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Z:\MCMV - Faixa 1,5 e 2\Empreendimentos\Juquiá-E\Pós-Sorteio\"/>
    </mc:Choice>
  </mc:AlternateContent>
  <workbookProtection workbookPassword="C8D9" lockStructure="1"/>
  <bookViews>
    <workbookView xWindow="0" yWindow="0" windowWidth="19440" windowHeight="9000" firstSheet="2" activeTab="2"/>
  </bookViews>
  <sheets>
    <sheet name="PRODESP" sheetId="1" state="hidden" r:id="rId1"/>
    <sheet name="Base de dados" sheetId="2" state="hidden" r:id="rId2"/>
    <sheet name="Prefeitura" sheetId="3" r:id="rId3"/>
    <sheet name="Caixa" sheetId="4" state="hidden" r:id="rId4"/>
    <sheet name="Quadro Resumo" sheetId="5" state="hidden" r:id="rId5"/>
  </sheets>
  <definedNames>
    <definedName name="_xlnm._FilterDatabase" localSheetId="1" hidden="1">'Base de dados'!$A$1:$N$985</definedName>
    <definedName name="_xlnm._FilterDatabase" localSheetId="3" hidden="1">Caixa!$A$2:$Q$4</definedName>
    <definedName name="_xlnm._FilterDatabase" localSheetId="2" hidden="1">Prefeitura!$A$2:$J$4</definedName>
    <definedName name="_xlnm.Print_Titles" localSheetId="3">Caixa!$1:$2</definedName>
    <definedName name="_xlnm.Print_Titles" localSheetId="2">Prefeitura!$1:$2</definedName>
    <definedName name="Z_95F22DDC_7987_402C_A54F_7B56EAEC41CE_.wvu.FilterData" localSheetId="1" hidden="1">'Base de dados'!$A$1:$N$3</definedName>
    <definedName name="Z_95F22DDC_7987_402C_A54F_7B56EAEC41CE_.wvu.FilterData" localSheetId="3" hidden="1">Caixa!$A$2:$Q$4</definedName>
    <definedName name="Z_95F22DDC_7987_402C_A54F_7B56EAEC41CE_.wvu.FilterData" localSheetId="2" hidden="1">Prefeitura!$A$2:$J$4</definedName>
    <definedName name="Z_95F22DDC_7987_402C_A54F_7B56EAEC41CE_.wvu.PrintTitles" localSheetId="3" hidden="1">Caixa!$1:$2</definedName>
    <definedName name="Z_95F22DDC_7987_402C_A54F_7B56EAEC41CE_.wvu.PrintTitles" localSheetId="2" hidden="1">Prefeitura!$1:$2</definedName>
  </definedNames>
  <calcPr calcId="162913"/>
  <customWorkbookViews>
    <customWorkbookView name="ALEXANDRE DOS REIS BRITO - Modo de exibição pessoal" guid="{95F22DDC-7987-402C-A54F-7B56EAEC41CE}" mergeInterval="0" personalView="1" maximized="1" xWindow="-8" yWindow="-8" windowWidth="1382" windowHeight="744" activeSheetId="3" showComments="commNone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81" i="4" l="1"/>
  <c r="M1081" i="4"/>
  <c r="L1081" i="4"/>
  <c r="K1081" i="4"/>
  <c r="H1081" i="4"/>
  <c r="G1081" i="4"/>
  <c r="F1081" i="4"/>
  <c r="E1081" i="4"/>
  <c r="D1081" i="4"/>
  <c r="C1081" i="4"/>
  <c r="B1081" i="4"/>
  <c r="N1080" i="4"/>
  <c r="M1080" i="4"/>
  <c r="L1080" i="4"/>
  <c r="K1080" i="4"/>
  <c r="H1080" i="4"/>
  <c r="G1080" i="4"/>
  <c r="F1080" i="4"/>
  <c r="E1080" i="4"/>
  <c r="D1080" i="4"/>
  <c r="C1080" i="4"/>
  <c r="B1080" i="4"/>
  <c r="N1079" i="4"/>
  <c r="M1079" i="4"/>
  <c r="L1079" i="4"/>
  <c r="K1079" i="4"/>
  <c r="H1079" i="4"/>
  <c r="G1079" i="4"/>
  <c r="F1079" i="4"/>
  <c r="E1079" i="4"/>
  <c r="D1079" i="4"/>
  <c r="C1079" i="4"/>
  <c r="B1079" i="4"/>
  <c r="N1078" i="4"/>
  <c r="M1078" i="4"/>
  <c r="L1078" i="4"/>
  <c r="K1078" i="4"/>
  <c r="H1078" i="4"/>
  <c r="G1078" i="4"/>
  <c r="F1078" i="4"/>
  <c r="E1078" i="4"/>
  <c r="D1078" i="4"/>
  <c r="C1078" i="4"/>
  <c r="B1078" i="4"/>
  <c r="N1077" i="4"/>
  <c r="M1077" i="4"/>
  <c r="L1077" i="4"/>
  <c r="K1077" i="4"/>
  <c r="H1077" i="4"/>
  <c r="G1077" i="4"/>
  <c r="F1077" i="4"/>
  <c r="E1077" i="4"/>
  <c r="D1077" i="4"/>
  <c r="C1077" i="4"/>
  <c r="B1077" i="4"/>
  <c r="N1076" i="4"/>
  <c r="M1076" i="4"/>
  <c r="L1076" i="4"/>
  <c r="K1076" i="4"/>
  <c r="H1076" i="4"/>
  <c r="G1076" i="4"/>
  <c r="F1076" i="4"/>
  <c r="E1076" i="4"/>
  <c r="D1076" i="4"/>
  <c r="C1076" i="4"/>
  <c r="B1076" i="4"/>
  <c r="N1075" i="4"/>
  <c r="M1075" i="4"/>
  <c r="L1075" i="4"/>
  <c r="K1075" i="4"/>
  <c r="H1075" i="4"/>
  <c r="G1075" i="4"/>
  <c r="F1075" i="4"/>
  <c r="E1075" i="4"/>
  <c r="D1075" i="4"/>
  <c r="C1075" i="4"/>
  <c r="B1075" i="4"/>
  <c r="N1074" i="4"/>
  <c r="M1074" i="4"/>
  <c r="L1074" i="4"/>
  <c r="K1074" i="4"/>
  <c r="H1074" i="4"/>
  <c r="G1074" i="4"/>
  <c r="F1074" i="4"/>
  <c r="E1074" i="4"/>
  <c r="D1074" i="4"/>
  <c r="C1074" i="4"/>
  <c r="B1074" i="4"/>
  <c r="N1073" i="4"/>
  <c r="M1073" i="4"/>
  <c r="L1073" i="4"/>
  <c r="K1073" i="4"/>
  <c r="H1073" i="4"/>
  <c r="G1073" i="4"/>
  <c r="F1073" i="4"/>
  <c r="E1073" i="4"/>
  <c r="D1073" i="4"/>
  <c r="C1073" i="4"/>
  <c r="B1073" i="4"/>
  <c r="N1072" i="4"/>
  <c r="M1072" i="4"/>
  <c r="L1072" i="4"/>
  <c r="K1072" i="4"/>
  <c r="H1072" i="4"/>
  <c r="G1072" i="4"/>
  <c r="F1072" i="4"/>
  <c r="E1072" i="4"/>
  <c r="D1072" i="4"/>
  <c r="C1072" i="4"/>
  <c r="B1072" i="4"/>
  <c r="N1071" i="4"/>
  <c r="M1071" i="4"/>
  <c r="L1071" i="4"/>
  <c r="K1071" i="4"/>
  <c r="H1071" i="4"/>
  <c r="G1071" i="4"/>
  <c r="F1071" i="4"/>
  <c r="E1071" i="4"/>
  <c r="D1071" i="4"/>
  <c r="C1071" i="4"/>
  <c r="B1071" i="4"/>
  <c r="N1070" i="4"/>
  <c r="M1070" i="4"/>
  <c r="L1070" i="4"/>
  <c r="K1070" i="4"/>
  <c r="H1070" i="4"/>
  <c r="G1070" i="4"/>
  <c r="F1070" i="4"/>
  <c r="E1070" i="4"/>
  <c r="D1070" i="4"/>
  <c r="C1070" i="4"/>
  <c r="B1070" i="4"/>
  <c r="N1069" i="4"/>
  <c r="M1069" i="4"/>
  <c r="L1069" i="4"/>
  <c r="K1069" i="4"/>
  <c r="H1069" i="4"/>
  <c r="G1069" i="4"/>
  <c r="F1069" i="4"/>
  <c r="E1069" i="4"/>
  <c r="D1069" i="4"/>
  <c r="C1069" i="4"/>
  <c r="B1069" i="4"/>
  <c r="N1068" i="4"/>
  <c r="M1068" i="4"/>
  <c r="L1068" i="4"/>
  <c r="K1068" i="4"/>
  <c r="H1068" i="4"/>
  <c r="G1068" i="4"/>
  <c r="F1068" i="4"/>
  <c r="E1068" i="4"/>
  <c r="D1068" i="4"/>
  <c r="C1068" i="4"/>
  <c r="B1068" i="4"/>
  <c r="N1067" i="4"/>
  <c r="M1067" i="4"/>
  <c r="L1067" i="4"/>
  <c r="K1067" i="4"/>
  <c r="H1067" i="4"/>
  <c r="G1067" i="4"/>
  <c r="F1067" i="4"/>
  <c r="E1067" i="4"/>
  <c r="D1067" i="4"/>
  <c r="C1067" i="4"/>
  <c r="B1067" i="4"/>
  <c r="N1066" i="4"/>
  <c r="M1066" i="4"/>
  <c r="L1066" i="4"/>
  <c r="K1066" i="4"/>
  <c r="H1066" i="4"/>
  <c r="G1066" i="4"/>
  <c r="F1066" i="4"/>
  <c r="E1066" i="4"/>
  <c r="D1066" i="4"/>
  <c r="C1066" i="4"/>
  <c r="B1066" i="4"/>
  <c r="N1065" i="4"/>
  <c r="M1065" i="4"/>
  <c r="L1065" i="4"/>
  <c r="K1065" i="4"/>
  <c r="H1065" i="4"/>
  <c r="G1065" i="4"/>
  <c r="F1065" i="4"/>
  <c r="E1065" i="4"/>
  <c r="D1065" i="4"/>
  <c r="C1065" i="4"/>
  <c r="B1065" i="4"/>
  <c r="N1064" i="4"/>
  <c r="M1064" i="4"/>
  <c r="L1064" i="4"/>
  <c r="K1064" i="4"/>
  <c r="H1064" i="4"/>
  <c r="G1064" i="4"/>
  <c r="F1064" i="4"/>
  <c r="E1064" i="4"/>
  <c r="D1064" i="4"/>
  <c r="C1064" i="4"/>
  <c r="B1064" i="4"/>
  <c r="N1063" i="4"/>
  <c r="M1063" i="4"/>
  <c r="L1063" i="4"/>
  <c r="K1063" i="4"/>
  <c r="H1063" i="4"/>
  <c r="G1063" i="4"/>
  <c r="F1063" i="4"/>
  <c r="E1063" i="4"/>
  <c r="D1063" i="4"/>
  <c r="C1063" i="4"/>
  <c r="B1063" i="4"/>
  <c r="N1062" i="4"/>
  <c r="M1062" i="4"/>
  <c r="L1062" i="4"/>
  <c r="K1062" i="4"/>
  <c r="H1062" i="4"/>
  <c r="G1062" i="4"/>
  <c r="F1062" i="4"/>
  <c r="E1062" i="4"/>
  <c r="D1062" i="4"/>
  <c r="C1062" i="4"/>
  <c r="B1062" i="4"/>
  <c r="N1061" i="4"/>
  <c r="M1061" i="4"/>
  <c r="L1061" i="4"/>
  <c r="K1061" i="4"/>
  <c r="H1061" i="4"/>
  <c r="G1061" i="4"/>
  <c r="F1061" i="4"/>
  <c r="E1061" i="4"/>
  <c r="D1061" i="4"/>
  <c r="C1061" i="4"/>
  <c r="B1061" i="4"/>
  <c r="N1060" i="4"/>
  <c r="M1060" i="4"/>
  <c r="L1060" i="4"/>
  <c r="K1060" i="4"/>
  <c r="H1060" i="4"/>
  <c r="G1060" i="4"/>
  <c r="F1060" i="4"/>
  <c r="E1060" i="4"/>
  <c r="D1060" i="4"/>
  <c r="C1060" i="4"/>
  <c r="B1060" i="4"/>
  <c r="N1059" i="4"/>
  <c r="M1059" i="4"/>
  <c r="L1059" i="4"/>
  <c r="K1059" i="4"/>
  <c r="H1059" i="4"/>
  <c r="G1059" i="4"/>
  <c r="F1059" i="4"/>
  <c r="E1059" i="4"/>
  <c r="D1059" i="4"/>
  <c r="C1059" i="4"/>
  <c r="B1059" i="4"/>
  <c r="N1058" i="4"/>
  <c r="M1058" i="4"/>
  <c r="L1058" i="4"/>
  <c r="K1058" i="4"/>
  <c r="H1058" i="4"/>
  <c r="G1058" i="4"/>
  <c r="F1058" i="4"/>
  <c r="E1058" i="4"/>
  <c r="D1058" i="4"/>
  <c r="C1058" i="4"/>
  <c r="B1058" i="4"/>
  <c r="N1057" i="4"/>
  <c r="M1057" i="4"/>
  <c r="L1057" i="4"/>
  <c r="K1057" i="4"/>
  <c r="H1057" i="4"/>
  <c r="G1057" i="4"/>
  <c r="F1057" i="4"/>
  <c r="E1057" i="4"/>
  <c r="D1057" i="4"/>
  <c r="C1057" i="4"/>
  <c r="B1057" i="4"/>
  <c r="N1056" i="4"/>
  <c r="M1056" i="4"/>
  <c r="L1056" i="4"/>
  <c r="K1056" i="4"/>
  <c r="H1056" i="4"/>
  <c r="G1056" i="4"/>
  <c r="F1056" i="4"/>
  <c r="E1056" i="4"/>
  <c r="D1056" i="4"/>
  <c r="C1056" i="4"/>
  <c r="B1056" i="4"/>
  <c r="N1055" i="4"/>
  <c r="M1055" i="4"/>
  <c r="L1055" i="4"/>
  <c r="K1055" i="4"/>
  <c r="H1055" i="4"/>
  <c r="G1055" i="4"/>
  <c r="F1055" i="4"/>
  <c r="E1055" i="4"/>
  <c r="D1055" i="4"/>
  <c r="C1055" i="4"/>
  <c r="B1055" i="4"/>
  <c r="N1054" i="4"/>
  <c r="M1054" i="4"/>
  <c r="L1054" i="4"/>
  <c r="K1054" i="4"/>
  <c r="H1054" i="4"/>
  <c r="G1054" i="4"/>
  <c r="F1054" i="4"/>
  <c r="E1054" i="4"/>
  <c r="D1054" i="4"/>
  <c r="C1054" i="4"/>
  <c r="B1054" i="4"/>
  <c r="N1053" i="4"/>
  <c r="M1053" i="4"/>
  <c r="L1053" i="4"/>
  <c r="K1053" i="4"/>
  <c r="H1053" i="4"/>
  <c r="G1053" i="4"/>
  <c r="F1053" i="4"/>
  <c r="E1053" i="4"/>
  <c r="D1053" i="4"/>
  <c r="C1053" i="4"/>
  <c r="B1053" i="4"/>
  <c r="N1052" i="4"/>
  <c r="M1052" i="4"/>
  <c r="L1052" i="4"/>
  <c r="K1052" i="4"/>
  <c r="H1052" i="4"/>
  <c r="G1052" i="4"/>
  <c r="F1052" i="4"/>
  <c r="E1052" i="4"/>
  <c r="D1052" i="4"/>
  <c r="C1052" i="4"/>
  <c r="B1052" i="4"/>
  <c r="N1051" i="4"/>
  <c r="M1051" i="4"/>
  <c r="L1051" i="4"/>
  <c r="K1051" i="4"/>
  <c r="H1051" i="4"/>
  <c r="G1051" i="4"/>
  <c r="F1051" i="4"/>
  <c r="E1051" i="4"/>
  <c r="D1051" i="4"/>
  <c r="C1051" i="4"/>
  <c r="B1051" i="4"/>
  <c r="N1050" i="4"/>
  <c r="M1050" i="4"/>
  <c r="L1050" i="4"/>
  <c r="K1050" i="4"/>
  <c r="H1050" i="4"/>
  <c r="G1050" i="4"/>
  <c r="F1050" i="4"/>
  <c r="E1050" i="4"/>
  <c r="D1050" i="4"/>
  <c r="C1050" i="4"/>
  <c r="B1050" i="4"/>
  <c r="N1049" i="4"/>
  <c r="M1049" i="4"/>
  <c r="L1049" i="4"/>
  <c r="K1049" i="4"/>
  <c r="H1049" i="4"/>
  <c r="G1049" i="4"/>
  <c r="F1049" i="4"/>
  <c r="E1049" i="4"/>
  <c r="D1049" i="4"/>
  <c r="C1049" i="4"/>
  <c r="B1049" i="4"/>
  <c r="N1048" i="4"/>
  <c r="M1048" i="4"/>
  <c r="L1048" i="4"/>
  <c r="K1048" i="4"/>
  <c r="H1048" i="4"/>
  <c r="G1048" i="4"/>
  <c r="F1048" i="4"/>
  <c r="E1048" i="4"/>
  <c r="D1048" i="4"/>
  <c r="C1048" i="4"/>
  <c r="B1048" i="4"/>
  <c r="N1047" i="4"/>
  <c r="M1047" i="4"/>
  <c r="L1047" i="4"/>
  <c r="K1047" i="4"/>
  <c r="H1047" i="4"/>
  <c r="G1047" i="4"/>
  <c r="F1047" i="4"/>
  <c r="E1047" i="4"/>
  <c r="D1047" i="4"/>
  <c r="C1047" i="4"/>
  <c r="B1047" i="4"/>
  <c r="N1046" i="4"/>
  <c r="M1046" i="4"/>
  <c r="L1046" i="4"/>
  <c r="K1046" i="4"/>
  <c r="H1046" i="4"/>
  <c r="G1046" i="4"/>
  <c r="F1046" i="4"/>
  <c r="E1046" i="4"/>
  <c r="D1046" i="4"/>
  <c r="C1046" i="4"/>
  <c r="B1046" i="4"/>
  <c r="N1045" i="4"/>
  <c r="M1045" i="4"/>
  <c r="L1045" i="4"/>
  <c r="K1045" i="4"/>
  <c r="H1045" i="4"/>
  <c r="G1045" i="4"/>
  <c r="F1045" i="4"/>
  <c r="E1045" i="4"/>
  <c r="D1045" i="4"/>
  <c r="C1045" i="4"/>
  <c r="B1045" i="4"/>
  <c r="N1044" i="4"/>
  <c r="M1044" i="4"/>
  <c r="L1044" i="4"/>
  <c r="K1044" i="4"/>
  <c r="H1044" i="4"/>
  <c r="G1044" i="4"/>
  <c r="F1044" i="4"/>
  <c r="E1044" i="4"/>
  <c r="D1044" i="4"/>
  <c r="C1044" i="4"/>
  <c r="B1044" i="4"/>
  <c r="N1043" i="4"/>
  <c r="M1043" i="4"/>
  <c r="L1043" i="4"/>
  <c r="K1043" i="4"/>
  <c r="H1043" i="4"/>
  <c r="G1043" i="4"/>
  <c r="F1043" i="4"/>
  <c r="E1043" i="4"/>
  <c r="D1043" i="4"/>
  <c r="C1043" i="4"/>
  <c r="B1043" i="4"/>
  <c r="N1042" i="4"/>
  <c r="M1042" i="4"/>
  <c r="L1042" i="4"/>
  <c r="K1042" i="4"/>
  <c r="H1042" i="4"/>
  <c r="G1042" i="4"/>
  <c r="F1042" i="4"/>
  <c r="E1042" i="4"/>
  <c r="D1042" i="4"/>
  <c r="C1042" i="4"/>
  <c r="B1042" i="4"/>
  <c r="N1041" i="4"/>
  <c r="M1041" i="4"/>
  <c r="L1041" i="4"/>
  <c r="K1041" i="4"/>
  <c r="H1041" i="4"/>
  <c r="G1041" i="4"/>
  <c r="F1041" i="4"/>
  <c r="E1041" i="4"/>
  <c r="D1041" i="4"/>
  <c r="C1041" i="4"/>
  <c r="B1041" i="4"/>
  <c r="N1040" i="4"/>
  <c r="M1040" i="4"/>
  <c r="L1040" i="4"/>
  <c r="K1040" i="4"/>
  <c r="H1040" i="4"/>
  <c r="G1040" i="4"/>
  <c r="F1040" i="4"/>
  <c r="E1040" i="4"/>
  <c r="D1040" i="4"/>
  <c r="C1040" i="4"/>
  <c r="B1040" i="4"/>
  <c r="N1039" i="4"/>
  <c r="M1039" i="4"/>
  <c r="L1039" i="4"/>
  <c r="K1039" i="4"/>
  <c r="H1039" i="4"/>
  <c r="G1039" i="4"/>
  <c r="F1039" i="4"/>
  <c r="E1039" i="4"/>
  <c r="D1039" i="4"/>
  <c r="C1039" i="4"/>
  <c r="B1039" i="4"/>
  <c r="N1038" i="4"/>
  <c r="M1038" i="4"/>
  <c r="L1038" i="4"/>
  <c r="K1038" i="4"/>
  <c r="H1038" i="4"/>
  <c r="G1038" i="4"/>
  <c r="F1038" i="4"/>
  <c r="E1038" i="4"/>
  <c r="D1038" i="4"/>
  <c r="C1038" i="4"/>
  <c r="B1038" i="4"/>
  <c r="N1037" i="4"/>
  <c r="M1037" i="4"/>
  <c r="L1037" i="4"/>
  <c r="K1037" i="4"/>
  <c r="H1037" i="4"/>
  <c r="G1037" i="4"/>
  <c r="F1037" i="4"/>
  <c r="E1037" i="4"/>
  <c r="D1037" i="4"/>
  <c r="C1037" i="4"/>
  <c r="B1037" i="4"/>
  <c r="N1036" i="4"/>
  <c r="M1036" i="4"/>
  <c r="L1036" i="4"/>
  <c r="K1036" i="4"/>
  <c r="I1036" i="4"/>
  <c r="H1036" i="4"/>
  <c r="G1036" i="4"/>
  <c r="F1036" i="4"/>
  <c r="E1036" i="4"/>
  <c r="D1036" i="4"/>
  <c r="C1036" i="4"/>
  <c r="B1036" i="4"/>
  <c r="N1035" i="4"/>
  <c r="M1035" i="4"/>
  <c r="L1035" i="4"/>
  <c r="K1035" i="4"/>
  <c r="H1035" i="4"/>
  <c r="G1035" i="4"/>
  <c r="F1035" i="4"/>
  <c r="E1035" i="4"/>
  <c r="D1035" i="4"/>
  <c r="C1035" i="4"/>
  <c r="B1035" i="4"/>
  <c r="N1034" i="4"/>
  <c r="M1034" i="4"/>
  <c r="L1034" i="4"/>
  <c r="K1034" i="4"/>
  <c r="H1034" i="4"/>
  <c r="G1034" i="4"/>
  <c r="F1034" i="4"/>
  <c r="E1034" i="4"/>
  <c r="D1034" i="4"/>
  <c r="C1034" i="4"/>
  <c r="B1034" i="4"/>
  <c r="N1033" i="4"/>
  <c r="M1033" i="4"/>
  <c r="L1033" i="4"/>
  <c r="K1033" i="4"/>
  <c r="J1033" i="4"/>
  <c r="H1033" i="4"/>
  <c r="G1033" i="4"/>
  <c r="F1033" i="4"/>
  <c r="E1033" i="4"/>
  <c r="D1033" i="4"/>
  <c r="C1033" i="4"/>
  <c r="B1033" i="4"/>
  <c r="N1032" i="4"/>
  <c r="M1032" i="4"/>
  <c r="L1032" i="4"/>
  <c r="K1032" i="4"/>
  <c r="I1032" i="4"/>
  <c r="H1032" i="4"/>
  <c r="G1032" i="4"/>
  <c r="F1032" i="4"/>
  <c r="E1032" i="4"/>
  <c r="D1032" i="4"/>
  <c r="C1032" i="4"/>
  <c r="B1032" i="4"/>
  <c r="N1031" i="4"/>
  <c r="M1031" i="4"/>
  <c r="L1031" i="4"/>
  <c r="K1031" i="4"/>
  <c r="H1031" i="4"/>
  <c r="G1031" i="4"/>
  <c r="F1031" i="4"/>
  <c r="E1031" i="4"/>
  <c r="D1031" i="4"/>
  <c r="C1031" i="4"/>
  <c r="B1031" i="4"/>
  <c r="N1030" i="4"/>
  <c r="M1030" i="4"/>
  <c r="L1030" i="4"/>
  <c r="K1030" i="4"/>
  <c r="H1030" i="4"/>
  <c r="G1030" i="4"/>
  <c r="F1030" i="4"/>
  <c r="E1030" i="4"/>
  <c r="D1030" i="4"/>
  <c r="C1030" i="4"/>
  <c r="B1030" i="4"/>
  <c r="N1029" i="4"/>
  <c r="M1029" i="4"/>
  <c r="L1029" i="4"/>
  <c r="K1029" i="4"/>
  <c r="J1029" i="4"/>
  <c r="H1029" i="4"/>
  <c r="G1029" i="4"/>
  <c r="F1029" i="4"/>
  <c r="E1029" i="4"/>
  <c r="D1029" i="4"/>
  <c r="C1029" i="4"/>
  <c r="B1029" i="4"/>
  <c r="N1028" i="4"/>
  <c r="M1028" i="4"/>
  <c r="L1028" i="4"/>
  <c r="K1028" i="4"/>
  <c r="I1028" i="4"/>
  <c r="H1028" i="4"/>
  <c r="G1028" i="4"/>
  <c r="F1028" i="4"/>
  <c r="E1028" i="4"/>
  <c r="D1028" i="4"/>
  <c r="C1028" i="4"/>
  <c r="B1028" i="4"/>
  <c r="N1027" i="4"/>
  <c r="M1027" i="4"/>
  <c r="L1027" i="4"/>
  <c r="K1027" i="4"/>
  <c r="H1027" i="4"/>
  <c r="G1027" i="4"/>
  <c r="F1027" i="4"/>
  <c r="E1027" i="4"/>
  <c r="D1027" i="4"/>
  <c r="C1027" i="4"/>
  <c r="B1027" i="4"/>
  <c r="N1026" i="4"/>
  <c r="M1026" i="4"/>
  <c r="L1026" i="4"/>
  <c r="K1026" i="4"/>
  <c r="H1026" i="4"/>
  <c r="G1026" i="4"/>
  <c r="F1026" i="4"/>
  <c r="E1026" i="4"/>
  <c r="D1026" i="4"/>
  <c r="C1026" i="4"/>
  <c r="B1026" i="4"/>
  <c r="N1025" i="4"/>
  <c r="M1025" i="4"/>
  <c r="L1025" i="4"/>
  <c r="K1025" i="4"/>
  <c r="J1025" i="4"/>
  <c r="H1025" i="4"/>
  <c r="G1025" i="4"/>
  <c r="F1025" i="4"/>
  <c r="E1025" i="4"/>
  <c r="D1025" i="4"/>
  <c r="C1025" i="4"/>
  <c r="B1025" i="4"/>
  <c r="N1024" i="4"/>
  <c r="M1024" i="4"/>
  <c r="L1024" i="4"/>
  <c r="K1024" i="4"/>
  <c r="I1024" i="4"/>
  <c r="H1024" i="4"/>
  <c r="G1024" i="4"/>
  <c r="F1024" i="4"/>
  <c r="E1024" i="4"/>
  <c r="D1024" i="4"/>
  <c r="C1024" i="4"/>
  <c r="B1024" i="4"/>
  <c r="N1023" i="4"/>
  <c r="M1023" i="4"/>
  <c r="L1023" i="4"/>
  <c r="K1023" i="4"/>
  <c r="H1023" i="4"/>
  <c r="G1023" i="4"/>
  <c r="F1023" i="4"/>
  <c r="E1023" i="4"/>
  <c r="D1023" i="4"/>
  <c r="C1023" i="4"/>
  <c r="B1023" i="4"/>
  <c r="N1022" i="4"/>
  <c r="M1022" i="4"/>
  <c r="L1022" i="4"/>
  <c r="K1022" i="4"/>
  <c r="H1022" i="4"/>
  <c r="G1022" i="4"/>
  <c r="F1022" i="4"/>
  <c r="E1022" i="4"/>
  <c r="D1022" i="4"/>
  <c r="C1022" i="4"/>
  <c r="B1022" i="4"/>
  <c r="N1021" i="4"/>
  <c r="M1021" i="4"/>
  <c r="L1021" i="4"/>
  <c r="K1021" i="4"/>
  <c r="J1021" i="4"/>
  <c r="H1021" i="4"/>
  <c r="G1021" i="4"/>
  <c r="F1021" i="4"/>
  <c r="E1021" i="4"/>
  <c r="D1021" i="4"/>
  <c r="C1021" i="4"/>
  <c r="B1021" i="4"/>
  <c r="N1020" i="4"/>
  <c r="M1020" i="4"/>
  <c r="L1020" i="4"/>
  <c r="K1020" i="4"/>
  <c r="J1020" i="4"/>
  <c r="H1020" i="4"/>
  <c r="G1020" i="4"/>
  <c r="F1020" i="4"/>
  <c r="E1020" i="4"/>
  <c r="D1020" i="4"/>
  <c r="C1020" i="4"/>
  <c r="B1020" i="4"/>
  <c r="N1019" i="4"/>
  <c r="M1019" i="4"/>
  <c r="L1019" i="4"/>
  <c r="K1019" i="4"/>
  <c r="I1019" i="4"/>
  <c r="H1019" i="4"/>
  <c r="G1019" i="4"/>
  <c r="F1019" i="4"/>
  <c r="E1019" i="4"/>
  <c r="D1019" i="4"/>
  <c r="C1019" i="4"/>
  <c r="B1019" i="4"/>
  <c r="N1018" i="4"/>
  <c r="M1018" i="4"/>
  <c r="L1018" i="4"/>
  <c r="K1018" i="4"/>
  <c r="H1018" i="4"/>
  <c r="G1018" i="4"/>
  <c r="F1018" i="4"/>
  <c r="E1018" i="4"/>
  <c r="D1018" i="4"/>
  <c r="C1018" i="4"/>
  <c r="B1018" i="4"/>
  <c r="N1017" i="4"/>
  <c r="M1017" i="4"/>
  <c r="L1017" i="4"/>
  <c r="K1017" i="4"/>
  <c r="H1017" i="4"/>
  <c r="G1017" i="4"/>
  <c r="F1017" i="4"/>
  <c r="E1017" i="4"/>
  <c r="D1017" i="4"/>
  <c r="C1017" i="4"/>
  <c r="B1017" i="4"/>
  <c r="N1016" i="4"/>
  <c r="M1016" i="4"/>
  <c r="L1016" i="4"/>
  <c r="K1016" i="4"/>
  <c r="J1016" i="4"/>
  <c r="H1016" i="4"/>
  <c r="G1016" i="4"/>
  <c r="F1016" i="4"/>
  <c r="E1016" i="4"/>
  <c r="D1016" i="4"/>
  <c r="C1016" i="4"/>
  <c r="B1016" i="4"/>
  <c r="N1015" i="4"/>
  <c r="M1015" i="4"/>
  <c r="L1015" i="4"/>
  <c r="K1015" i="4"/>
  <c r="I1015" i="4"/>
  <c r="H1015" i="4"/>
  <c r="G1015" i="4"/>
  <c r="F1015" i="4"/>
  <c r="E1015" i="4"/>
  <c r="D1015" i="4"/>
  <c r="C1015" i="4"/>
  <c r="B1015" i="4"/>
  <c r="N1014" i="4"/>
  <c r="M1014" i="4"/>
  <c r="L1014" i="4"/>
  <c r="K1014" i="4"/>
  <c r="H1014" i="4"/>
  <c r="G1014" i="4"/>
  <c r="F1014" i="4"/>
  <c r="E1014" i="4"/>
  <c r="D1014" i="4"/>
  <c r="C1014" i="4"/>
  <c r="B1014" i="4"/>
  <c r="N1013" i="4"/>
  <c r="M1013" i="4"/>
  <c r="L1013" i="4"/>
  <c r="K1013" i="4"/>
  <c r="H1013" i="4"/>
  <c r="G1013" i="4"/>
  <c r="F1013" i="4"/>
  <c r="E1013" i="4"/>
  <c r="D1013" i="4"/>
  <c r="C1013" i="4"/>
  <c r="B1013" i="4"/>
  <c r="N1012" i="4"/>
  <c r="M1012" i="4"/>
  <c r="L1012" i="4"/>
  <c r="K1012" i="4"/>
  <c r="J1012" i="4"/>
  <c r="H1012" i="4"/>
  <c r="G1012" i="4"/>
  <c r="F1012" i="4"/>
  <c r="E1012" i="4"/>
  <c r="D1012" i="4"/>
  <c r="C1012" i="4"/>
  <c r="B1012" i="4"/>
  <c r="N1011" i="4"/>
  <c r="M1011" i="4"/>
  <c r="L1011" i="4"/>
  <c r="K1011" i="4"/>
  <c r="I1011" i="4"/>
  <c r="H1011" i="4"/>
  <c r="G1011" i="4"/>
  <c r="F1011" i="4"/>
  <c r="E1011" i="4"/>
  <c r="D1011" i="4"/>
  <c r="C1011" i="4"/>
  <c r="B1011" i="4"/>
  <c r="N1010" i="4"/>
  <c r="M1010" i="4"/>
  <c r="L1010" i="4"/>
  <c r="K1010" i="4"/>
  <c r="H1010" i="4"/>
  <c r="G1010" i="4"/>
  <c r="F1010" i="4"/>
  <c r="E1010" i="4"/>
  <c r="D1010" i="4"/>
  <c r="C1010" i="4"/>
  <c r="B1010" i="4"/>
  <c r="N1009" i="4"/>
  <c r="M1009" i="4"/>
  <c r="L1009" i="4"/>
  <c r="K1009" i="4"/>
  <c r="H1009" i="4"/>
  <c r="G1009" i="4"/>
  <c r="F1009" i="4"/>
  <c r="E1009" i="4"/>
  <c r="D1009" i="4"/>
  <c r="C1009" i="4"/>
  <c r="B1009" i="4"/>
  <c r="N1008" i="4"/>
  <c r="M1008" i="4"/>
  <c r="L1008" i="4"/>
  <c r="K1008" i="4"/>
  <c r="J1008" i="4"/>
  <c r="H1008" i="4"/>
  <c r="G1008" i="4"/>
  <c r="F1008" i="4"/>
  <c r="E1008" i="4"/>
  <c r="D1008" i="4"/>
  <c r="C1008" i="4"/>
  <c r="B1008" i="4"/>
  <c r="N1007" i="4"/>
  <c r="M1007" i="4"/>
  <c r="L1007" i="4"/>
  <c r="K1007" i="4"/>
  <c r="I1007" i="4"/>
  <c r="H1007" i="4"/>
  <c r="G1007" i="4"/>
  <c r="F1007" i="4"/>
  <c r="E1007" i="4"/>
  <c r="D1007" i="4"/>
  <c r="C1007" i="4"/>
  <c r="B1007" i="4"/>
  <c r="N1006" i="4"/>
  <c r="M1006" i="4"/>
  <c r="L1006" i="4"/>
  <c r="K1006" i="4"/>
  <c r="H1006" i="4"/>
  <c r="G1006" i="4"/>
  <c r="F1006" i="4"/>
  <c r="E1006" i="4"/>
  <c r="D1006" i="4"/>
  <c r="C1006" i="4"/>
  <c r="B1006" i="4"/>
  <c r="N1005" i="4"/>
  <c r="M1005" i="4"/>
  <c r="L1005" i="4"/>
  <c r="K1005" i="4"/>
  <c r="H1005" i="4"/>
  <c r="G1005" i="4"/>
  <c r="F1005" i="4"/>
  <c r="E1005" i="4"/>
  <c r="D1005" i="4"/>
  <c r="C1005" i="4"/>
  <c r="B1005" i="4"/>
  <c r="N1004" i="4"/>
  <c r="M1004" i="4"/>
  <c r="L1004" i="4"/>
  <c r="K1004" i="4"/>
  <c r="H1004" i="4"/>
  <c r="G1004" i="4"/>
  <c r="F1004" i="4"/>
  <c r="E1004" i="4"/>
  <c r="D1004" i="4"/>
  <c r="C1004" i="4"/>
  <c r="B1004" i="4"/>
  <c r="N1003" i="4"/>
  <c r="M1003" i="4"/>
  <c r="L1003" i="4"/>
  <c r="K1003" i="4"/>
  <c r="J1003" i="4"/>
  <c r="H1003" i="4"/>
  <c r="G1003" i="4"/>
  <c r="F1003" i="4"/>
  <c r="E1003" i="4"/>
  <c r="D1003" i="4"/>
  <c r="C1003" i="4"/>
  <c r="B1003" i="4"/>
  <c r="N1002" i="4"/>
  <c r="M1002" i="4"/>
  <c r="L1002" i="4"/>
  <c r="K1002" i="4"/>
  <c r="I1002" i="4"/>
  <c r="H1002" i="4"/>
  <c r="G1002" i="4"/>
  <c r="F1002" i="4"/>
  <c r="E1002" i="4"/>
  <c r="D1002" i="4"/>
  <c r="C1002" i="4"/>
  <c r="B1002" i="4"/>
  <c r="N1001" i="4"/>
  <c r="M1001" i="4"/>
  <c r="L1001" i="4"/>
  <c r="K1001" i="4"/>
  <c r="H1001" i="4"/>
  <c r="G1001" i="4"/>
  <c r="F1001" i="4"/>
  <c r="E1001" i="4"/>
  <c r="D1001" i="4"/>
  <c r="C1001" i="4"/>
  <c r="B1001" i="4"/>
  <c r="N1000" i="4"/>
  <c r="M1000" i="4"/>
  <c r="L1000" i="4"/>
  <c r="K1000" i="4"/>
  <c r="H1000" i="4"/>
  <c r="G1000" i="4"/>
  <c r="F1000" i="4"/>
  <c r="E1000" i="4"/>
  <c r="D1000" i="4"/>
  <c r="C1000" i="4"/>
  <c r="B1000" i="4"/>
  <c r="N999" i="4"/>
  <c r="M999" i="4"/>
  <c r="L999" i="4"/>
  <c r="K999" i="4"/>
  <c r="J999" i="4"/>
  <c r="H999" i="4"/>
  <c r="G999" i="4"/>
  <c r="F999" i="4"/>
  <c r="E999" i="4"/>
  <c r="D999" i="4"/>
  <c r="C999" i="4"/>
  <c r="B999" i="4"/>
  <c r="N998" i="4"/>
  <c r="M998" i="4"/>
  <c r="L998" i="4"/>
  <c r="K998" i="4"/>
  <c r="I998" i="4"/>
  <c r="H998" i="4"/>
  <c r="G998" i="4"/>
  <c r="F998" i="4"/>
  <c r="E998" i="4"/>
  <c r="D998" i="4"/>
  <c r="C998" i="4"/>
  <c r="B998" i="4"/>
  <c r="N997" i="4"/>
  <c r="M997" i="4"/>
  <c r="L997" i="4"/>
  <c r="K997" i="4"/>
  <c r="H997" i="4"/>
  <c r="G997" i="4"/>
  <c r="F997" i="4"/>
  <c r="E997" i="4"/>
  <c r="D997" i="4"/>
  <c r="C997" i="4"/>
  <c r="B997" i="4"/>
  <c r="N996" i="4"/>
  <c r="M996" i="4"/>
  <c r="L996" i="4"/>
  <c r="K996" i="4"/>
  <c r="H996" i="4"/>
  <c r="G996" i="4"/>
  <c r="F996" i="4"/>
  <c r="E996" i="4"/>
  <c r="D996" i="4"/>
  <c r="C996" i="4"/>
  <c r="B996" i="4"/>
  <c r="N995" i="4"/>
  <c r="M995" i="4"/>
  <c r="L995" i="4"/>
  <c r="K995" i="4"/>
  <c r="J995" i="4"/>
  <c r="H995" i="4"/>
  <c r="G995" i="4"/>
  <c r="F995" i="4"/>
  <c r="E995" i="4"/>
  <c r="D995" i="4"/>
  <c r="C995" i="4"/>
  <c r="B995" i="4"/>
  <c r="N994" i="4"/>
  <c r="M994" i="4"/>
  <c r="L994" i="4"/>
  <c r="K994" i="4"/>
  <c r="I994" i="4"/>
  <c r="H994" i="4"/>
  <c r="G994" i="4"/>
  <c r="F994" i="4"/>
  <c r="E994" i="4"/>
  <c r="D994" i="4"/>
  <c r="C994" i="4"/>
  <c r="B994" i="4"/>
  <c r="N993" i="4"/>
  <c r="M993" i="4"/>
  <c r="L993" i="4"/>
  <c r="K993" i="4"/>
  <c r="H993" i="4"/>
  <c r="G993" i="4"/>
  <c r="F993" i="4"/>
  <c r="E993" i="4"/>
  <c r="D993" i="4"/>
  <c r="C993" i="4"/>
  <c r="B993" i="4"/>
  <c r="N992" i="4"/>
  <c r="M992" i="4"/>
  <c r="L992" i="4"/>
  <c r="K992" i="4"/>
  <c r="H992" i="4"/>
  <c r="G992" i="4"/>
  <c r="F992" i="4"/>
  <c r="E992" i="4"/>
  <c r="D992" i="4"/>
  <c r="C992" i="4"/>
  <c r="B992" i="4"/>
  <c r="N991" i="4"/>
  <c r="M991" i="4"/>
  <c r="L991" i="4"/>
  <c r="K991" i="4"/>
  <c r="J991" i="4"/>
  <c r="H991" i="4"/>
  <c r="G991" i="4"/>
  <c r="F991" i="4"/>
  <c r="E991" i="4"/>
  <c r="D991" i="4"/>
  <c r="C991" i="4"/>
  <c r="B991" i="4"/>
  <c r="N990" i="4"/>
  <c r="M990" i="4"/>
  <c r="L990" i="4"/>
  <c r="K990" i="4"/>
  <c r="I990" i="4"/>
  <c r="H990" i="4"/>
  <c r="G990" i="4"/>
  <c r="F990" i="4"/>
  <c r="E990" i="4"/>
  <c r="D990" i="4"/>
  <c r="C990" i="4"/>
  <c r="B990" i="4"/>
  <c r="N989" i="4"/>
  <c r="M989" i="4"/>
  <c r="L989" i="4"/>
  <c r="K989" i="4"/>
  <c r="H989" i="4"/>
  <c r="G989" i="4"/>
  <c r="F989" i="4"/>
  <c r="E989" i="4"/>
  <c r="D989" i="4"/>
  <c r="C989" i="4"/>
  <c r="B989" i="4"/>
  <c r="N988" i="4"/>
  <c r="M988" i="4"/>
  <c r="L988" i="4"/>
  <c r="K988" i="4"/>
  <c r="H988" i="4"/>
  <c r="G988" i="4"/>
  <c r="F988" i="4"/>
  <c r="E988" i="4"/>
  <c r="D988" i="4"/>
  <c r="C988" i="4"/>
  <c r="B988" i="4"/>
  <c r="N987" i="4"/>
  <c r="M987" i="4"/>
  <c r="L987" i="4"/>
  <c r="K987" i="4"/>
  <c r="H987" i="4"/>
  <c r="G987" i="4"/>
  <c r="F987" i="4"/>
  <c r="E987" i="4"/>
  <c r="D987" i="4"/>
  <c r="C987" i="4"/>
  <c r="B987" i="4"/>
  <c r="H1081" i="3"/>
  <c r="G1081" i="3"/>
  <c r="F1081" i="3"/>
  <c r="E1081" i="3"/>
  <c r="J1081" i="4" s="1"/>
  <c r="D1081" i="3"/>
  <c r="I1081" i="4" s="1"/>
  <c r="C1081" i="3"/>
  <c r="B1081" i="3"/>
  <c r="H1080" i="3"/>
  <c r="G1080" i="3"/>
  <c r="F1080" i="3"/>
  <c r="E1080" i="3"/>
  <c r="J1080" i="4" s="1"/>
  <c r="D1080" i="3"/>
  <c r="I1080" i="4" s="1"/>
  <c r="C1080" i="3"/>
  <c r="B1080" i="3"/>
  <c r="H1079" i="3"/>
  <c r="G1079" i="3"/>
  <c r="F1079" i="3"/>
  <c r="E1079" i="3"/>
  <c r="J1079" i="4" s="1"/>
  <c r="D1079" i="3"/>
  <c r="I1079" i="4" s="1"/>
  <c r="C1079" i="3"/>
  <c r="B1079" i="3"/>
  <c r="H1078" i="3"/>
  <c r="G1078" i="3"/>
  <c r="F1078" i="3"/>
  <c r="E1078" i="3"/>
  <c r="J1078" i="4" s="1"/>
  <c r="D1078" i="3"/>
  <c r="I1078" i="4" s="1"/>
  <c r="C1078" i="3"/>
  <c r="B1078" i="3"/>
  <c r="H1077" i="3"/>
  <c r="G1077" i="3"/>
  <c r="F1077" i="3"/>
  <c r="E1077" i="3"/>
  <c r="J1077" i="4" s="1"/>
  <c r="D1077" i="3"/>
  <c r="I1077" i="4" s="1"/>
  <c r="C1077" i="3"/>
  <c r="B1077" i="3"/>
  <c r="H1076" i="3"/>
  <c r="G1076" i="3"/>
  <c r="F1076" i="3"/>
  <c r="E1076" i="3"/>
  <c r="J1076" i="4" s="1"/>
  <c r="D1076" i="3"/>
  <c r="I1076" i="4" s="1"/>
  <c r="C1076" i="3"/>
  <c r="B1076" i="3"/>
  <c r="H1075" i="3"/>
  <c r="G1075" i="3"/>
  <c r="F1075" i="3"/>
  <c r="E1075" i="3"/>
  <c r="J1075" i="4" s="1"/>
  <c r="D1075" i="3"/>
  <c r="I1075" i="4" s="1"/>
  <c r="C1075" i="3"/>
  <c r="B1075" i="3"/>
  <c r="H1074" i="3"/>
  <c r="G1074" i="3"/>
  <c r="F1074" i="3"/>
  <c r="E1074" i="3"/>
  <c r="J1074" i="4" s="1"/>
  <c r="D1074" i="3"/>
  <c r="I1074" i="4" s="1"/>
  <c r="C1074" i="3"/>
  <c r="B1074" i="3"/>
  <c r="H1073" i="3"/>
  <c r="G1073" i="3"/>
  <c r="F1073" i="3"/>
  <c r="E1073" i="3"/>
  <c r="J1073" i="4" s="1"/>
  <c r="D1073" i="3"/>
  <c r="I1073" i="4" s="1"/>
  <c r="C1073" i="3"/>
  <c r="B1073" i="3"/>
  <c r="H1072" i="3"/>
  <c r="G1072" i="3"/>
  <c r="F1072" i="3"/>
  <c r="E1072" i="3"/>
  <c r="J1072" i="4" s="1"/>
  <c r="D1072" i="3"/>
  <c r="I1072" i="4" s="1"/>
  <c r="C1072" i="3"/>
  <c r="B1072" i="3"/>
  <c r="H1071" i="3"/>
  <c r="G1071" i="3"/>
  <c r="F1071" i="3"/>
  <c r="E1071" i="3"/>
  <c r="J1071" i="4" s="1"/>
  <c r="D1071" i="3"/>
  <c r="I1071" i="4" s="1"/>
  <c r="C1071" i="3"/>
  <c r="B1071" i="3"/>
  <c r="H1070" i="3"/>
  <c r="G1070" i="3"/>
  <c r="F1070" i="3"/>
  <c r="E1070" i="3"/>
  <c r="J1070" i="4" s="1"/>
  <c r="D1070" i="3"/>
  <c r="I1070" i="4" s="1"/>
  <c r="C1070" i="3"/>
  <c r="B1070" i="3"/>
  <c r="H1069" i="3"/>
  <c r="G1069" i="3"/>
  <c r="F1069" i="3"/>
  <c r="E1069" i="3"/>
  <c r="J1069" i="4" s="1"/>
  <c r="D1069" i="3"/>
  <c r="I1069" i="4" s="1"/>
  <c r="C1069" i="3"/>
  <c r="B1069" i="3"/>
  <c r="H1068" i="3"/>
  <c r="G1068" i="3"/>
  <c r="F1068" i="3"/>
  <c r="E1068" i="3"/>
  <c r="J1068" i="4" s="1"/>
  <c r="D1068" i="3"/>
  <c r="I1068" i="4" s="1"/>
  <c r="C1068" i="3"/>
  <c r="B1068" i="3"/>
  <c r="H1067" i="3"/>
  <c r="G1067" i="3"/>
  <c r="F1067" i="3"/>
  <c r="E1067" i="3"/>
  <c r="J1067" i="4" s="1"/>
  <c r="D1067" i="3"/>
  <c r="I1067" i="4" s="1"/>
  <c r="C1067" i="3"/>
  <c r="B1067" i="3"/>
  <c r="H1066" i="3"/>
  <c r="G1066" i="3"/>
  <c r="F1066" i="3"/>
  <c r="E1066" i="3"/>
  <c r="J1066" i="4" s="1"/>
  <c r="D1066" i="3"/>
  <c r="I1066" i="4" s="1"/>
  <c r="C1066" i="3"/>
  <c r="B1066" i="3"/>
  <c r="H1065" i="3"/>
  <c r="G1065" i="3"/>
  <c r="F1065" i="3"/>
  <c r="E1065" i="3"/>
  <c r="J1065" i="4" s="1"/>
  <c r="D1065" i="3"/>
  <c r="I1065" i="4" s="1"/>
  <c r="C1065" i="3"/>
  <c r="B1065" i="3"/>
  <c r="H1064" i="3"/>
  <c r="G1064" i="3"/>
  <c r="F1064" i="3"/>
  <c r="E1064" i="3"/>
  <c r="J1064" i="4" s="1"/>
  <c r="D1064" i="3"/>
  <c r="I1064" i="4" s="1"/>
  <c r="C1064" i="3"/>
  <c r="B1064" i="3"/>
  <c r="H1063" i="3"/>
  <c r="G1063" i="3"/>
  <c r="F1063" i="3"/>
  <c r="E1063" i="3"/>
  <c r="J1063" i="4" s="1"/>
  <c r="D1063" i="3"/>
  <c r="I1063" i="4" s="1"/>
  <c r="C1063" i="3"/>
  <c r="B1063" i="3"/>
  <c r="H1062" i="3"/>
  <c r="G1062" i="3"/>
  <c r="F1062" i="3"/>
  <c r="E1062" i="3"/>
  <c r="J1062" i="4" s="1"/>
  <c r="D1062" i="3"/>
  <c r="I1062" i="4" s="1"/>
  <c r="C1062" i="3"/>
  <c r="B1062" i="3"/>
  <c r="H1061" i="3"/>
  <c r="G1061" i="3"/>
  <c r="F1061" i="3"/>
  <c r="E1061" i="3"/>
  <c r="J1061" i="4" s="1"/>
  <c r="D1061" i="3"/>
  <c r="I1061" i="4" s="1"/>
  <c r="C1061" i="3"/>
  <c r="B1061" i="3"/>
  <c r="H1060" i="3"/>
  <c r="G1060" i="3"/>
  <c r="F1060" i="3"/>
  <c r="E1060" i="3"/>
  <c r="J1060" i="4" s="1"/>
  <c r="D1060" i="3"/>
  <c r="I1060" i="4" s="1"/>
  <c r="C1060" i="3"/>
  <c r="B1060" i="3"/>
  <c r="H1059" i="3"/>
  <c r="G1059" i="3"/>
  <c r="F1059" i="3"/>
  <c r="E1059" i="3"/>
  <c r="J1059" i="4" s="1"/>
  <c r="D1059" i="3"/>
  <c r="I1059" i="4" s="1"/>
  <c r="C1059" i="3"/>
  <c r="B1059" i="3"/>
  <c r="H1058" i="3"/>
  <c r="G1058" i="3"/>
  <c r="F1058" i="3"/>
  <c r="E1058" i="3"/>
  <c r="J1058" i="4" s="1"/>
  <c r="D1058" i="3"/>
  <c r="I1058" i="4" s="1"/>
  <c r="C1058" i="3"/>
  <c r="B1058" i="3"/>
  <c r="H1057" i="3"/>
  <c r="G1057" i="3"/>
  <c r="F1057" i="3"/>
  <c r="E1057" i="3"/>
  <c r="J1057" i="4" s="1"/>
  <c r="D1057" i="3"/>
  <c r="I1057" i="4" s="1"/>
  <c r="C1057" i="3"/>
  <c r="B1057" i="3"/>
  <c r="H1056" i="3"/>
  <c r="G1056" i="3"/>
  <c r="F1056" i="3"/>
  <c r="E1056" i="3"/>
  <c r="J1056" i="4" s="1"/>
  <c r="D1056" i="3"/>
  <c r="I1056" i="4" s="1"/>
  <c r="C1056" i="3"/>
  <c r="B1056" i="3"/>
  <c r="H1055" i="3"/>
  <c r="G1055" i="3"/>
  <c r="F1055" i="3"/>
  <c r="E1055" i="3"/>
  <c r="J1055" i="4" s="1"/>
  <c r="D1055" i="3"/>
  <c r="I1055" i="4" s="1"/>
  <c r="C1055" i="3"/>
  <c r="B1055" i="3"/>
  <c r="H1054" i="3"/>
  <c r="G1054" i="3"/>
  <c r="F1054" i="3"/>
  <c r="E1054" i="3"/>
  <c r="J1054" i="4" s="1"/>
  <c r="D1054" i="3"/>
  <c r="I1054" i="4" s="1"/>
  <c r="C1054" i="3"/>
  <c r="B1054" i="3"/>
  <c r="H1053" i="3"/>
  <c r="G1053" i="3"/>
  <c r="F1053" i="3"/>
  <c r="E1053" i="3"/>
  <c r="J1053" i="4" s="1"/>
  <c r="D1053" i="3"/>
  <c r="I1053" i="4" s="1"/>
  <c r="C1053" i="3"/>
  <c r="B1053" i="3"/>
  <c r="H1052" i="3"/>
  <c r="G1052" i="3"/>
  <c r="F1052" i="3"/>
  <c r="E1052" i="3"/>
  <c r="J1052" i="4" s="1"/>
  <c r="D1052" i="3"/>
  <c r="I1052" i="4" s="1"/>
  <c r="C1052" i="3"/>
  <c r="B1052" i="3"/>
  <c r="H1051" i="3"/>
  <c r="G1051" i="3"/>
  <c r="F1051" i="3"/>
  <c r="E1051" i="3"/>
  <c r="J1051" i="4" s="1"/>
  <c r="D1051" i="3"/>
  <c r="I1051" i="4" s="1"/>
  <c r="C1051" i="3"/>
  <c r="B1051" i="3"/>
  <c r="H1050" i="3"/>
  <c r="G1050" i="3"/>
  <c r="F1050" i="3"/>
  <c r="E1050" i="3"/>
  <c r="J1050" i="4" s="1"/>
  <c r="D1050" i="3"/>
  <c r="I1050" i="4" s="1"/>
  <c r="C1050" i="3"/>
  <c r="B1050" i="3"/>
  <c r="H1049" i="3"/>
  <c r="G1049" i="3"/>
  <c r="F1049" i="3"/>
  <c r="E1049" i="3"/>
  <c r="J1049" i="4" s="1"/>
  <c r="D1049" i="3"/>
  <c r="I1049" i="4" s="1"/>
  <c r="C1049" i="3"/>
  <c r="B1049" i="3"/>
  <c r="H1048" i="3"/>
  <c r="G1048" i="3"/>
  <c r="F1048" i="3"/>
  <c r="E1048" i="3"/>
  <c r="J1048" i="4" s="1"/>
  <c r="D1048" i="3"/>
  <c r="I1048" i="4" s="1"/>
  <c r="C1048" i="3"/>
  <c r="B1048" i="3"/>
  <c r="H1047" i="3"/>
  <c r="G1047" i="3"/>
  <c r="F1047" i="3"/>
  <c r="E1047" i="3"/>
  <c r="J1047" i="4" s="1"/>
  <c r="D1047" i="3"/>
  <c r="I1047" i="4" s="1"/>
  <c r="C1047" i="3"/>
  <c r="B1047" i="3"/>
  <c r="H1046" i="3"/>
  <c r="G1046" i="3"/>
  <c r="F1046" i="3"/>
  <c r="E1046" i="3"/>
  <c r="J1046" i="4" s="1"/>
  <c r="D1046" i="3"/>
  <c r="I1046" i="4" s="1"/>
  <c r="C1046" i="3"/>
  <c r="B1046" i="3"/>
  <c r="H1045" i="3"/>
  <c r="G1045" i="3"/>
  <c r="F1045" i="3"/>
  <c r="E1045" i="3"/>
  <c r="J1045" i="4" s="1"/>
  <c r="D1045" i="3"/>
  <c r="I1045" i="4" s="1"/>
  <c r="C1045" i="3"/>
  <c r="B1045" i="3"/>
  <c r="H1044" i="3"/>
  <c r="G1044" i="3"/>
  <c r="F1044" i="3"/>
  <c r="E1044" i="3"/>
  <c r="J1044" i="4" s="1"/>
  <c r="D1044" i="3"/>
  <c r="I1044" i="4" s="1"/>
  <c r="C1044" i="3"/>
  <c r="B1044" i="3"/>
  <c r="H1043" i="3"/>
  <c r="G1043" i="3"/>
  <c r="F1043" i="3"/>
  <c r="E1043" i="3"/>
  <c r="J1043" i="4" s="1"/>
  <c r="D1043" i="3"/>
  <c r="I1043" i="4" s="1"/>
  <c r="C1043" i="3"/>
  <c r="B1043" i="3"/>
  <c r="H1042" i="3"/>
  <c r="G1042" i="3"/>
  <c r="F1042" i="3"/>
  <c r="E1042" i="3"/>
  <c r="J1042" i="4" s="1"/>
  <c r="D1042" i="3"/>
  <c r="I1042" i="4" s="1"/>
  <c r="C1042" i="3"/>
  <c r="B1042" i="3"/>
  <c r="H1041" i="3"/>
  <c r="G1041" i="3"/>
  <c r="F1041" i="3"/>
  <c r="E1041" i="3"/>
  <c r="J1041" i="4" s="1"/>
  <c r="D1041" i="3"/>
  <c r="I1041" i="4" s="1"/>
  <c r="C1041" i="3"/>
  <c r="B1041" i="3"/>
  <c r="H1040" i="3"/>
  <c r="G1040" i="3"/>
  <c r="F1040" i="3"/>
  <c r="E1040" i="3"/>
  <c r="J1040" i="4" s="1"/>
  <c r="D1040" i="3"/>
  <c r="I1040" i="4" s="1"/>
  <c r="C1040" i="3"/>
  <c r="B1040" i="3"/>
  <c r="H1039" i="3"/>
  <c r="G1039" i="3"/>
  <c r="F1039" i="3"/>
  <c r="E1039" i="3"/>
  <c r="J1039" i="4" s="1"/>
  <c r="D1039" i="3"/>
  <c r="I1039" i="4" s="1"/>
  <c r="C1039" i="3"/>
  <c r="B1039" i="3"/>
  <c r="H1038" i="3"/>
  <c r="G1038" i="3"/>
  <c r="F1038" i="3"/>
  <c r="E1038" i="3"/>
  <c r="J1038" i="4" s="1"/>
  <c r="D1038" i="3"/>
  <c r="I1038" i="4" s="1"/>
  <c r="C1038" i="3"/>
  <c r="B1038" i="3"/>
  <c r="H1037" i="3"/>
  <c r="G1037" i="3"/>
  <c r="F1037" i="3"/>
  <c r="E1037" i="3"/>
  <c r="J1037" i="4" s="1"/>
  <c r="D1037" i="3"/>
  <c r="I1037" i="4" s="1"/>
  <c r="C1037" i="3"/>
  <c r="B1037" i="3"/>
  <c r="H1036" i="3"/>
  <c r="G1036" i="3"/>
  <c r="F1036" i="3"/>
  <c r="E1036" i="3"/>
  <c r="J1036" i="4" s="1"/>
  <c r="D1036" i="3"/>
  <c r="C1036" i="3"/>
  <c r="B1036" i="3"/>
  <c r="H1035" i="3"/>
  <c r="G1035" i="3"/>
  <c r="F1035" i="3"/>
  <c r="E1035" i="3"/>
  <c r="J1035" i="4" s="1"/>
  <c r="D1035" i="3"/>
  <c r="I1035" i="4" s="1"/>
  <c r="C1035" i="3"/>
  <c r="B1035" i="3"/>
  <c r="H1034" i="3"/>
  <c r="G1034" i="3"/>
  <c r="F1034" i="3"/>
  <c r="E1034" i="3"/>
  <c r="J1034" i="4" s="1"/>
  <c r="D1034" i="3"/>
  <c r="I1034" i="4" s="1"/>
  <c r="C1034" i="3"/>
  <c r="B1034" i="3"/>
  <c r="H1033" i="3"/>
  <c r="G1033" i="3"/>
  <c r="F1033" i="3"/>
  <c r="E1033" i="3"/>
  <c r="D1033" i="3"/>
  <c r="I1033" i="4" s="1"/>
  <c r="C1033" i="3"/>
  <c r="B1033" i="3"/>
  <c r="H1032" i="3"/>
  <c r="G1032" i="3"/>
  <c r="F1032" i="3"/>
  <c r="E1032" i="3"/>
  <c r="J1032" i="4" s="1"/>
  <c r="D1032" i="3"/>
  <c r="C1032" i="3"/>
  <c r="B1032" i="3"/>
  <c r="H1031" i="3"/>
  <c r="G1031" i="3"/>
  <c r="F1031" i="3"/>
  <c r="E1031" i="3"/>
  <c r="J1031" i="4" s="1"/>
  <c r="D1031" i="3"/>
  <c r="I1031" i="4" s="1"/>
  <c r="C1031" i="3"/>
  <c r="B1031" i="3"/>
  <c r="H1030" i="3"/>
  <c r="G1030" i="3"/>
  <c r="F1030" i="3"/>
  <c r="E1030" i="3"/>
  <c r="J1030" i="4" s="1"/>
  <c r="D1030" i="3"/>
  <c r="I1030" i="4" s="1"/>
  <c r="C1030" i="3"/>
  <c r="B1030" i="3"/>
  <c r="H1029" i="3"/>
  <c r="G1029" i="3"/>
  <c r="F1029" i="3"/>
  <c r="E1029" i="3"/>
  <c r="D1029" i="3"/>
  <c r="I1029" i="4" s="1"/>
  <c r="C1029" i="3"/>
  <c r="B1029" i="3"/>
  <c r="H1028" i="3"/>
  <c r="G1028" i="3"/>
  <c r="F1028" i="3"/>
  <c r="E1028" i="3"/>
  <c r="J1028" i="4" s="1"/>
  <c r="D1028" i="3"/>
  <c r="C1028" i="3"/>
  <c r="B1028" i="3"/>
  <c r="H1027" i="3"/>
  <c r="G1027" i="3"/>
  <c r="F1027" i="3"/>
  <c r="E1027" i="3"/>
  <c r="J1027" i="4" s="1"/>
  <c r="D1027" i="3"/>
  <c r="I1027" i="4" s="1"/>
  <c r="C1027" i="3"/>
  <c r="B1027" i="3"/>
  <c r="H1026" i="3"/>
  <c r="G1026" i="3"/>
  <c r="F1026" i="3"/>
  <c r="E1026" i="3"/>
  <c r="J1026" i="4" s="1"/>
  <c r="D1026" i="3"/>
  <c r="I1026" i="4" s="1"/>
  <c r="C1026" i="3"/>
  <c r="B1026" i="3"/>
  <c r="H1025" i="3"/>
  <c r="G1025" i="3"/>
  <c r="F1025" i="3"/>
  <c r="E1025" i="3"/>
  <c r="D1025" i="3"/>
  <c r="I1025" i="4" s="1"/>
  <c r="C1025" i="3"/>
  <c r="B1025" i="3"/>
  <c r="H1024" i="3"/>
  <c r="G1024" i="3"/>
  <c r="F1024" i="3"/>
  <c r="E1024" i="3"/>
  <c r="J1024" i="4" s="1"/>
  <c r="D1024" i="3"/>
  <c r="C1024" i="3"/>
  <c r="B1024" i="3"/>
  <c r="H1023" i="3"/>
  <c r="G1023" i="3"/>
  <c r="F1023" i="3"/>
  <c r="E1023" i="3"/>
  <c r="J1023" i="4" s="1"/>
  <c r="D1023" i="3"/>
  <c r="I1023" i="4" s="1"/>
  <c r="C1023" i="3"/>
  <c r="B1023" i="3"/>
  <c r="H1022" i="3"/>
  <c r="G1022" i="3"/>
  <c r="F1022" i="3"/>
  <c r="E1022" i="3"/>
  <c r="J1022" i="4" s="1"/>
  <c r="D1022" i="3"/>
  <c r="I1022" i="4" s="1"/>
  <c r="C1022" i="3"/>
  <c r="B1022" i="3"/>
  <c r="H1021" i="3"/>
  <c r="G1021" i="3"/>
  <c r="F1021" i="3"/>
  <c r="E1021" i="3"/>
  <c r="D1021" i="3"/>
  <c r="I1021" i="4" s="1"/>
  <c r="C1021" i="3"/>
  <c r="B1021" i="3"/>
  <c r="H1020" i="3"/>
  <c r="G1020" i="3"/>
  <c r="F1020" i="3"/>
  <c r="E1020" i="3"/>
  <c r="D1020" i="3"/>
  <c r="I1020" i="4" s="1"/>
  <c r="C1020" i="3"/>
  <c r="B1020" i="3"/>
  <c r="H1019" i="3"/>
  <c r="G1019" i="3"/>
  <c r="F1019" i="3"/>
  <c r="E1019" i="3"/>
  <c r="J1019" i="4" s="1"/>
  <c r="D1019" i="3"/>
  <c r="C1019" i="3"/>
  <c r="B1019" i="3"/>
  <c r="H1018" i="3"/>
  <c r="G1018" i="3"/>
  <c r="F1018" i="3"/>
  <c r="E1018" i="3"/>
  <c r="J1018" i="4" s="1"/>
  <c r="D1018" i="3"/>
  <c r="I1018" i="4" s="1"/>
  <c r="C1018" i="3"/>
  <c r="B1018" i="3"/>
  <c r="H1017" i="3"/>
  <c r="G1017" i="3"/>
  <c r="F1017" i="3"/>
  <c r="E1017" i="3"/>
  <c r="J1017" i="4" s="1"/>
  <c r="D1017" i="3"/>
  <c r="I1017" i="4" s="1"/>
  <c r="C1017" i="3"/>
  <c r="B1017" i="3"/>
  <c r="H1016" i="3"/>
  <c r="G1016" i="3"/>
  <c r="F1016" i="3"/>
  <c r="E1016" i="3"/>
  <c r="D1016" i="3"/>
  <c r="I1016" i="4" s="1"/>
  <c r="C1016" i="3"/>
  <c r="B1016" i="3"/>
  <c r="H1015" i="3"/>
  <c r="G1015" i="3"/>
  <c r="F1015" i="3"/>
  <c r="E1015" i="3"/>
  <c r="J1015" i="4" s="1"/>
  <c r="D1015" i="3"/>
  <c r="C1015" i="3"/>
  <c r="B1015" i="3"/>
  <c r="H1014" i="3"/>
  <c r="G1014" i="3"/>
  <c r="F1014" i="3"/>
  <c r="E1014" i="3"/>
  <c r="J1014" i="4" s="1"/>
  <c r="D1014" i="3"/>
  <c r="I1014" i="4" s="1"/>
  <c r="C1014" i="3"/>
  <c r="B1014" i="3"/>
  <c r="H1013" i="3"/>
  <c r="G1013" i="3"/>
  <c r="F1013" i="3"/>
  <c r="E1013" i="3"/>
  <c r="J1013" i="4" s="1"/>
  <c r="D1013" i="3"/>
  <c r="I1013" i="4" s="1"/>
  <c r="C1013" i="3"/>
  <c r="B1013" i="3"/>
  <c r="H1012" i="3"/>
  <c r="G1012" i="3"/>
  <c r="F1012" i="3"/>
  <c r="E1012" i="3"/>
  <c r="D1012" i="3"/>
  <c r="I1012" i="4" s="1"/>
  <c r="C1012" i="3"/>
  <c r="B1012" i="3"/>
  <c r="H1011" i="3"/>
  <c r="G1011" i="3"/>
  <c r="F1011" i="3"/>
  <c r="E1011" i="3"/>
  <c r="J1011" i="4" s="1"/>
  <c r="D1011" i="3"/>
  <c r="C1011" i="3"/>
  <c r="B1011" i="3"/>
  <c r="H1010" i="3"/>
  <c r="G1010" i="3"/>
  <c r="F1010" i="3"/>
  <c r="E1010" i="3"/>
  <c r="J1010" i="4" s="1"/>
  <c r="D1010" i="3"/>
  <c r="I1010" i="4" s="1"/>
  <c r="C1010" i="3"/>
  <c r="B1010" i="3"/>
  <c r="H1009" i="3"/>
  <c r="G1009" i="3"/>
  <c r="F1009" i="3"/>
  <c r="E1009" i="3"/>
  <c r="J1009" i="4" s="1"/>
  <c r="D1009" i="3"/>
  <c r="I1009" i="4" s="1"/>
  <c r="C1009" i="3"/>
  <c r="B1009" i="3"/>
  <c r="H1008" i="3"/>
  <c r="G1008" i="3"/>
  <c r="F1008" i="3"/>
  <c r="E1008" i="3"/>
  <c r="D1008" i="3"/>
  <c r="I1008" i="4" s="1"/>
  <c r="C1008" i="3"/>
  <c r="B1008" i="3"/>
  <c r="H1007" i="3"/>
  <c r="G1007" i="3"/>
  <c r="F1007" i="3"/>
  <c r="E1007" i="3"/>
  <c r="J1007" i="4" s="1"/>
  <c r="D1007" i="3"/>
  <c r="C1007" i="3"/>
  <c r="B1007" i="3"/>
  <c r="H1006" i="3"/>
  <c r="G1006" i="3"/>
  <c r="F1006" i="3"/>
  <c r="E1006" i="3"/>
  <c r="J1006" i="4" s="1"/>
  <c r="D1006" i="3"/>
  <c r="I1006" i="4" s="1"/>
  <c r="C1006" i="3"/>
  <c r="B1006" i="3"/>
  <c r="H1005" i="3"/>
  <c r="G1005" i="3"/>
  <c r="F1005" i="3"/>
  <c r="E1005" i="3"/>
  <c r="J1005" i="4" s="1"/>
  <c r="D1005" i="3"/>
  <c r="I1005" i="4" s="1"/>
  <c r="C1005" i="3"/>
  <c r="B1005" i="3"/>
  <c r="H1004" i="3"/>
  <c r="G1004" i="3"/>
  <c r="F1004" i="3"/>
  <c r="E1004" i="3"/>
  <c r="J1004" i="4" s="1"/>
  <c r="D1004" i="3"/>
  <c r="I1004" i="4" s="1"/>
  <c r="C1004" i="3"/>
  <c r="B1004" i="3"/>
  <c r="H1003" i="3"/>
  <c r="G1003" i="3"/>
  <c r="F1003" i="3"/>
  <c r="E1003" i="3"/>
  <c r="D1003" i="3"/>
  <c r="I1003" i="4" s="1"/>
  <c r="C1003" i="3"/>
  <c r="B1003" i="3"/>
  <c r="H1002" i="3"/>
  <c r="G1002" i="3"/>
  <c r="F1002" i="3"/>
  <c r="E1002" i="3"/>
  <c r="J1002" i="4" s="1"/>
  <c r="D1002" i="3"/>
  <c r="C1002" i="3"/>
  <c r="B1002" i="3"/>
  <c r="H1001" i="3"/>
  <c r="G1001" i="3"/>
  <c r="F1001" i="3"/>
  <c r="E1001" i="3"/>
  <c r="J1001" i="4" s="1"/>
  <c r="D1001" i="3"/>
  <c r="I1001" i="4" s="1"/>
  <c r="C1001" i="3"/>
  <c r="B1001" i="3"/>
  <c r="H1000" i="3"/>
  <c r="G1000" i="3"/>
  <c r="F1000" i="3"/>
  <c r="E1000" i="3"/>
  <c r="J1000" i="4" s="1"/>
  <c r="D1000" i="3"/>
  <c r="I1000" i="4" s="1"/>
  <c r="C1000" i="3"/>
  <c r="B1000" i="3"/>
  <c r="H999" i="3"/>
  <c r="G999" i="3"/>
  <c r="F999" i="3"/>
  <c r="E999" i="3"/>
  <c r="D999" i="3"/>
  <c r="I999" i="4" s="1"/>
  <c r="C999" i="3"/>
  <c r="B999" i="3"/>
  <c r="H998" i="3"/>
  <c r="G998" i="3"/>
  <c r="F998" i="3"/>
  <c r="E998" i="3"/>
  <c r="J998" i="4" s="1"/>
  <c r="D998" i="3"/>
  <c r="C998" i="3"/>
  <c r="B998" i="3"/>
  <c r="H997" i="3"/>
  <c r="G997" i="3"/>
  <c r="F997" i="3"/>
  <c r="E997" i="3"/>
  <c r="J997" i="4" s="1"/>
  <c r="D997" i="3"/>
  <c r="I997" i="4" s="1"/>
  <c r="C997" i="3"/>
  <c r="B997" i="3"/>
  <c r="H996" i="3"/>
  <c r="G996" i="3"/>
  <c r="F996" i="3"/>
  <c r="E996" i="3"/>
  <c r="J996" i="4" s="1"/>
  <c r="D996" i="3"/>
  <c r="I996" i="4" s="1"/>
  <c r="C996" i="3"/>
  <c r="B996" i="3"/>
  <c r="H995" i="3"/>
  <c r="G995" i="3"/>
  <c r="F995" i="3"/>
  <c r="E995" i="3"/>
  <c r="D995" i="3"/>
  <c r="I995" i="4" s="1"/>
  <c r="C995" i="3"/>
  <c r="B995" i="3"/>
  <c r="H994" i="3"/>
  <c r="G994" i="3"/>
  <c r="F994" i="3"/>
  <c r="E994" i="3"/>
  <c r="J994" i="4" s="1"/>
  <c r="D994" i="3"/>
  <c r="C994" i="3"/>
  <c r="B994" i="3"/>
  <c r="H993" i="3"/>
  <c r="G993" i="3"/>
  <c r="F993" i="3"/>
  <c r="E993" i="3"/>
  <c r="J993" i="4" s="1"/>
  <c r="D993" i="3"/>
  <c r="I993" i="4" s="1"/>
  <c r="C993" i="3"/>
  <c r="B993" i="3"/>
  <c r="H992" i="3"/>
  <c r="G992" i="3"/>
  <c r="F992" i="3"/>
  <c r="E992" i="3"/>
  <c r="J992" i="4" s="1"/>
  <c r="D992" i="3"/>
  <c r="I992" i="4" s="1"/>
  <c r="C992" i="3"/>
  <c r="B992" i="3"/>
  <c r="H991" i="3"/>
  <c r="G991" i="3"/>
  <c r="F991" i="3"/>
  <c r="E991" i="3"/>
  <c r="D991" i="3"/>
  <c r="I991" i="4" s="1"/>
  <c r="C991" i="3"/>
  <c r="B991" i="3"/>
  <c r="H990" i="3"/>
  <c r="G990" i="3"/>
  <c r="F990" i="3"/>
  <c r="E990" i="3"/>
  <c r="J990" i="4" s="1"/>
  <c r="D990" i="3"/>
  <c r="C990" i="3"/>
  <c r="B990" i="3"/>
  <c r="H989" i="3"/>
  <c r="G989" i="3"/>
  <c r="F989" i="3"/>
  <c r="E989" i="3"/>
  <c r="J989" i="4" s="1"/>
  <c r="D989" i="3"/>
  <c r="I989" i="4" s="1"/>
  <c r="C989" i="3"/>
  <c r="B989" i="3"/>
  <c r="H988" i="3"/>
  <c r="G988" i="3"/>
  <c r="F988" i="3"/>
  <c r="E988" i="3"/>
  <c r="J988" i="4" s="1"/>
  <c r="D988" i="3"/>
  <c r="I988" i="4" s="1"/>
  <c r="C988" i="3"/>
  <c r="B988" i="3"/>
  <c r="H987" i="3"/>
  <c r="G987" i="3"/>
  <c r="F987" i="3"/>
  <c r="E987" i="3"/>
  <c r="J987" i="4" s="1"/>
  <c r="D987" i="3"/>
  <c r="I987" i="4" s="1"/>
  <c r="C987" i="3"/>
  <c r="B987" i="3"/>
  <c r="N1080" i="2"/>
  <c r="J1081" i="3" s="1"/>
  <c r="N1079" i="2"/>
  <c r="J1080" i="3" s="1"/>
  <c r="N1078" i="2"/>
  <c r="J1079" i="3" s="1"/>
  <c r="N1077" i="2"/>
  <c r="J1078" i="3" s="1"/>
  <c r="N1076" i="2"/>
  <c r="J1077" i="3" s="1"/>
  <c r="N1075" i="2"/>
  <c r="J1076" i="3" s="1"/>
  <c r="N1074" i="2"/>
  <c r="J1075" i="3" s="1"/>
  <c r="N1073" i="2"/>
  <c r="J1074" i="3" s="1"/>
  <c r="N1072" i="2"/>
  <c r="J1073" i="3" s="1"/>
  <c r="N1071" i="2"/>
  <c r="J1072" i="3" s="1"/>
  <c r="N1070" i="2"/>
  <c r="J1071" i="3" s="1"/>
  <c r="N1069" i="2"/>
  <c r="J1070" i="3" s="1"/>
  <c r="N1068" i="2"/>
  <c r="J1069" i="3" s="1"/>
  <c r="N1067" i="2"/>
  <c r="J1068" i="3" s="1"/>
  <c r="N1066" i="2"/>
  <c r="J1067" i="3" s="1"/>
  <c r="N1065" i="2"/>
  <c r="J1066" i="3" s="1"/>
  <c r="N1064" i="2"/>
  <c r="J1065" i="3" s="1"/>
  <c r="N1063" i="2"/>
  <c r="J1064" i="3" s="1"/>
  <c r="N1062" i="2"/>
  <c r="J1063" i="3" s="1"/>
  <c r="N1061" i="2"/>
  <c r="J1062" i="3" s="1"/>
  <c r="N1060" i="2"/>
  <c r="J1061" i="3" s="1"/>
  <c r="N1059" i="2"/>
  <c r="J1060" i="3" s="1"/>
  <c r="N1058" i="2"/>
  <c r="J1059" i="3" s="1"/>
  <c r="N1057" i="2"/>
  <c r="J1058" i="3" s="1"/>
  <c r="N1056" i="2"/>
  <c r="J1057" i="3" s="1"/>
  <c r="N1055" i="2"/>
  <c r="J1056" i="3" s="1"/>
  <c r="N1054" i="2"/>
  <c r="J1055" i="3" s="1"/>
  <c r="N1053" i="2"/>
  <c r="J1054" i="3" s="1"/>
  <c r="N1052" i="2"/>
  <c r="J1053" i="3" s="1"/>
  <c r="N1051" i="2"/>
  <c r="J1052" i="3" s="1"/>
  <c r="N1050" i="2"/>
  <c r="J1051" i="3" s="1"/>
  <c r="N1049" i="2"/>
  <c r="J1050" i="3" s="1"/>
  <c r="N1048" i="2"/>
  <c r="J1049" i="3" s="1"/>
  <c r="N1047" i="2"/>
  <c r="J1048" i="3" s="1"/>
  <c r="N1046" i="2"/>
  <c r="J1047" i="3" s="1"/>
  <c r="N1045" i="2"/>
  <c r="J1046" i="3" s="1"/>
  <c r="N1044" i="2"/>
  <c r="J1045" i="3" s="1"/>
  <c r="N1043" i="2"/>
  <c r="J1044" i="3" s="1"/>
  <c r="N1042" i="2"/>
  <c r="J1043" i="3" s="1"/>
  <c r="N1041" i="2"/>
  <c r="J1042" i="3" s="1"/>
  <c r="N1040" i="2"/>
  <c r="J1041" i="3" s="1"/>
  <c r="N1039" i="2"/>
  <c r="J1040" i="3" s="1"/>
  <c r="N1038" i="2"/>
  <c r="J1039" i="3" s="1"/>
  <c r="N1037" i="2"/>
  <c r="J1038" i="3" s="1"/>
  <c r="N1036" i="2"/>
  <c r="J1037" i="3" s="1"/>
  <c r="N1035" i="2"/>
  <c r="J1036" i="3" s="1"/>
  <c r="N1034" i="2"/>
  <c r="J1035" i="3" s="1"/>
  <c r="N1033" i="2"/>
  <c r="J1034" i="3" s="1"/>
  <c r="N1032" i="2"/>
  <c r="J1033" i="3" s="1"/>
  <c r="N1031" i="2"/>
  <c r="J1032" i="3" s="1"/>
  <c r="N1030" i="2"/>
  <c r="J1031" i="3" s="1"/>
  <c r="N1029" i="2"/>
  <c r="J1030" i="3" s="1"/>
  <c r="N1028" i="2"/>
  <c r="J1029" i="3" s="1"/>
  <c r="N1027" i="2"/>
  <c r="J1028" i="3" s="1"/>
  <c r="N1026" i="2"/>
  <c r="J1027" i="3" s="1"/>
  <c r="N1025" i="2"/>
  <c r="J1026" i="3" s="1"/>
  <c r="N1024" i="2"/>
  <c r="J1025" i="3" s="1"/>
  <c r="N1023" i="2"/>
  <c r="J1024" i="3" s="1"/>
  <c r="N1022" i="2"/>
  <c r="J1023" i="3" s="1"/>
  <c r="N1021" i="2"/>
  <c r="J1022" i="3" s="1"/>
  <c r="N1020" i="2"/>
  <c r="J1021" i="3" s="1"/>
  <c r="N1019" i="2"/>
  <c r="J1020" i="3" s="1"/>
  <c r="N1018" i="2"/>
  <c r="J1019" i="3" s="1"/>
  <c r="N1017" i="2"/>
  <c r="J1018" i="3" s="1"/>
  <c r="N1016" i="2"/>
  <c r="J1017" i="3" s="1"/>
  <c r="N1015" i="2"/>
  <c r="J1016" i="3" s="1"/>
  <c r="N1014" i="2"/>
  <c r="J1015" i="3" s="1"/>
  <c r="N1013" i="2"/>
  <c r="J1014" i="3" s="1"/>
  <c r="N1012" i="2"/>
  <c r="J1013" i="3" s="1"/>
  <c r="N1011" i="2"/>
  <c r="J1012" i="3" s="1"/>
  <c r="N1010" i="2"/>
  <c r="J1011" i="3" s="1"/>
  <c r="N1009" i="2"/>
  <c r="J1010" i="3" s="1"/>
  <c r="N1008" i="2"/>
  <c r="J1009" i="3" s="1"/>
  <c r="N1007" i="2"/>
  <c r="J1008" i="3" s="1"/>
  <c r="N1006" i="2"/>
  <c r="J1007" i="3" s="1"/>
  <c r="N1005" i="2"/>
  <c r="J1006" i="3" s="1"/>
  <c r="N1004" i="2"/>
  <c r="J1005" i="3" s="1"/>
  <c r="N1003" i="2"/>
  <c r="J1004" i="3" s="1"/>
  <c r="N1002" i="2"/>
  <c r="J1003" i="3" s="1"/>
  <c r="N1001" i="2"/>
  <c r="J1002" i="3" s="1"/>
  <c r="N1000" i="2"/>
  <c r="J1001" i="3" s="1"/>
  <c r="N999" i="2"/>
  <c r="J1000" i="3" s="1"/>
  <c r="N998" i="2"/>
  <c r="J999" i="3" s="1"/>
  <c r="N997" i="2"/>
  <c r="J998" i="3" s="1"/>
  <c r="N996" i="2"/>
  <c r="J997" i="3" s="1"/>
  <c r="N995" i="2"/>
  <c r="J996" i="3" s="1"/>
  <c r="N994" i="2"/>
  <c r="J995" i="3" s="1"/>
  <c r="N993" i="2"/>
  <c r="J994" i="3" s="1"/>
  <c r="N992" i="2"/>
  <c r="J993" i="3" s="1"/>
  <c r="N991" i="2"/>
  <c r="J992" i="3" s="1"/>
  <c r="N990" i="2"/>
  <c r="J991" i="3" s="1"/>
  <c r="N989" i="2"/>
  <c r="J990" i="3" s="1"/>
  <c r="N988" i="2"/>
  <c r="J989" i="3" s="1"/>
  <c r="N987" i="2"/>
  <c r="J988" i="3" s="1"/>
  <c r="N986" i="2"/>
  <c r="J987" i="3" s="1"/>
  <c r="P996" i="4" l="1"/>
  <c r="Q996" i="4" s="1"/>
  <c r="O996" i="4"/>
  <c r="P1012" i="4"/>
  <c r="Q1012" i="4" s="1"/>
  <c r="O1012" i="4"/>
  <c r="P1024" i="4"/>
  <c r="Q1024" i="4" s="1"/>
  <c r="O1024" i="4"/>
  <c r="O1040" i="4"/>
  <c r="P1040" i="4"/>
  <c r="Q1040" i="4" s="1"/>
  <c r="O1052" i="4"/>
  <c r="P1052" i="4"/>
  <c r="Q1052" i="4" s="1"/>
  <c r="P1064" i="4"/>
  <c r="Q1064" i="4" s="1"/>
  <c r="O1064" i="4"/>
  <c r="P1072" i="4"/>
  <c r="Q1072" i="4" s="1"/>
  <c r="O1072" i="4"/>
  <c r="P1080" i="4"/>
  <c r="Q1080" i="4" s="1"/>
  <c r="O1080" i="4"/>
  <c r="O989" i="4"/>
  <c r="P989" i="4"/>
  <c r="Q989" i="4" s="1"/>
  <c r="O993" i="4"/>
  <c r="P993" i="4"/>
  <c r="Q993" i="4" s="1"/>
  <c r="O997" i="4"/>
  <c r="P997" i="4"/>
  <c r="Q997" i="4" s="1"/>
  <c r="O1001" i="4"/>
  <c r="P1001" i="4"/>
  <c r="Q1001" i="4" s="1"/>
  <c r="P1005" i="4"/>
  <c r="Q1005" i="4" s="1"/>
  <c r="O1005" i="4"/>
  <c r="P1009" i="4"/>
  <c r="Q1009" i="4" s="1"/>
  <c r="O1009" i="4"/>
  <c r="P1013" i="4"/>
  <c r="Q1013" i="4" s="1"/>
  <c r="O1013" i="4"/>
  <c r="P1017" i="4"/>
  <c r="Q1017" i="4" s="1"/>
  <c r="O1017" i="4"/>
  <c r="P1021" i="4"/>
  <c r="Q1021" i="4" s="1"/>
  <c r="O1021" i="4"/>
  <c r="P1025" i="4"/>
  <c r="Q1025" i="4" s="1"/>
  <c r="O1025" i="4"/>
  <c r="P1029" i="4"/>
  <c r="Q1029" i="4" s="1"/>
  <c r="O1029" i="4"/>
  <c r="P1033" i="4"/>
  <c r="Q1033" i="4" s="1"/>
  <c r="O1033" i="4"/>
  <c r="P1037" i="4"/>
  <c r="Q1037" i="4" s="1"/>
  <c r="O1037" i="4"/>
  <c r="P1041" i="4"/>
  <c r="Q1041" i="4" s="1"/>
  <c r="O1041" i="4"/>
  <c r="P1045" i="4"/>
  <c r="Q1045" i="4" s="1"/>
  <c r="O1045" i="4"/>
  <c r="P1049" i="4"/>
  <c r="Q1049" i="4" s="1"/>
  <c r="O1049" i="4"/>
  <c r="O1053" i="4"/>
  <c r="P1053" i="4"/>
  <c r="Q1053" i="4" s="1"/>
  <c r="O1057" i="4"/>
  <c r="P1057" i="4"/>
  <c r="Q1057" i="4" s="1"/>
  <c r="O1061" i="4"/>
  <c r="P1061" i="4"/>
  <c r="Q1061" i="4" s="1"/>
  <c r="O1065" i="4"/>
  <c r="P1065" i="4"/>
  <c r="Q1065" i="4" s="1"/>
  <c r="P1069" i="4"/>
  <c r="Q1069" i="4" s="1"/>
  <c r="O1069" i="4"/>
  <c r="P1073" i="4"/>
  <c r="Q1073" i="4" s="1"/>
  <c r="O1073" i="4"/>
  <c r="P1077" i="4"/>
  <c r="Q1077" i="4" s="1"/>
  <c r="O1077" i="4"/>
  <c r="P1081" i="4"/>
  <c r="Q1081" i="4" s="1"/>
  <c r="O1081" i="4"/>
  <c r="O988" i="4"/>
  <c r="P988" i="4"/>
  <c r="Q988" i="4" s="1"/>
  <c r="P1000" i="4"/>
  <c r="Q1000" i="4" s="1"/>
  <c r="O1000" i="4"/>
  <c r="P1008" i="4"/>
  <c r="Q1008" i="4" s="1"/>
  <c r="O1008" i="4"/>
  <c r="P1020" i="4"/>
  <c r="Q1020" i="4" s="1"/>
  <c r="O1020" i="4"/>
  <c r="P1032" i="4"/>
  <c r="Q1032" i="4" s="1"/>
  <c r="O1032" i="4"/>
  <c r="O1044" i="4"/>
  <c r="P1044" i="4"/>
  <c r="Q1044" i="4" s="1"/>
  <c r="P1056" i="4"/>
  <c r="Q1056" i="4" s="1"/>
  <c r="O1056" i="4"/>
  <c r="P1068" i="4"/>
  <c r="Q1068" i="4" s="1"/>
  <c r="O1068" i="4"/>
  <c r="P1076" i="4"/>
  <c r="Q1076" i="4" s="1"/>
  <c r="O1076" i="4"/>
  <c r="P990" i="4"/>
  <c r="Q990" i="4" s="1"/>
  <c r="O990" i="4"/>
  <c r="P998" i="4"/>
  <c r="Q998" i="4" s="1"/>
  <c r="O998" i="4"/>
  <c r="O1006" i="4"/>
  <c r="P1006" i="4"/>
  <c r="Q1006" i="4" s="1"/>
  <c r="O1018" i="4"/>
  <c r="P1018" i="4"/>
  <c r="Q1018" i="4" s="1"/>
  <c r="P1026" i="4"/>
  <c r="Q1026" i="4" s="1"/>
  <c r="O1026" i="4"/>
  <c r="P1038" i="4"/>
  <c r="Q1038" i="4" s="1"/>
  <c r="O1038" i="4"/>
  <c r="P1046" i="4"/>
  <c r="Q1046" i="4" s="1"/>
  <c r="O1046" i="4"/>
  <c r="P1058" i="4"/>
  <c r="Q1058" i="4" s="1"/>
  <c r="O1058" i="4"/>
  <c r="O1074" i="4"/>
  <c r="P1074" i="4"/>
  <c r="Q1074" i="4" s="1"/>
  <c r="P992" i="4"/>
  <c r="Q992" i="4" s="1"/>
  <c r="O992" i="4"/>
  <c r="P1004" i="4"/>
  <c r="Q1004" i="4" s="1"/>
  <c r="O1004" i="4"/>
  <c r="P1016" i="4"/>
  <c r="Q1016" i="4" s="1"/>
  <c r="O1016" i="4"/>
  <c r="P1028" i="4"/>
  <c r="Q1028" i="4" s="1"/>
  <c r="O1028" i="4"/>
  <c r="P1036" i="4"/>
  <c r="Q1036" i="4" s="1"/>
  <c r="O1036" i="4"/>
  <c r="O1048" i="4"/>
  <c r="P1048" i="4"/>
  <c r="Q1048" i="4" s="1"/>
  <c r="P1060" i="4"/>
  <c r="Q1060" i="4" s="1"/>
  <c r="O1060" i="4"/>
  <c r="P994" i="4"/>
  <c r="Q994" i="4" s="1"/>
  <c r="O994" i="4"/>
  <c r="P1002" i="4"/>
  <c r="Q1002" i="4" s="1"/>
  <c r="O1002" i="4"/>
  <c r="O1010" i="4"/>
  <c r="P1010" i="4"/>
  <c r="Q1010" i="4" s="1"/>
  <c r="O1014" i="4"/>
  <c r="P1014" i="4"/>
  <c r="Q1014" i="4" s="1"/>
  <c r="P1022" i="4"/>
  <c r="Q1022" i="4" s="1"/>
  <c r="O1022" i="4"/>
  <c r="P1030" i="4"/>
  <c r="Q1030" i="4" s="1"/>
  <c r="O1030" i="4"/>
  <c r="P1034" i="4"/>
  <c r="Q1034" i="4" s="1"/>
  <c r="O1034" i="4"/>
  <c r="P1042" i="4"/>
  <c r="Q1042" i="4" s="1"/>
  <c r="O1042" i="4"/>
  <c r="P1050" i="4"/>
  <c r="Q1050" i="4" s="1"/>
  <c r="O1050" i="4"/>
  <c r="P1054" i="4"/>
  <c r="Q1054" i="4" s="1"/>
  <c r="O1054" i="4"/>
  <c r="P1062" i="4"/>
  <c r="Q1062" i="4" s="1"/>
  <c r="O1062" i="4"/>
  <c r="P1066" i="4"/>
  <c r="Q1066" i="4" s="1"/>
  <c r="O1066" i="4"/>
  <c r="O1070" i="4"/>
  <c r="P1070" i="4"/>
  <c r="Q1070" i="4" s="1"/>
  <c r="O1078" i="4"/>
  <c r="P1078" i="4"/>
  <c r="Q1078" i="4" s="1"/>
  <c r="O987" i="4"/>
  <c r="P987" i="4"/>
  <c r="Q987" i="4" s="1"/>
  <c r="P991" i="4"/>
  <c r="Q991" i="4" s="1"/>
  <c r="O991" i="4"/>
  <c r="P995" i="4"/>
  <c r="Q995" i="4" s="1"/>
  <c r="O995" i="4"/>
  <c r="P999" i="4"/>
  <c r="Q999" i="4" s="1"/>
  <c r="O999" i="4"/>
  <c r="P1003" i="4"/>
  <c r="Q1003" i="4" s="1"/>
  <c r="O1003" i="4"/>
  <c r="P1007" i="4"/>
  <c r="Q1007" i="4" s="1"/>
  <c r="O1007" i="4"/>
  <c r="P1011" i="4"/>
  <c r="Q1011" i="4" s="1"/>
  <c r="O1011" i="4"/>
  <c r="P1015" i="4"/>
  <c r="Q1015" i="4" s="1"/>
  <c r="O1015" i="4"/>
  <c r="P1019" i="4"/>
  <c r="Q1019" i="4" s="1"/>
  <c r="O1019" i="4"/>
  <c r="O1023" i="4"/>
  <c r="P1023" i="4"/>
  <c r="Q1023" i="4" s="1"/>
  <c r="O1027" i="4"/>
  <c r="P1027" i="4"/>
  <c r="Q1027" i="4" s="1"/>
  <c r="O1031" i="4"/>
  <c r="P1031" i="4"/>
  <c r="Q1031" i="4" s="1"/>
  <c r="O1035" i="4"/>
  <c r="P1035" i="4"/>
  <c r="Q1035" i="4" s="1"/>
  <c r="P1039" i="4"/>
  <c r="Q1039" i="4" s="1"/>
  <c r="O1039" i="4"/>
  <c r="P1043" i="4"/>
  <c r="Q1043" i="4" s="1"/>
  <c r="O1043" i="4"/>
  <c r="P1047" i="4"/>
  <c r="Q1047" i="4" s="1"/>
  <c r="O1047" i="4"/>
  <c r="P1051" i="4"/>
  <c r="Q1051" i="4" s="1"/>
  <c r="O1051" i="4"/>
  <c r="P1055" i="4"/>
  <c r="Q1055" i="4" s="1"/>
  <c r="O1055" i="4"/>
  <c r="P1059" i="4"/>
  <c r="Q1059" i="4" s="1"/>
  <c r="O1059" i="4"/>
  <c r="P1063" i="4"/>
  <c r="Q1063" i="4" s="1"/>
  <c r="O1063" i="4"/>
  <c r="P1067" i="4"/>
  <c r="Q1067" i="4" s="1"/>
  <c r="O1067" i="4"/>
  <c r="P1071" i="4"/>
  <c r="Q1071" i="4" s="1"/>
  <c r="O1071" i="4"/>
  <c r="P1075" i="4"/>
  <c r="Q1075" i="4" s="1"/>
  <c r="O1075" i="4"/>
  <c r="P1079" i="4"/>
  <c r="Q1079" i="4" s="1"/>
  <c r="O1079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N985" i="2" l="1"/>
  <c r="J986" i="3" s="1"/>
  <c r="N984" i="2"/>
  <c r="N983" i="2"/>
  <c r="N982" i="2"/>
  <c r="J983" i="3" s="1"/>
  <c r="O983" i="4" s="1"/>
  <c r="N981" i="2"/>
  <c r="J982" i="3" s="1"/>
  <c r="N980" i="2"/>
  <c r="N979" i="2"/>
  <c r="N978" i="2"/>
  <c r="J979" i="3" s="1"/>
  <c r="N977" i="2"/>
  <c r="J978" i="3" s="1"/>
  <c r="N976" i="2"/>
  <c r="N975" i="2"/>
  <c r="N974" i="2"/>
  <c r="J975" i="3" s="1"/>
  <c r="P975" i="4" s="1"/>
  <c r="Q975" i="4" s="1"/>
  <c r="N973" i="2"/>
  <c r="J974" i="3" s="1"/>
  <c r="N972" i="2"/>
  <c r="N971" i="2"/>
  <c r="N970" i="2"/>
  <c r="J971" i="3" s="1"/>
  <c r="P971" i="4" s="1"/>
  <c r="Q971" i="4" s="1"/>
  <c r="N969" i="2"/>
  <c r="J970" i="3" s="1"/>
  <c r="N968" i="2"/>
  <c r="N967" i="2"/>
  <c r="N966" i="2"/>
  <c r="J967" i="3" s="1"/>
  <c r="P967" i="4" s="1"/>
  <c r="Q967" i="4" s="1"/>
  <c r="N965" i="2"/>
  <c r="J966" i="3" s="1"/>
  <c r="N964" i="2"/>
  <c r="N963" i="2"/>
  <c r="N962" i="2"/>
  <c r="J963" i="3" s="1"/>
  <c r="N961" i="2"/>
  <c r="J962" i="3" s="1"/>
  <c r="P962" i="4" s="1"/>
  <c r="Q962" i="4" s="1"/>
  <c r="N960" i="2"/>
  <c r="N959" i="2"/>
  <c r="N958" i="2"/>
  <c r="J959" i="3" s="1"/>
  <c r="P959" i="4" s="1"/>
  <c r="Q959" i="4" s="1"/>
  <c r="N957" i="2"/>
  <c r="J958" i="3" s="1"/>
  <c r="N956" i="2"/>
  <c r="N955" i="2"/>
  <c r="N954" i="2"/>
  <c r="J955" i="3" s="1"/>
  <c r="P955" i="4" s="1"/>
  <c r="Q955" i="4" s="1"/>
  <c r="N953" i="2"/>
  <c r="J954" i="3" s="1"/>
  <c r="N952" i="2"/>
  <c r="N951" i="2"/>
  <c r="N950" i="2"/>
  <c r="J951" i="3" s="1"/>
  <c r="P951" i="4" s="1"/>
  <c r="Q951" i="4" s="1"/>
  <c r="N949" i="2"/>
  <c r="J950" i="3" s="1"/>
  <c r="N948" i="2"/>
  <c r="N947" i="2"/>
  <c r="N946" i="2"/>
  <c r="J947" i="3" s="1"/>
  <c r="N945" i="2"/>
  <c r="J946" i="3" s="1"/>
  <c r="N944" i="2"/>
  <c r="N943" i="2"/>
  <c r="N942" i="2"/>
  <c r="J943" i="3" s="1"/>
  <c r="P943" i="4" s="1"/>
  <c r="Q943" i="4" s="1"/>
  <c r="N941" i="2"/>
  <c r="J942" i="3" s="1"/>
  <c r="N940" i="2"/>
  <c r="N939" i="2"/>
  <c r="N938" i="2"/>
  <c r="J939" i="3" s="1"/>
  <c r="P939" i="4" s="1"/>
  <c r="Q939" i="4" s="1"/>
  <c r="N937" i="2"/>
  <c r="J938" i="3" s="1"/>
  <c r="N936" i="2"/>
  <c r="N935" i="2"/>
  <c r="N934" i="2"/>
  <c r="J935" i="3" s="1"/>
  <c r="P935" i="4" s="1"/>
  <c r="Q935" i="4" s="1"/>
  <c r="N933" i="2"/>
  <c r="J934" i="3" s="1"/>
  <c r="N932" i="2"/>
  <c r="N931" i="2"/>
  <c r="N930" i="2"/>
  <c r="J931" i="3" s="1"/>
  <c r="N929" i="2"/>
  <c r="J930" i="3" s="1"/>
  <c r="N928" i="2"/>
  <c r="N927" i="2"/>
  <c r="N926" i="2"/>
  <c r="J927" i="3" s="1"/>
  <c r="P927" i="4" s="1"/>
  <c r="Q927" i="4" s="1"/>
  <c r="N925" i="2"/>
  <c r="J926" i="3" s="1"/>
  <c r="N924" i="2"/>
  <c r="N923" i="2"/>
  <c r="N922" i="2"/>
  <c r="N921" i="2"/>
  <c r="J922" i="3" s="1"/>
  <c r="N920" i="2"/>
  <c r="N919" i="2"/>
  <c r="N918" i="2"/>
  <c r="J919" i="3" s="1"/>
  <c r="P919" i="4" s="1"/>
  <c r="Q919" i="4" s="1"/>
  <c r="N917" i="2"/>
  <c r="J918" i="3" s="1"/>
  <c r="N916" i="2"/>
  <c r="N915" i="2"/>
  <c r="J916" i="3" s="1"/>
  <c r="P916" i="4" s="1"/>
  <c r="Q916" i="4" s="1"/>
  <c r="N914" i="2"/>
  <c r="J915" i="3" s="1"/>
  <c r="N913" i="2"/>
  <c r="J914" i="3" s="1"/>
  <c r="N912" i="2"/>
  <c r="N911" i="2"/>
  <c r="N910" i="2"/>
  <c r="J911" i="3" s="1"/>
  <c r="P911" i="4" s="1"/>
  <c r="Q911" i="4" s="1"/>
  <c r="N909" i="2"/>
  <c r="J910" i="3" s="1"/>
  <c r="N908" i="2"/>
  <c r="N907" i="2"/>
  <c r="J908" i="3" s="1"/>
  <c r="O908" i="4" s="1"/>
  <c r="N906" i="2"/>
  <c r="J907" i="3" s="1"/>
  <c r="P907" i="4" s="1"/>
  <c r="Q907" i="4" s="1"/>
  <c r="N905" i="2"/>
  <c r="J906" i="3" s="1"/>
  <c r="N904" i="2"/>
  <c r="N903" i="2"/>
  <c r="N902" i="2"/>
  <c r="J903" i="3" s="1"/>
  <c r="P903" i="4" s="1"/>
  <c r="Q903" i="4" s="1"/>
  <c r="N901" i="2"/>
  <c r="J902" i="3" s="1"/>
  <c r="N900" i="2"/>
  <c r="N899" i="2"/>
  <c r="J900" i="3" s="1"/>
  <c r="O900" i="4" s="1"/>
  <c r="N898" i="2"/>
  <c r="J899" i="3" s="1"/>
  <c r="N897" i="2"/>
  <c r="J898" i="3" s="1"/>
  <c r="P898" i="4" s="1"/>
  <c r="Q898" i="4" s="1"/>
  <c r="N896" i="2"/>
  <c r="N895" i="2"/>
  <c r="N894" i="2"/>
  <c r="J895" i="3" s="1"/>
  <c r="P895" i="4" s="1"/>
  <c r="Q895" i="4" s="1"/>
  <c r="N893" i="2"/>
  <c r="J894" i="3" s="1"/>
  <c r="N892" i="2"/>
  <c r="N891" i="2"/>
  <c r="J892" i="3" s="1"/>
  <c r="O892" i="4" s="1"/>
  <c r="N890" i="2"/>
  <c r="J891" i="3" s="1"/>
  <c r="O891" i="4" s="1"/>
  <c r="N889" i="2"/>
  <c r="J890" i="3" s="1"/>
  <c r="N888" i="2"/>
  <c r="N887" i="2"/>
  <c r="N886" i="2"/>
  <c r="J887" i="3" s="1"/>
  <c r="P887" i="4" s="1"/>
  <c r="Q887" i="4" s="1"/>
  <c r="N885" i="2"/>
  <c r="J886" i="3" s="1"/>
  <c r="N884" i="2"/>
  <c r="N883" i="2"/>
  <c r="J884" i="3" s="1"/>
  <c r="N882" i="2"/>
  <c r="J883" i="3" s="1"/>
  <c r="O883" i="4" s="1"/>
  <c r="N881" i="2"/>
  <c r="J882" i="3" s="1"/>
  <c r="N880" i="2"/>
  <c r="N879" i="2"/>
  <c r="N878" i="2"/>
  <c r="J879" i="3" s="1"/>
  <c r="P879" i="4" s="1"/>
  <c r="Q879" i="4" s="1"/>
  <c r="N877" i="2"/>
  <c r="J878" i="3" s="1"/>
  <c r="N876" i="2"/>
  <c r="N875" i="2"/>
  <c r="J876" i="3" s="1"/>
  <c r="N874" i="2"/>
  <c r="J875" i="3" s="1"/>
  <c r="O875" i="4" s="1"/>
  <c r="N873" i="2"/>
  <c r="J874" i="3" s="1"/>
  <c r="N872" i="2"/>
  <c r="N871" i="2"/>
  <c r="N870" i="2"/>
  <c r="J871" i="3" s="1"/>
  <c r="P871" i="4" s="1"/>
  <c r="Q871" i="4" s="1"/>
  <c r="N869" i="2"/>
  <c r="J870" i="3" s="1"/>
  <c r="N868" i="2"/>
  <c r="N867" i="2"/>
  <c r="J868" i="3" s="1"/>
  <c r="O868" i="4" s="1"/>
  <c r="N866" i="2"/>
  <c r="J867" i="3" s="1"/>
  <c r="O867" i="4" s="1"/>
  <c r="N865" i="2"/>
  <c r="J866" i="3" s="1"/>
  <c r="N864" i="2"/>
  <c r="N863" i="2"/>
  <c r="N862" i="2"/>
  <c r="J863" i="3" s="1"/>
  <c r="P863" i="4" s="1"/>
  <c r="Q863" i="4" s="1"/>
  <c r="N861" i="2"/>
  <c r="J862" i="3" s="1"/>
  <c r="N860" i="2"/>
  <c r="N859" i="2"/>
  <c r="J860" i="3" s="1"/>
  <c r="P860" i="4" s="1"/>
  <c r="Q860" i="4" s="1"/>
  <c r="N858" i="2"/>
  <c r="N857" i="2"/>
  <c r="J858" i="3" s="1"/>
  <c r="N856" i="2"/>
  <c r="N855" i="2"/>
  <c r="J856" i="3" s="1"/>
  <c r="P856" i="4" s="1"/>
  <c r="Q856" i="4" s="1"/>
  <c r="N854" i="2"/>
  <c r="J855" i="3" s="1"/>
  <c r="P855" i="4" s="1"/>
  <c r="Q855" i="4" s="1"/>
  <c r="N853" i="2"/>
  <c r="J854" i="3" s="1"/>
  <c r="N852" i="2"/>
  <c r="N851" i="2"/>
  <c r="N850" i="2"/>
  <c r="J851" i="3" s="1"/>
  <c r="O851" i="4" s="1"/>
  <c r="N849" i="2"/>
  <c r="J850" i="3" s="1"/>
  <c r="N848" i="2"/>
  <c r="N847" i="2"/>
  <c r="J848" i="3" s="1"/>
  <c r="P848" i="4" s="1"/>
  <c r="Q848" i="4" s="1"/>
  <c r="N846" i="2"/>
  <c r="J847" i="3" s="1"/>
  <c r="P847" i="4" s="1"/>
  <c r="Q847" i="4" s="1"/>
  <c r="N845" i="2"/>
  <c r="J846" i="3" s="1"/>
  <c r="N844" i="2"/>
  <c r="N843" i="2"/>
  <c r="N842" i="2"/>
  <c r="J843" i="3" s="1"/>
  <c r="O843" i="4" s="1"/>
  <c r="N841" i="2"/>
  <c r="J842" i="3" s="1"/>
  <c r="N840" i="2"/>
  <c r="N839" i="2"/>
  <c r="J840" i="3" s="1"/>
  <c r="N838" i="2"/>
  <c r="J839" i="3" s="1"/>
  <c r="P839" i="4" s="1"/>
  <c r="Q839" i="4" s="1"/>
  <c r="N837" i="2"/>
  <c r="J838" i="3" s="1"/>
  <c r="N836" i="2"/>
  <c r="N835" i="2"/>
  <c r="N834" i="2"/>
  <c r="J835" i="3" s="1"/>
  <c r="O835" i="4" s="1"/>
  <c r="N833" i="2"/>
  <c r="J834" i="3" s="1"/>
  <c r="O834" i="4" s="1"/>
  <c r="N832" i="2"/>
  <c r="N831" i="2"/>
  <c r="J832" i="3" s="1"/>
  <c r="P832" i="4" s="1"/>
  <c r="Q832" i="4" s="1"/>
  <c r="N830" i="2"/>
  <c r="J831" i="3" s="1"/>
  <c r="P831" i="4" s="1"/>
  <c r="Q831" i="4" s="1"/>
  <c r="N829" i="2"/>
  <c r="J830" i="3" s="1"/>
  <c r="N828" i="2"/>
  <c r="N827" i="2"/>
  <c r="N826" i="2"/>
  <c r="J827" i="3" s="1"/>
  <c r="O827" i="4" s="1"/>
  <c r="N825" i="2"/>
  <c r="J826" i="3" s="1"/>
  <c r="N824" i="2"/>
  <c r="N823" i="2"/>
  <c r="J824" i="3" s="1"/>
  <c r="P824" i="4" s="1"/>
  <c r="Q824" i="4" s="1"/>
  <c r="N822" i="2"/>
  <c r="J823" i="3" s="1"/>
  <c r="P823" i="4" s="1"/>
  <c r="Q823" i="4" s="1"/>
  <c r="N821" i="2"/>
  <c r="J822" i="3" s="1"/>
  <c r="N820" i="2"/>
  <c r="N819" i="2"/>
  <c r="N818" i="2"/>
  <c r="J819" i="3" s="1"/>
  <c r="O819" i="4" s="1"/>
  <c r="N817" i="2"/>
  <c r="J818" i="3" s="1"/>
  <c r="N816" i="2"/>
  <c r="N815" i="2"/>
  <c r="J816" i="3" s="1"/>
  <c r="N814" i="2"/>
  <c r="J815" i="3" s="1"/>
  <c r="P815" i="4" s="1"/>
  <c r="Q815" i="4" s="1"/>
  <c r="N813" i="2"/>
  <c r="J814" i="3" s="1"/>
  <c r="N812" i="2"/>
  <c r="N811" i="2"/>
  <c r="N810" i="2"/>
  <c r="J811" i="3" s="1"/>
  <c r="O811" i="4" s="1"/>
  <c r="N809" i="2"/>
  <c r="J810" i="3" s="1"/>
  <c r="N808" i="2"/>
  <c r="N807" i="2"/>
  <c r="J808" i="3" s="1"/>
  <c r="P808" i="4" s="1"/>
  <c r="Q808" i="4" s="1"/>
  <c r="N806" i="2"/>
  <c r="J807" i="3" s="1"/>
  <c r="P807" i="4" s="1"/>
  <c r="Q807" i="4" s="1"/>
  <c r="N805" i="2"/>
  <c r="J806" i="3" s="1"/>
  <c r="N804" i="2"/>
  <c r="N803" i="2"/>
  <c r="N802" i="2"/>
  <c r="J803" i="3" s="1"/>
  <c r="O803" i="4" s="1"/>
  <c r="N801" i="2"/>
  <c r="J802" i="3" s="1"/>
  <c r="N800" i="2"/>
  <c r="N799" i="2"/>
  <c r="J800" i="3" s="1"/>
  <c r="O800" i="4" s="1"/>
  <c r="N798" i="2"/>
  <c r="J799" i="3" s="1"/>
  <c r="P799" i="4" s="1"/>
  <c r="Q799" i="4" s="1"/>
  <c r="N797" i="2"/>
  <c r="J798" i="3" s="1"/>
  <c r="N796" i="2"/>
  <c r="N795" i="2"/>
  <c r="N794" i="2"/>
  <c r="N793" i="2"/>
  <c r="J794" i="3" s="1"/>
  <c r="N792" i="2"/>
  <c r="N791" i="2"/>
  <c r="J792" i="3" s="1"/>
  <c r="N790" i="2"/>
  <c r="J791" i="3" s="1"/>
  <c r="P791" i="4" s="1"/>
  <c r="Q791" i="4" s="1"/>
  <c r="N789" i="2"/>
  <c r="J790" i="3" s="1"/>
  <c r="N788" i="2"/>
  <c r="N787" i="2"/>
  <c r="N786" i="2"/>
  <c r="J787" i="3" s="1"/>
  <c r="O787" i="4" s="1"/>
  <c r="N785" i="2"/>
  <c r="J786" i="3" s="1"/>
  <c r="N784" i="2"/>
  <c r="N783" i="2"/>
  <c r="J784" i="3" s="1"/>
  <c r="P784" i="4" s="1"/>
  <c r="Q784" i="4" s="1"/>
  <c r="N782" i="2"/>
  <c r="J783" i="3" s="1"/>
  <c r="P783" i="4" s="1"/>
  <c r="Q783" i="4" s="1"/>
  <c r="N781" i="2"/>
  <c r="J782" i="3" s="1"/>
  <c r="N780" i="2"/>
  <c r="N779" i="2"/>
  <c r="N778" i="2"/>
  <c r="J779" i="3" s="1"/>
  <c r="O779" i="4" s="1"/>
  <c r="N777" i="2"/>
  <c r="J778" i="3" s="1"/>
  <c r="N776" i="2"/>
  <c r="N775" i="2"/>
  <c r="J776" i="3" s="1"/>
  <c r="O776" i="4" s="1"/>
  <c r="N774" i="2"/>
  <c r="J775" i="3" s="1"/>
  <c r="P775" i="4" s="1"/>
  <c r="Q775" i="4" s="1"/>
  <c r="N773" i="2"/>
  <c r="J774" i="3" s="1"/>
  <c r="N772" i="2"/>
  <c r="N771" i="2"/>
  <c r="N770" i="2"/>
  <c r="J771" i="3" s="1"/>
  <c r="O771" i="4" s="1"/>
  <c r="N769" i="2"/>
  <c r="J770" i="3" s="1"/>
  <c r="N768" i="2"/>
  <c r="N767" i="2"/>
  <c r="J768" i="3" s="1"/>
  <c r="N766" i="2"/>
  <c r="J767" i="3" s="1"/>
  <c r="P767" i="4" s="1"/>
  <c r="Q767" i="4" s="1"/>
  <c r="N765" i="2"/>
  <c r="J766" i="3" s="1"/>
  <c r="N764" i="2"/>
  <c r="N763" i="2"/>
  <c r="N762" i="2"/>
  <c r="J763" i="3" s="1"/>
  <c r="O763" i="4" s="1"/>
  <c r="N761" i="2"/>
  <c r="J762" i="3" s="1"/>
  <c r="N760" i="2"/>
  <c r="N759" i="2"/>
  <c r="J760" i="3" s="1"/>
  <c r="P760" i="4" s="1"/>
  <c r="Q760" i="4" s="1"/>
  <c r="N758" i="2"/>
  <c r="J759" i="3" s="1"/>
  <c r="P759" i="4" s="1"/>
  <c r="Q759" i="4" s="1"/>
  <c r="N757" i="2"/>
  <c r="J758" i="3" s="1"/>
  <c r="N756" i="2"/>
  <c r="N755" i="2"/>
  <c r="N754" i="2"/>
  <c r="J755" i="3" s="1"/>
  <c r="O755" i="4" s="1"/>
  <c r="N753" i="2"/>
  <c r="J754" i="3" s="1"/>
  <c r="N752" i="2"/>
  <c r="N751" i="2"/>
  <c r="J752" i="3" s="1"/>
  <c r="O752" i="4" s="1"/>
  <c r="N750" i="2"/>
  <c r="J751" i="3" s="1"/>
  <c r="P751" i="4" s="1"/>
  <c r="Q751" i="4" s="1"/>
  <c r="N749" i="2"/>
  <c r="J750" i="3" s="1"/>
  <c r="N748" i="2"/>
  <c r="N747" i="2"/>
  <c r="N746" i="2"/>
  <c r="J747" i="3" s="1"/>
  <c r="O747" i="4" s="1"/>
  <c r="N745" i="2"/>
  <c r="J746" i="3" s="1"/>
  <c r="N744" i="2"/>
  <c r="N743" i="2"/>
  <c r="J744" i="3" s="1"/>
  <c r="N742" i="2"/>
  <c r="J743" i="3" s="1"/>
  <c r="P743" i="4" s="1"/>
  <c r="Q743" i="4" s="1"/>
  <c r="N741" i="2"/>
  <c r="J742" i="3" s="1"/>
  <c r="N740" i="2"/>
  <c r="N739" i="2"/>
  <c r="N738" i="2"/>
  <c r="J739" i="3" s="1"/>
  <c r="O739" i="4" s="1"/>
  <c r="N737" i="2"/>
  <c r="J738" i="3" s="1"/>
  <c r="N736" i="2"/>
  <c r="N735" i="2"/>
  <c r="J736" i="3" s="1"/>
  <c r="P736" i="4" s="1"/>
  <c r="Q736" i="4" s="1"/>
  <c r="N734" i="2"/>
  <c r="J735" i="3" s="1"/>
  <c r="P735" i="4" s="1"/>
  <c r="Q735" i="4" s="1"/>
  <c r="N733" i="2"/>
  <c r="J734" i="3" s="1"/>
  <c r="N732" i="2"/>
  <c r="N731" i="2"/>
  <c r="N730" i="2"/>
  <c r="N729" i="2"/>
  <c r="J730" i="3" s="1"/>
  <c r="N728" i="2"/>
  <c r="N727" i="2"/>
  <c r="N726" i="2"/>
  <c r="J727" i="3" s="1"/>
  <c r="P727" i="4" s="1"/>
  <c r="Q727" i="4" s="1"/>
  <c r="N725" i="2"/>
  <c r="J726" i="3" s="1"/>
  <c r="N724" i="2"/>
  <c r="N723" i="2"/>
  <c r="J724" i="3" s="1"/>
  <c r="P724" i="4" s="1"/>
  <c r="Q724" i="4" s="1"/>
  <c r="N722" i="2"/>
  <c r="J723" i="3" s="1"/>
  <c r="O723" i="4" s="1"/>
  <c r="N721" i="2"/>
  <c r="J722" i="3" s="1"/>
  <c r="N720" i="2"/>
  <c r="N719" i="2"/>
  <c r="N718" i="2"/>
  <c r="J719" i="3" s="1"/>
  <c r="P719" i="4" s="1"/>
  <c r="Q719" i="4" s="1"/>
  <c r="N717" i="2"/>
  <c r="J718" i="3" s="1"/>
  <c r="N716" i="2"/>
  <c r="N715" i="2"/>
  <c r="J716" i="3" s="1"/>
  <c r="O716" i="4" s="1"/>
  <c r="N714" i="2"/>
  <c r="J715" i="3" s="1"/>
  <c r="O715" i="4" s="1"/>
  <c r="N713" i="2"/>
  <c r="J714" i="3" s="1"/>
  <c r="N712" i="2"/>
  <c r="N711" i="2"/>
  <c r="N710" i="2"/>
  <c r="J711" i="3" s="1"/>
  <c r="P711" i="4" s="1"/>
  <c r="Q711" i="4" s="1"/>
  <c r="N709" i="2"/>
  <c r="J710" i="3" s="1"/>
  <c r="N708" i="2"/>
  <c r="N707" i="2"/>
  <c r="J708" i="3" s="1"/>
  <c r="O708" i="4" s="1"/>
  <c r="N706" i="2"/>
  <c r="J707" i="3" s="1"/>
  <c r="O707" i="4" s="1"/>
  <c r="N705" i="2"/>
  <c r="J706" i="3" s="1"/>
  <c r="N704" i="2"/>
  <c r="N703" i="2"/>
  <c r="N702" i="2"/>
  <c r="J703" i="3" s="1"/>
  <c r="P703" i="4" s="1"/>
  <c r="Q703" i="4" s="1"/>
  <c r="N701" i="2"/>
  <c r="J702" i="3" s="1"/>
  <c r="N700" i="2"/>
  <c r="N699" i="2"/>
  <c r="J700" i="3" s="1"/>
  <c r="P700" i="4" s="1"/>
  <c r="Q700" i="4" s="1"/>
  <c r="N698" i="2"/>
  <c r="J699" i="3" s="1"/>
  <c r="O699" i="4" s="1"/>
  <c r="N697" i="2"/>
  <c r="J698" i="3" s="1"/>
  <c r="N696" i="2"/>
  <c r="N695" i="2"/>
  <c r="N694" i="2"/>
  <c r="J695" i="3" s="1"/>
  <c r="P695" i="4" s="1"/>
  <c r="Q695" i="4" s="1"/>
  <c r="N693" i="2"/>
  <c r="J694" i="3" s="1"/>
  <c r="N692" i="2"/>
  <c r="N691" i="2"/>
  <c r="J692" i="3" s="1"/>
  <c r="N690" i="2"/>
  <c r="J691" i="3" s="1"/>
  <c r="N689" i="2"/>
  <c r="N688" i="2"/>
  <c r="N687" i="2"/>
  <c r="J688" i="3" s="1"/>
  <c r="N686" i="2"/>
  <c r="J687" i="3" s="1"/>
  <c r="N685" i="2"/>
  <c r="N684" i="2"/>
  <c r="N683" i="2"/>
  <c r="N682" i="2"/>
  <c r="J683" i="3" s="1"/>
  <c r="O683" i="4" s="1"/>
  <c r="N681" i="2"/>
  <c r="N680" i="2"/>
  <c r="N679" i="2"/>
  <c r="J680" i="3" s="1"/>
  <c r="N678" i="2"/>
  <c r="J679" i="3" s="1"/>
  <c r="O679" i="4" s="1"/>
  <c r="N677" i="2"/>
  <c r="N676" i="2"/>
  <c r="N675" i="2"/>
  <c r="J676" i="3" s="1"/>
  <c r="P676" i="4" s="1"/>
  <c r="Q676" i="4" s="1"/>
  <c r="N674" i="2"/>
  <c r="J675" i="3" s="1"/>
  <c r="N673" i="2"/>
  <c r="N672" i="2"/>
  <c r="N671" i="2"/>
  <c r="J672" i="3" s="1"/>
  <c r="N670" i="2"/>
  <c r="J671" i="3" s="1"/>
  <c r="N669" i="2"/>
  <c r="N668" i="2"/>
  <c r="N667" i="2"/>
  <c r="N666" i="2"/>
  <c r="J667" i="3" s="1"/>
  <c r="N665" i="2"/>
  <c r="N664" i="2"/>
  <c r="N663" i="2"/>
  <c r="J664" i="3" s="1"/>
  <c r="N662" i="2"/>
  <c r="J663" i="3" s="1"/>
  <c r="N661" i="2"/>
  <c r="N660" i="2"/>
  <c r="N659" i="2"/>
  <c r="J660" i="3" s="1"/>
  <c r="N658" i="2"/>
  <c r="J659" i="3" s="1"/>
  <c r="N657" i="2"/>
  <c r="N656" i="2"/>
  <c r="N655" i="2"/>
  <c r="J656" i="3" s="1"/>
  <c r="N654" i="2"/>
  <c r="J655" i="3" s="1"/>
  <c r="N653" i="2"/>
  <c r="N652" i="2"/>
  <c r="N651" i="2"/>
  <c r="N650" i="2"/>
  <c r="J651" i="3" s="1"/>
  <c r="N649" i="2"/>
  <c r="N648" i="2"/>
  <c r="N647" i="2"/>
  <c r="J648" i="3" s="1"/>
  <c r="N646" i="2"/>
  <c r="J647" i="3" s="1"/>
  <c r="N645" i="2"/>
  <c r="N644" i="2"/>
  <c r="N643" i="2"/>
  <c r="J644" i="3" s="1"/>
  <c r="N642" i="2"/>
  <c r="J643" i="3" s="1"/>
  <c r="N641" i="2"/>
  <c r="N640" i="2"/>
  <c r="N639" i="2"/>
  <c r="J640" i="3" s="1"/>
  <c r="N638" i="2"/>
  <c r="J639" i="3" s="1"/>
  <c r="N637" i="2"/>
  <c r="N636" i="2"/>
  <c r="N635" i="2"/>
  <c r="N634" i="2"/>
  <c r="J635" i="3" s="1"/>
  <c r="N633" i="2"/>
  <c r="N632" i="2"/>
  <c r="N631" i="2"/>
  <c r="J632" i="3" s="1"/>
  <c r="P632" i="4" s="1"/>
  <c r="Q632" i="4" s="1"/>
  <c r="N630" i="2"/>
  <c r="J631" i="3" s="1"/>
  <c r="N629" i="2"/>
  <c r="N628" i="2"/>
  <c r="N627" i="2"/>
  <c r="J628" i="3" s="1"/>
  <c r="N626" i="2"/>
  <c r="J627" i="3" s="1"/>
  <c r="N625" i="2"/>
  <c r="N624" i="2"/>
  <c r="N623" i="2"/>
  <c r="J624" i="3" s="1"/>
  <c r="P624" i="4" s="1"/>
  <c r="Q624" i="4" s="1"/>
  <c r="N622" i="2"/>
  <c r="J623" i="3" s="1"/>
  <c r="N621" i="2"/>
  <c r="N620" i="2"/>
  <c r="N619" i="2"/>
  <c r="N618" i="2"/>
  <c r="J619" i="3" s="1"/>
  <c r="N617" i="2"/>
  <c r="N616" i="2"/>
  <c r="N615" i="2"/>
  <c r="J616" i="3" s="1"/>
  <c r="P616" i="4" s="1"/>
  <c r="Q616" i="4" s="1"/>
  <c r="N614" i="2"/>
  <c r="J615" i="3" s="1"/>
  <c r="N613" i="2"/>
  <c r="N612" i="2"/>
  <c r="N611" i="2"/>
  <c r="J612" i="3" s="1"/>
  <c r="N610" i="2"/>
  <c r="J611" i="3" s="1"/>
  <c r="N609" i="2"/>
  <c r="N608" i="2"/>
  <c r="N607" i="2"/>
  <c r="J608" i="3" s="1"/>
  <c r="P608" i="4" s="1"/>
  <c r="Q608" i="4" s="1"/>
  <c r="N606" i="2"/>
  <c r="J607" i="3" s="1"/>
  <c r="N605" i="2"/>
  <c r="N604" i="2"/>
  <c r="N603" i="2"/>
  <c r="N602" i="2"/>
  <c r="J603" i="3" s="1"/>
  <c r="N601" i="2"/>
  <c r="N600" i="2"/>
  <c r="N599" i="2"/>
  <c r="J600" i="3" s="1"/>
  <c r="P600" i="4" s="1"/>
  <c r="Q600" i="4" s="1"/>
  <c r="N598" i="2"/>
  <c r="J599" i="3" s="1"/>
  <c r="N597" i="2"/>
  <c r="N596" i="2"/>
  <c r="N595" i="2"/>
  <c r="J596" i="3" s="1"/>
  <c r="N594" i="2"/>
  <c r="J595" i="3" s="1"/>
  <c r="N593" i="2"/>
  <c r="N592" i="2"/>
  <c r="N591" i="2"/>
  <c r="J592" i="3" s="1"/>
  <c r="P592" i="4" s="1"/>
  <c r="Q592" i="4" s="1"/>
  <c r="N590" i="2"/>
  <c r="J591" i="3" s="1"/>
  <c r="N589" i="2"/>
  <c r="N588" i="2"/>
  <c r="N587" i="2"/>
  <c r="N586" i="2"/>
  <c r="J587" i="3" s="1"/>
  <c r="N585" i="2"/>
  <c r="N584" i="2"/>
  <c r="N583" i="2"/>
  <c r="J584" i="3" s="1"/>
  <c r="O584" i="4" s="1"/>
  <c r="N582" i="2"/>
  <c r="J583" i="3" s="1"/>
  <c r="N581" i="2"/>
  <c r="N580" i="2"/>
  <c r="N579" i="2"/>
  <c r="J580" i="3" s="1"/>
  <c r="O580" i="4" s="1"/>
  <c r="N578" i="2"/>
  <c r="J579" i="3" s="1"/>
  <c r="N577" i="2"/>
  <c r="N576" i="2"/>
  <c r="N575" i="2"/>
  <c r="J576" i="3" s="1"/>
  <c r="N574" i="2"/>
  <c r="J575" i="3" s="1"/>
  <c r="P575" i="4" s="1"/>
  <c r="Q575" i="4" s="1"/>
  <c r="N573" i="2"/>
  <c r="N572" i="2"/>
  <c r="N571" i="2"/>
  <c r="N570" i="2"/>
  <c r="J571" i="3" s="1"/>
  <c r="N569" i="2"/>
  <c r="N568" i="2"/>
  <c r="N567" i="2"/>
  <c r="J568" i="3" s="1"/>
  <c r="N566" i="2"/>
  <c r="J567" i="3" s="1"/>
  <c r="N565" i="2"/>
  <c r="N564" i="2"/>
  <c r="N563" i="2"/>
  <c r="J564" i="3" s="1"/>
  <c r="N562" i="2"/>
  <c r="J563" i="3" s="1"/>
  <c r="N561" i="2"/>
  <c r="N560" i="2"/>
  <c r="N559" i="2"/>
  <c r="J560" i="3" s="1"/>
  <c r="N558" i="2"/>
  <c r="J559" i="3" s="1"/>
  <c r="N557" i="2"/>
  <c r="N556" i="2"/>
  <c r="N555" i="2"/>
  <c r="N554" i="2"/>
  <c r="J555" i="3" s="1"/>
  <c r="N553" i="2"/>
  <c r="N552" i="2"/>
  <c r="N551" i="2"/>
  <c r="J552" i="3" s="1"/>
  <c r="N550" i="2"/>
  <c r="J551" i="3" s="1"/>
  <c r="N549" i="2"/>
  <c r="N548" i="2"/>
  <c r="N547" i="2"/>
  <c r="J548" i="3" s="1"/>
  <c r="N546" i="2"/>
  <c r="J547" i="3" s="1"/>
  <c r="N545" i="2"/>
  <c r="N544" i="2"/>
  <c r="N543" i="2"/>
  <c r="J544" i="3" s="1"/>
  <c r="N542" i="2"/>
  <c r="J543" i="3" s="1"/>
  <c r="N541" i="2"/>
  <c r="N540" i="2"/>
  <c r="N539" i="2"/>
  <c r="N538" i="2"/>
  <c r="J539" i="3" s="1"/>
  <c r="N537" i="2"/>
  <c r="N536" i="2"/>
  <c r="N535" i="2"/>
  <c r="J536" i="3" s="1"/>
  <c r="N534" i="2"/>
  <c r="J535" i="3" s="1"/>
  <c r="N533" i="2"/>
  <c r="N532" i="2"/>
  <c r="N531" i="2"/>
  <c r="J532" i="3" s="1"/>
  <c r="N530" i="2"/>
  <c r="J531" i="3" s="1"/>
  <c r="N529" i="2"/>
  <c r="N528" i="2"/>
  <c r="N527" i="2"/>
  <c r="J528" i="3" s="1"/>
  <c r="N526" i="2"/>
  <c r="J527" i="3" s="1"/>
  <c r="N525" i="2"/>
  <c r="N524" i="2"/>
  <c r="N523" i="2"/>
  <c r="N522" i="2"/>
  <c r="J523" i="3" s="1"/>
  <c r="N521" i="2"/>
  <c r="N520" i="2"/>
  <c r="N519" i="2"/>
  <c r="J520" i="3" s="1"/>
  <c r="N518" i="2"/>
  <c r="J519" i="3" s="1"/>
  <c r="N517" i="2"/>
  <c r="N516" i="2"/>
  <c r="N515" i="2"/>
  <c r="J516" i="3" s="1"/>
  <c r="N514" i="2"/>
  <c r="J515" i="3" s="1"/>
  <c r="N513" i="2"/>
  <c r="N512" i="2"/>
  <c r="N511" i="2"/>
  <c r="J512" i="3" s="1"/>
  <c r="N510" i="2"/>
  <c r="J511" i="3" s="1"/>
  <c r="N509" i="2"/>
  <c r="N508" i="2"/>
  <c r="N507" i="2"/>
  <c r="N506" i="2"/>
  <c r="J507" i="3" s="1"/>
  <c r="P507" i="4" s="1"/>
  <c r="Q507" i="4" s="1"/>
  <c r="N505" i="2"/>
  <c r="N504" i="2"/>
  <c r="N503" i="2"/>
  <c r="J504" i="3" s="1"/>
  <c r="N502" i="2"/>
  <c r="J503" i="3" s="1"/>
  <c r="N501" i="2"/>
  <c r="N500" i="2"/>
  <c r="N499" i="2"/>
  <c r="J500" i="3" s="1"/>
  <c r="N498" i="2"/>
  <c r="J499" i="3" s="1"/>
  <c r="N497" i="2"/>
  <c r="N496" i="2"/>
  <c r="N495" i="2"/>
  <c r="J496" i="3" s="1"/>
  <c r="N494" i="2"/>
  <c r="J495" i="3" s="1"/>
  <c r="N493" i="2"/>
  <c r="N492" i="2"/>
  <c r="N491" i="2"/>
  <c r="N490" i="2"/>
  <c r="J491" i="3" s="1"/>
  <c r="N489" i="2"/>
  <c r="N488" i="2"/>
  <c r="N487" i="2"/>
  <c r="J488" i="3" s="1"/>
  <c r="N486" i="2"/>
  <c r="J487" i="3" s="1"/>
  <c r="N485" i="2"/>
  <c r="N484" i="2"/>
  <c r="N483" i="2"/>
  <c r="J484" i="3" s="1"/>
  <c r="N482" i="2"/>
  <c r="J483" i="3" s="1"/>
  <c r="N481" i="2"/>
  <c r="N480" i="2"/>
  <c r="N479" i="2"/>
  <c r="J480" i="3" s="1"/>
  <c r="P480" i="4" s="1"/>
  <c r="Q480" i="4" s="1"/>
  <c r="N478" i="2"/>
  <c r="J479" i="3" s="1"/>
  <c r="P479" i="4" s="1"/>
  <c r="Q479" i="4" s="1"/>
  <c r="N477" i="2"/>
  <c r="N476" i="2"/>
  <c r="N475" i="2"/>
  <c r="N474" i="2"/>
  <c r="J475" i="3" s="1"/>
  <c r="P475" i="4" s="1"/>
  <c r="Q475" i="4" s="1"/>
  <c r="N473" i="2"/>
  <c r="N472" i="2"/>
  <c r="N471" i="2"/>
  <c r="J472" i="3" s="1"/>
  <c r="O472" i="4" s="1"/>
  <c r="N470" i="2"/>
  <c r="J471" i="3" s="1"/>
  <c r="N469" i="2"/>
  <c r="N468" i="2"/>
  <c r="N467" i="2"/>
  <c r="J468" i="3" s="1"/>
  <c r="O468" i="4" s="1"/>
  <c r="N466" i="2"/>
  <c r="J467" i="3" s="1"/>
  <c r="N465" i="2"/>
  <c r="N464" i="2"/>
  <c r="N463" i="2"/>
  <c r="J464" i="3" s="1"/>
  <c r="N462" i="2"/>
  <c r="J463" i="3" s="1"/>
  <c r="N461" i="2"/>
  <c r="N460" i="2"/>
  <c r="N459" i="2"/>
  <c r="N458" i="2"/>
  <c r="J459" i="3" s="1"/>
  <c r="N457" i="2"/>
  <c r="N456" i="2"/>
  <c r="N455" i="2"/>
  <c r="J456" i="3" s="1"/>
  <c r="N454" i="2"/>
  <c r="J455" i="3" s="1"/>
  <c r="N453" i="2"/>
  <c r="N452" i="2"/>
  <c r="N451" i="2"/>
  <c r="J452" i="3" s="1"/>
  <c r="N450" i="2"/>
  <c r="J451" i="3" s="1"/>
  <c r="O451" i="4" s="1"/>
  <c r="N449" i="2"/>
  <c r="N448" i="2"/>
  <c r="N447" i="2"/>
  <c r="J448" i="3" s="1"/>
  <c r="P448" i="4" s="1"/>
  <c r="Q448" i="4" s="1"/>
  <c r="N446" i="2"/>
  <c r="J447" i="3" s="1"/>
  <c r="N445" i="2"/>
  <c r="N444" i="2"/>
  <c r="N443" i="2"/>
  <c r="N442" i="2"/>
  <c r="J443" i="3" s="1"/>
  <c r="N441" i="2"/>
  <c r="N440" i="2"/>
  <c r="N439" i="2"/>
  <c r="J440" i="3" s="1"/>
  <c r="O440" i="4" s="1"/>
  <c r="N438" i="2"/>
  <c r="J439" i="3" s="1"/>
  <c r="N437" i="2"/>
  <c r="N436" i="2"/>
  <c r="N435" i="2"/>
  <c r="J436" i="3" s="1"/>
  <c r="O436" i="4" s="1"/>
  <c r="N434" i="2"/>
  <c r="J435" i="3" s="1"/>
  <c r="N433" i="2"/>
  <c r="N432" i="2"/>
  <c r="N431" i="2"/>
  <c r="J432" i="3" s="1"/>
  <c r="O432" i="4" s="1"/>
  <c r="N430" i="2"/>
  <c r="J431" i="3" s="1"/>
  <c r="N429" i="2"/>
  <c r="N428" i="2"/>
  <c r="N427" i="2"/>
  <c r="N426" i="2"/>
  <c r="J427" i="3" s="1"/>
  <c r="N425" i="2"/>
  <c r="N424" i="2"/>
  <c r="N423" i="2"/>
  <c r="J424" i="3" s="1"/>
  <c r="O424" i="4" s="1"/>
  <c r="N422" i="2"/>
  <c r="N421" i="2"/>
  <c r="N420" i="2"/>
  <c r="N419" i="2"/>
  <c r="J420" i="3" s="1"/>
  <c r="O420" i="4" s="1"/>
  <c r="N418" i="2"/>
  <c r="N417" i="2"/>
  <c r="N416" i="2"/>
  <c r="N415" i="2"/>
  <c r="J416" i="3" s="1"/>
  <c r="O416" i="4" s="1"/>
  <c r="N414" i="2"/>
  <c r="N413" i="2"/>
  <c r="N412" i="2"/>
  <c r="N411" i="2"/>
  <c r="J412" i="3" s="1"/>
  <c r="O412" i="4" s="1"/>
  <c r="N410" i="2"/>
  <c r="N409" i="2"/>
  <c r="N408" i="2"/>
  <c r="N407" i="2"/>
  <c r="J408" i="3" s="1"/>
  <c r="N406" i="2"/>
  <c r="N405" i="2"/>
  <c r="N404" i="2"/>
  <c r="N403" i="2"/>
  <c r="J404" i="3" s="1"/>
  <c r="N402" i="2"/>
  <c r="N401" i="2"/>
  <c r="N400" i="2"/>
  <c r="N399" i="2"/>
  <c r="J400" i="3" s="1"/>
  <c r="N398" i="2"/>
  <c r="N397" i="2"/>
  <c r="N396" i="2"/>
  <c r="N395" i="2"/>
  <c r="J396" i="3" s="1"/>
  <c r="N394" i="2"/>
  <c r="N393" i="2"/>
  <c r="N392" i="2"/>
  <c r="N391" i="2"/>
  <c r="J392" i="3" s="1"/>
  <c r="N390" i="2"/>
  <c r="N389" i="2"/>
  <c r="N388" i="2"/>
  <c r="N387" i="2"/>
  <c r="J388" i="3" s="1"/>
  <c r="N386" i="2"/>
  <c r="N385" i="2"/>
  <c r="N384" i="2"/>
  <c r="N383" i="2"/>
  <c r="J384" i="3" s="1"/>
  <c r="N382" i="2"/>
  <c r="N381" i="2"/>
  <c r="N380" i="2"/>
  <c r="N379" i="2"/>
  <c r="J380" i="3" s="1"/>
  <c r="N378" i="2"/>
  <c r="N377" i="2"/>
  <c r="N376" i="2"/>
  <c r="N375" i="2"/>
  <c r="J376" i="3" s="1"/>
  <c r="N374" i="2"/>
  <c r="N373" i="2"/>
  <c r="N372" i="2"/>
  <c r="N371" i="2"/>
  <c r="J372" i="3" s="1"/>
  <c r="N370" i="2"/>
  <c r="N369" i="2"/>
  <c r="N368" i="2"/>
  <c r="N367" i="2"/>
  <c r="J368" i="3" s="1"/>
  <c r="N366" i="2"/>
  <c r="N365" i="2"/>
  <c r="N364" i="2"/>
  <c r="N363" i="2"/>
  <c r="J364" i="3" s="1"/>
  <c r="N362" i="2"/>
  <c r="N361" i="2"/>
  <c r="N360" i="2"/>
  <c r="N359" i="2"/>
  <c r="J360" i="3" s="1"/>
  <c r="N358" i="2"/>
  <c r="N357" i="2"/>
  <c r="N356" i="2"/>
  <c r="N355" i="2"/>
  <c r="J356" i="3" s="1"/>
  <c r="N354" i="2"/>
  <c r="N353" i="2"/>
  <c r="N352" i="2"/>
  <c r="N351" i="2"/>
  <c r="J352" i="3" s="1"/>
  <c r="N350" i="2"/>
  <c r="N349" i="2"/>
  <c r="N348" i="2"/>
  <c r="N347" i="2"/>
  <c r="J348" i="3" s="1"/>
  <c r="N346" i="2"/>
  <c r="N345" i="2"/>
  <c r="N344" i="2"/>
  <c r="N343" i="2"/>
  <c r="J344" i="3" s="1"/>
  <c r="N342" i="2"/>
  <c r="N341" i="2"/>
  <c r="N340" i="2"/>
  <c r="N339" i="2"/>
  <c r="J340" i="3" s="1"/>
  <c r="N338" i="2"/>
  <c r="N337" i="2"/>
  <c r="N336" i="2"/>
  <c r="N335" i="2"/>
  <c r="J336" i="3" s="1"/>
  <c r="N334" i="2"/>
  <c r="N333" i="2"/>
  <c r="N332" i="2"/>
  <c r="N331" i="2"/>
  <c r="J332" i="3" s="1"/>
  <c r="N330" i="2"/>
  <c r="N329" i="2"/>
  <c r="N328" i="2"/>
  <c r="N327" i="2"/>
  <c r="J328" i="3" s="1"/>
  <c r="N326" i="2"/>
  <c r="N325" i="2"/>
  <c r="N324" i="2"/>
  <c r="N323" i="2"/>
  <c r="J324" i="3" s="1"/>
  <c r="N322" i="2"/>
  <c r="N321" i="2"/>
  <c r="N320" i="2"/>
  <c r="N319" i="2"/>
  <c r="J320" i="3" s="1"/>
  <c r="N318" i="2"/>
  <c r="N317" i="2"/>
  <c r="N316" i="2"/>
  <c r="N315" i="2"/>
  <c r="J316" i="3" s="1"/>
  <c r="N314" i="2"/>
  <c r="N313" i="2"/>
  <c r="N312" i="2"/>
  <c r="N311" i="2"/>
  <c r="J312" i="3" s="1"/>
  <c r="N310" i="2"/>
  <c r="N309" i="2"/>
  <c r="N308" i="2"/>
  <c r="N307" i="2"/>
  <c r="J308" i="3" s="1"/>
  <c r="N306" i="2"/>
  <c r="N305" i="2"/>
  <c r="N304" i="2"/>
  <c r="N303" i="2"/>
  <c r="J304" i="3" s="1"/>
  <c r="N302" i="2"/>
  <c r="N301" i="2"/>
  <c r="N300" i="2"/>
  <c r="N299" i="2"/>
  <c r="J300" i="3" s="1"/>
  <c r="N298" i="2"/>
  <c r="N297" i="2"/>
  <c r="N296" i="2"/>
  <c r="N295" i="2"/>
  <c r="J296" i="3" s="1"/>
  <c r="N294" i="2"/>
  <c r="N293" i="2"/>
  <c r="N292" i="2"/>
  <c r="N291" i="2"/>
  <c r="J292" i="3" s="1"/>
  <c r="N290" i="2"/>
  <c r="N289" i="2"/>
  <c r="N288" i="2"/>
  <c r="N287" i="2"/>
  <c r="J288" i="3" s="1"/>
  <c r="N286" i="2"/>
  <c r="N285" i="2"/>
  <c r="N284" i="2"/>
  <c r="N283" i="2"/>
  <c r="J284" i="3" s="1"/>
  <c r="N282" i="2"/>
  <c r="N281" i="2"/>
  <c r="N280" i="2"/>
  <c r="N279" i="2"/>
  <c r="J280" i="3" s="1"/>
  <c r="N278" i="2"/>
  <c r="N277" i="2"/>
  <c r="N276" i="2"/>
  <c r="N275" i="2"/>
  <c r="J276" i="3" s="1"/>
  <c r="N274" i="2"/>
  <c r="N273" i="2"/>
  <c r="N272" i="2"/>
  <c r="N271" i="2"/>
  <c r="J272" i="3" s="1"/>
  <c r="N270" i="2"/>
  <c r="N269" i="2"/>
  <c r="N268" i="2"/>
  <c r="N267" i="2"/>
  <c r="J268" i="3" s="1"/>
  <c r="N266" i="2"/>
  <c r="N265" i="2"/>
  <c r="N264" i="2"/>
  <c r="N263" i="2"/>
  <c r="J264" i="3" s="1"/>
  <c r="N262" i="2"/>
  <c r="N261" i="2"/>
  <c r="N260" i="2"/>
  <c r="N259" i="2"/>
  <c r="J260" i="3" s="1"/>
  <c r="N258" i="2"/>
  <c r="N257" i="2"/>
  <c r="N256" i="2"/>
  <c r="N255" i="2"/>
  <c r="J256" i="3" s="1"/>
  <c r="N254" i="2"/>
  <c r="N253" i="2"/>
  <c r="N252" i="2"/>
  <c r="N251" i="2"/>
  <c r="J252" i="3" s="1"/>
  <c r="N250" i="2"/>
  <c r="N249" i="2"/>
  <c r="N248" i="2"/>
  <c r="N247" i="2"/>
  <c r="J248" i="3" s="1"/>
  <c r="N246" i="2"/>
  <c r="N245" i="2"/>
  <c r="N244" i="2"/>
  <c r="N243" i="2"/>
  <c r="J244" i="3" s="1"/>
  <c r="N242" i="2"/>
  <c r="N241" i="2"/>
  <c r="N240" i="2"/>
  <c r="N239" i="2"/>
  <c r="J240" i="3" s="1"/>
  <c r="N238" i="2"/>
  <c r="N237" i="2"/>
  <c r="N236" i="2"/>
  <c r="N235" i="2"/>
  <c r="J236" i="3" s="1"/>
  <c r="N234" i="2"/>
  <c r="N233" i="2"/>
  <c r="N232" i="2"/>
  <c r="N231" i="2"/>
  <c r="J232" i="3" s="1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H986" i="3"/>
  <c r="G986" i="3"/>
  <c r="F986" i="3"/>
  <c r="E986" i="3"/>
  <c r="D986" i="3"/>
  <c r="I986" i="4" s="1"/>
  <c r="C986" i="3"/>
  <c r="B986" i="3"/>
  <c r="J985" i="3"/>
  <c r="P985" i="4" s="1"/>
  <c r="Q985" i="4" s="1"/>
  <c r="H985" i="3"/>
  <c r="G985" i="3"/>
  <c r="F985" i="3"/>
  <c r="E985" i="3"/>
  <c r="D985" i="3"/>
  <c r="I985" i="4" s="1"/>
  <c r="C985" i="3"/>
  <c r="B985" i="3"/>
  <c r="J984" i="3"/>
  <c r="P984" i="4" s="1"/>
  <c r="Q984" i="4" s="1"/>
  <c r="H984" i="3"/>
  <c r="G984" i="3"/>
  <c r="F984" i="3"/>
  <c r="E984" i="3"/>
  <c r="J984" i="4" s="1"/>
  <c r="D984" i="3"/>
  <c r="I984" i="4" s="1"/>
  <c r="C984" i="3"/>
  <c r="B984" i="3"/>
  <c r="H983" i="3"/>
  <c r="G983" i="3"/>
  <c r="F983" i="3"/>
  <c r="E983" i="3"/>
  <c r="D983" i="3"/>
  <c r="I983" i="4" s="1"/>
  <c r="C983" i="3"/>
  <c r="B983" i="3"/>
  <c r="H982" i="3"/>
  <c r="G982" i="3"/>
  <c r="F982" i="3"/>
  <c r="E982" i="3"/>
  <c r="D982" i="3"/>
  <c r="C982" i="3"/>
  <c r="B982" i="3"/>
  <c r="J981" i="3"/>
  <c r="H981" i="3"/>
  <c r="G981" i="3"/>
  <c r="F981" i="3"/>
  <c r="E981" i="3"/>
  <c r="D981" i="3"/>
  <c r="I981" i="4" s="1"/>
  <c r="C981" i="3"/>
  <c r="B981" i="3"/>
  <c r="J980" i="3"/>
  <c r="O980" i="4" s="1"/>
  <c r="H980" i="3"/>
  <c r="G980" i="3"/>
  <c r="F980" i="3"/>
  <c r="E980" i="3"/>
  <c r="D980" i="3"/>
  <c r="C980" i="3"/>
  <c r="B980" i="3"/>
  <c r="H979" i="3"/>
  <c r="G979" i="3"/>
  <c r="F979" i="3"/>
  <c r="E979" i="3"/>
  <c r="D979" i="3"/>
  <c r="I979" i="4" s="1"/>
  <c r="C979" i="3"/>
  <c r="B979" i="3"/>
  <c r="H978" i="3"/>
  <c r="G978" i="3"/>
  <c r="F978" i="3"/>
  <c r="E978" i="3"/>
  <c r="J978" i="4" s="1"/>
  <c r="D978" i="3"/>
  <c r="C978" i="3"/>
  <c r="B978" i="3"/>
  <c r="J977" i="3"/>
  <c r="P977" i="4" s="1"/>
  <c r="Q977" i="4" s="1"/>
  <c r="H977" i="3"/>
  <c r="G977" i="3"/>
  <c r="F977" i="3"/>
  <c r="E977" i="3"/>
  <c r="J977" i="4" s="1"/>
  <c r="D977" i="3"/>
  <c r="C977" i="3"/>
  <c r="B977" i="3"/>
  <c r="J976" i="3"/>
  <c r="O976" i="4" s="1"/>
  <c r="H976" i="3"/>
  <c r="G976" i="3"/>
  <c r="F976" i="3"/>
  <c r="E976" i="3"/>
  <c r="J976" i="4" s="1"/>
  <c r="D976" i="3"/>
  <c r="C976" i="3"/>
  <c r="B976" i="3"/>
  <c r="H975" i="3"/>
  <c r="G975" i="3"/>
  <c r="F975" i="3"/>
  <c r="E975" i="3"/>
  <c r="D975" i="3"/>
  <c r="I975" i="4" s="1"/>
  <c r="C975" i="3"/>
  <c r="B975" i="3"/>
  <c r="H974" i="3"/>
  <c r="G974" i="3"/>
  <c r="F974" i="3"/>
  <c r="E974" i="3"/>
  <c r="D974" i="3"/>
  <c r="I974" i="4" s="1"/>
  <c r="C974" i="3"/>
  <c r="B974" i="3"/>
  <c r="J973" i="3"/>
  <c r="O973" i="4" s="1"/>
  <c r="H973" i="3"/>
  <c r="G973" i="3"/>
  <c r="F973" i="3"/>
  <c r="E973" i="3"/>
  <c r="D973" i="3"/>
  <c r="C973" i="3"/>
  <c r="B973" i="3"/>
  <c r="J972" i="3"/>
  <c r="H972" i="3"/>
  <c r="G972" i="3"/>
  <c r="F972" i="3"/>
  <c r="E972" i="3"/>
  <c r="D972" i="3"/>
  <c r="I972" i="4" s="1"/>
  <c r="C972" i="3"/>
  <c r="B972" i="3"/>
  <c r="H971" i="3"/>
  <c r="G971" i="3"/>
  <c r="F971" i="3"/>
  <c r="E971" i="3"/>
  <c r="D971" i="3"/>
  <c r="I971" i="4" s="1"/>
  <c r="C971" i="3"/>
  <c r="B971" i="3"/>
  <c r="H970" i="3"/>
  <c r="G970" i="3"/>
  <c r="F970" i="3"/>
  <c r="E970" i="3"/>
  <c r="J970" i="4" s="1"/>
  <c r="D970" i="3"/>
  <c r="C970" i="3"/>
  <c r="B970" i="3"/>
  <c r="J969" i="3"/>
  <c r="P969" i="4" s="1"/>
  <c r="Q969" i="4" s="1"/>
  <c r="H969" i="3"/>
  <c r="G969" i="3"/>
  <c r="F969" i="3"/>
  <c r="E969" i="3"/>
  <c r="D969" i="3"/>
  <c r="C969" i="3"/>
  <c r="B969" i="3"/>
  <c r="J968" i="3"/>
  <c r="O968" i="4" s="1"/>
  <c r="H968" i="3"/>
  <c r="G968" i="3"/>
  <c r="F968" i="3"/>
  <c r="E968" i="3"/>
  <c r="J968" i="4" s="1"/>
  <c r="D968" i="3"/>
  <c r="C968" i="3"/>
  <c r="B968" i="3"/>
  <c r="H967" i="3"/>
  <c r="G967" i="3"/>
  <c r="F967" i="3"/>
  <c r="E967" i="3"/>
  <c r="D967" i="3"/>
  <c r="I967" i="4" s="1"/>
  <c r="C967" i="3"/>
  <c r="B967" i="3"/>
  <c r="H966" i="3"/>
  <c r="G966" i="3"/>
  <c r="F966" i="3"/>
  <c r="E966" i="3"/>
  <c r="D966" i="3"/>
  <c r="I966" i="4" s="1"/>
  <c r="C966" i="3"/>
  <c r="B966" i="3"/>
  <c r="J965" i="3"/>
  <c r="O965" i="4" s="1"/>
  <c r="H965" i="3"/>
  <c r="G965" i="3"/>
  <c r="F965" i="3"/>
  <c r="E965" i="3"/>
  <c r="D965" i="3"/>
  <c r="C965" i="3"/>
  <c r="B965" i="3"/>
  <c r="J964" i="3"/>
  <c r="H964" i="3"/>
  <c r="G964" i="3"/>
  <c r="F964" i="3"/>
  <c r="E964" i="3"/>
  <c r="D964" i="3"/>
  <c r="I964" i="4" s="1"/>
  <c r="C964" i="3"/>
  <c r="B964" i="3"/>
  <c r="H963" i="3"/>
  <c r="G963" i="3"/>
  <c r="F963" i="3"/>
  <c r="E963" i="3"/>
  <c r="D963" i="3"/>
  <c r="C963" i="3"/>
  <c r="B963" i="3"/>
  <c r="H962" i="3"/>
  <c r="G962" i="3"/>
  <c r="F962" i="3"/>
  <c r="E962" i="3"/>
  <c r="J962" i="4" s="1"/>
  <c r="D962" i="3"/>
  <c r="C962" i="3"/>
  <c r="B962" i="3"/>
  <c r="J961" i="3"/>
  <c r="O961" i="4" s="1"/>
  <c r="H961" i="3"/>
  <c r="G961" i="3"/>
  <c r="F961" i="3"/>
  <c r="E961" i="3"/>
  <c r="J961" i="4" s="1"/>
  <c r="D961" i="3"/>
  <c r="C961" i="3"/>
  <c r="B961" i="3"/>
  <c r="J960" i="3"/>
  <c r="P960" i="4" s="1"/>
  <c r="Q960" i="4" s="1"/>
  <c r="H960" i="3"/>
  <c r="G960" i="3"/>
  <c r="F960" i="3"/>
  <c r="E960" i="3"/>
  <c r="J960" i="4" s="1"/>
  <c r="D960" i="3"/>
  <c r="C960" i="3"/>
  <c r="B960" i="3"/>
  <c r="H959" i="3"/>
  <c r="G959" i="3"/>
  <c r="F959" i="3"/>
  <c r="E959" i="3"/>
  <c r="D959" i="3"/>
  <c r="I959" i="4" s="1"/>
  <c r="C959" i="3"/>
  <c r="B959" i="3"/>
  <c r="H958" i="3"/>
  <c r="G958" i="3"/>
  <c r="F958" i="3"/>
  <c r="E958" i="3"/>
  <c r="D958" i="3"/>
  <c r="C958" i="3"/>
  <c r="B958" i="3"/>
  <c r="J957" i="3"/>
  <c r="H957" i="3"/>
  <c r="G957" i="3"/>
  <c r="F957" i="3"/>
  <c r="E957" i="3"/>
  <c r="D957" i="3"/>
  <c r="I957" i="4" s="1"/>
  <c r="C957" i="3"/>
  <c r="B957" i="3"/>
  <c r="J956" i="3"/>
  <c r="O956" i="4" s="1"/>
  <c r="H956" i="3"/>
  <c r="G956" i="3"/>
  <c r="F956" i="3"/>
  <c r="E956" i="3"/>
  <c r="D956" i="3"/>
  <c r="C956" i="3"/>
  <c r="B956" i="3"/>
  <c r="H955" i="3"/>
  <c r="G955" i="3"/>
  <c r="F955" i="3"/>
  <c r="E955" i="3"/>
  <c r="D955" i="3"/>
  <c r="C955" i="3"/>
  <c r="B955" i="3"/>
  <c r="H954" i="3"/>
  <c r="G954" i="3"/>
  <c r="F954" i="3"/>
  <c r="E954" i="3"/>
  <c r="J954" i="4" s="1"/>
  <c r="D954" i="3"/>
  <c r="C954" i="3"/>
  <c r="B954" i="3"/>
  <c r="J953" i="3"/>
  <c r="P953" i="4" s="1"/>
  <c r="Q953" i="4" s="1"/>
  <c r="H953" i="3"/>
  <c r="G953" i="3"/>
  <c r="F953" i="3"/>
  <c r="E953" i="3"/>
  <c r="D953" i="3"/>
  <c r="C953" i="3"/>
  <c r="B953" i="3"/>
  <c r="J952" i="3"/>
  <c r="O952" i="4" s="1"/>
  <c r="H952" i="3"/>
  <c r="G952" i="3"/>
  <c r="F952" i="3"/>
  <c r="E952" i="3"/>
  <c r="J952" i="4" s="1"/>
  <c r="D952" i="3"/>
  <c r="C952" i="3"/>
  <c r="B952" i="3"/>
  <c r="H951" i="3"/>
  <c r="G951" i="3"/>
  <c r="F951" i="3"/>
  <c r="E951" i="3"/>
  <c r="D951" i="3"/>
  <c r="I951" i="4" s="1"/>
  <c r="C951" i="3"/>
  <c r="B951" i="3"/>
  <c r="H950" i="3"/>
  <c r="G950" i="3"/>
  <c r="F950" i="3"/>
  <c r="E950" i="3"/>
  <c r="D950" i="3"/>
  <c r="C950" i="3"/>
  <c r="B950" i="3"/>
  <c r="J949" i="3"/>
  <c r="H949" i="3"/>
  <c r="G949" i="3"/>
  <c r="F949" i="3"/>
  <c r="E949" i="3"/>
  <c r="D949" i="3"/>
  <c r="I949" i="4" s="1"/>
  <c r="C949" i="3"/>
  <c r="B949" i="3"/>
  <c r="J948" i="3"/>
  <c r="O948" i="4" s="1"/>
  <c r="H948" i="3"/>
  <c r="G948" i="3"/>
  <c r="F948" i="3"/>
  <c r="E948" i="3"/>
  <c r="D948" i="3"/>
  <c r="C948" i="3"/>
  <c r="B948" i="3"/>
  <c r="H947" i="3"/>
  <c r="G947" i="3"/>
  <c r="F947" i="3"/>
  <c r="E947" i="3"/>
  <c r="D947" i="3"/>
  <c r="I947" i="4" s="1"/>
  <c r="C947" i="3"/>
  <c r="B947" i="3"/>
  <c r="H946" i="3"/>
  <c r="G946" i="3"/>
  <c r="F946" i="3"/>
  <c r="E946" i="3"/>
  <c r="J946" i="4" s="1"/>
  <c r="D946" i="3"/>
  <c r="C946" i="3"/>
  <c r="B946" i="3"/>
  <c r="J945" i="3"/>
  <c r="O945" i="4" s="1"/>
  <c r="H945" i="3"/>
  <c r="G945" i="3"/>
  <c r="F945" i="3"/>
  <c r="E945" i="3"/>
  <c r="J945" i="4" s="1"/>
  <c r="D945" i="3"/>
  <c r="C945" i="3"/>
  <c r="B945" i="3"/>
  <c r="J944" i="3"/>
  <c r="P944" i="4" s="1"/>
  <c r="Q944" i="4" s="1"/>
  <c r="H944" i="3"/>
  <c r="G944" i="3"/>
  <c r="F944" i="3"/>
  <c r="E944" i="3"/>
  <c r="J944" i="4" s="1"/>
  <c r="D944" i="3"/>
  <c r="C944" i="3"/>
  <c r="B944" i="3"/>
  <c r="H943" i="3"/>
  <c r="G943" i="3"/>
  <c r="F943" i="3"/>
  <c r="E943" i="3"/>
  <c r="J943" i="4" s="1"/>
  <c r="D943" i="3"/>
  <c r="I943" i="4" s="1"/>
  <c r="C943" i="3"/>
  <c r="B943" i="3"/>
  <c r="H942" i="3"/>
  <c r="G942" i="3"/>
  <c r="F942" i="3"/>
  <c r="E942" i="3"/>
  <c r="J942" i="4" s="1"/>
  <c r="D942" i="3"/>
  <c r="C942" i="3"/>
  <c r="B942" i="3"/>
  <c r="J941" i="3"/>
  <c r="P941" i="4" s="1"/>
  <c r="Q941" i="4" s="1"/>
  <c r="H941" i="3"/>
  <c r="G941" i="3"/>
  <c r="F941" i="3"/>
  <c r="E941" i="3"/>
  <c r="J941" i="4" s="1"/>
  <c r="D941" i="3"/>
  <c r="C941" i="3"/>
  <c r="B941" i="3"/>
  <c r="J940" i="3"/>
  <c r="P940" i="4" s="1"/>
  <c r="Q940" i="4" s="1"/>
  <c r="H940" i="3"/>
  <c r="G940" i="3"/>
  <c r="F940" i="3"/>
  <c r="E940" i="3"/>
  <c r="D940" i="3"/>
  <c r="C940" i="3"/>
  <c r="B940" i="3"/>
  <c r="H939" i="3"/>
  <c r="G939" i="3"/>
  <c r="F939" i="3"/>
  <c r="E939" i="3"/>
  <c r="J939" i="4" s="1"/>
  <c r="D939" i="3"/>
  <c r="C939" i="3"/>
  <c r="B939" i="3"/>
  <c r="H938" i="3"/>
  <c r="G938" i="3"/>
  <c r="F938" i="3"/>
  <c r="E938" i="3"/>
  <c r="D938" i="3"/>
  <c r="I938" i="4" s="1"/>
  <c r="C938" i="3"/>
  <c r="B938" i="3"/>
  <c r="J937" i="3"/>
  <c r="P937" i="4" s="1"/>
  <c r="Q937" i="4" s="1"/>
  <c r="H937" i="3"/>
  <c r="G937" i="3"/>
  <c r="F937" i="3"/>
  <c r="E937" i="3"/>
  <c r="J937" i="4" s="1"/>
  <c r="D937" i="3"/>
  <c r="C937" i="3"/>
  <c r="B937" i="3"/>
  <c r="J936" i="3"/>
  <c r="P936" i="4" s="1"/>
  <c r="Q936" i="4" s="1"/>
  <c r="H936" i="3"/>
  <c r="G936" i="3"/>
  <c r="F936" i="3"/>
  <c r="E936" i="3"/>
  <c r="J936" i="4" s="1"/>
  <c r="D936" i="3"/>
  <c r="I936" i="4" s="1"/>
  <c r="C936" i="3"/>
  <c r="B936" i="3"/>
  <c r="H935" i="3"/>
  <c r="G935" i="3"/>
  <c r="F935" i="3"/>
  <c r="E935" i="3"/>
  <c r="J935" i="4" s="1"/>
  <c r="D935" i="3"/>
  <c r="I935" i="4" s="1"/>
  <c r="C935" i="3"/>
  <c r="B935" i="3"/>
  <c r="H934" i="3"/>
  <c r="G934" i="3"/>
  <c r="F934" i="3"/>
  <c r="E934" i="3"/>
  <c r="J934" i="4" s="1"/>
  <c r="D934" i="3"/>
  <c r="C934" i="3"/>
  <c r="B934" i="3"/>
  <c r="J933" i="3"/>
  <c r="P933" i="4" s="1"/>
  <c r="Q933" i="4" s="1"/>
  <c r="H933" i="3"/>
  <c r="G933" i="3"/>
  <c r="F933" i="3"/>
  <c r="E933" i="3"/>
  <c r="D933" i="3"/>
  <c r="C933" i="3"/>
  <c r="B933" i="3"/>
  <c r="J932" i="3"/>
  <c r="H932" i="3"/>
  <c r="G932" i="3"/>
  <c r="F932" i="3"/>
  <c r="E932" i="3"/>
  <c r="J932" i="4" s="1"/>
  <c r="D932" i="3"/>
  <c r="C932" i="3"/>
  <c r="B932" i="3"/>
  <c r="H931" i="3"/>
  <c r="G931" i="3"/>
  <c r="F931" i="3"/>
  <c r="E931" i="3"/>
  <c r="D931" i="3"/>
  <c r="C931" i="3"/>
  <c r="B931" i="3"/>
  <c r="H930" i="3"/>
  <c r="G930" i="3"/>
  <c r="F930" i="3"/>
  <c r="E930" i="3"/>
  <c r="D930" i="3"/>
  <c r="C930" i="3"/>
  <c r="B930" i="3"/>
  <c r="J929" i="3"/>
  <c r="O929" i="4" s="1"/>
  <c r="H929" i="3"/>
  <c r="G929" i="3"/>
  <c r="F929" i="3"/>
  <c r="E929" i="3"/>
  <c r="J929" i="4" s="1"/>
  <c r="D929" i="3"/>
  <c r="C929" i="3"/>
  <c r="B929" i="3"/>
  <c r="J928" i="3"/>
  <c r="P928" i="4" s="1"/>
  <c r="Q928" i="4" s="1"/>
  <c r="H928" i="3"/>
  <c r="G928" i="3"/>
  <c r="F928" i="3"/>
  <c r="E928" i="3"/>
  <c r="J928" i="4" s="1"/>
  <c r="D928" i="3"/>
  <c r="C928" i="3"/>
  <c r="B928" i="3"/>
  <c r="H927" i="3"/>
  <c r="G927" i="3"/>
  <c r="F927" i="3"/>
  <c r="E927" i="3"/>
  <c r="D927" i="3"/>
  <c r="I927" i="4" s="1"/>
  <c r="C927" i="3"/>
  <c r="B927" i="3"/>
  <c r="H926" i="3"/>
  <c r="G926" i="3"/>
  <c r="F926" i="3"/>
  <c r="E926" i="3"/>
  <c r="D926" i="3"/>
  <c r="C926" i="3"/>
  <c r="B926" i="3"/>
  <c r="J925" i="3"/>
  <c r="H925" i="3"/>
  <c r="G925" i="3"/>
  <c r="F925" i="3"/>
  <c r="E925" i="3"/>
  <c r="J925" i="4" s="1"/>
  <c r="D925" i="3"/>
  <c r="I925" i="4" s="1"/>
  <c r="C925" i="3"/>
  <c r="B925" i="3"/>
  <c r="J924" i="3"/>
  <c r="P924" i="4" s="1"/>
  <c r="Q924" i="4" s="1"/>
  <c r="H924" i="3"/>
  <c r="G924" i="3"/>
  <c r="F924" i="3"/>
  <c r="E924" i="3"/>
  <c r="D924" i="3"/>
  <c r="I924" i="4" s="1"/>
  <c r="C924" i="3"/>
  <c r="B924" i="3"/>
  <c r="J923" i="3"/>
  <c r="O923" i="4" s="1"/>
  <c r="H923" i="3"/>
  <c r="G923" i="3"/>
  <c r="F923" i="3"/>
  <c r="E923" i="3"/>
  <c r="J923" i="4" s="1"/>
  <c r="D923" i="3"/>
  <c r="C923" i="3"/>
  <c r="B923" i="3"/>
  <c r="H922" i="3"/>
  <c r="G922" i="3"/>
  <c r="F922" i="3"/>
  <c r="E922" i="3"/>
  <c r="D922" i="3"/>
  <c r="I922" i="4" s="1"/>
  <c r="C922" i="3"/>
  <c r="B922" i="3"/>
  <c r="J921" i="3"/>
  <c r="H921" i="3"/>
  <c r="G921" i="3"/>
  <c r="F921" i="3"/>
  <c r="E921" i="3"/>
  <c r="D921" i="3"/>
  <c r="C921" i="3"/>
  <c r="B921" i="3"/>
  <c r="J920" i="3"/>
  <c r="H920" i="3"/>
  <c r="G920" i="3"/>
  <c r="F920" i="3"/>
  <c r="E920" i="3"/>
  <c r="D920" i="3"/>
  <c r="I920" i="4" s="1"/>
  <c r="C920" i="3"/>
  <c r="B920" i="3"/>
  <c r="H919" i="3"/>
  <c r="G919" i="3"/>
  <c r="F919" i="3"/>
  <c r="E919" i="3"/>
  <c r="J919" i="4" s="1"/>
  <c r="D919" i="3"/>
  <c r="C919" i="3"/>
  <c r="B919" i="3"/>
  <c r="H918" i="3"/>
  <c r="G918" i="3"/>
  <c r="F918" i="3"/>
  <c r="E918" i="3"/>
  <c r="D918" i="3"/>
  <c r="I918" i="4" s="1"/>
  <c r="C918" i="3"/>
  <c r="B918" i="3"/>
  <c r="J917" i="3"/>
  <c r="H917" i="3"/>
  <c r="G917" i="3"/>
  <c r="F917" i="3"/>
  <c r="E917" i="3"/>
  <c r="D917" i="3"/>
  <c r="I917" i="4" s="1"/>
  <c r="C917" i="3"/>
  <c r="B917" i="3"/>
  <c r="H916" i="3"/>
  <c r="G916" i="3"/>
  <c r="F916" i="3"/>
  <c r="E916" i="3"/>
  <c r="J916" i="4" s="1"/>
  <c r="D916" i="3"/>
  <c r="I916" i="4" s="1"/>
  <c r="C916" i="3"/>
  <c r="B916" i="3"/>
  <c r="H915" i="3"/>
  <c r="G915" i="3"/>
  <c r="F915" i="3"/>
  <c r="E915" i="3"/>
  <c r="D915" i="3"/>
  <c r="C915" i="3"/>
  <c r="B915" i="3"/>
  <c r="H914" i="3"/>
  <c r="G914" i="3"/>
  <c r="F914" i="3"/>
  <c r="E914" i="3"/>
  <c r="J914" i="4" s="1"/>
  <c r="D914" i="3"/>
  <c r="C914" i="3"/>
  <c r="B914" i="3"/>
  <c r="J913" i="3"/>
  <c r="P913" i="4" s="1"/>
  <c r="Q913" i="4" s="1"/>
  <c r="H913" i="3"/>
  <c r="G913" i="3"/>
  <c r="F913" i="3"/>
  <c r="E913" i="3"/>
  <c r="D913" i="3"/>
  <c r="C913" i="3"/>
  <c r="B913" i="3"/>
  <c r="J912" i="3"/>
  <c r="O912" i="4" s="1"/>
  <c r="H912" i="3"/>
  <c r="G912" i="3"/>
  <c r="F912" i="3"/>
  <c r="E912" i="3"/>
  <c r="J912" i="4" s="1"/>
  <c r="D912" i="3"/>
  <c r="C912" i="3"/>
  <c r="B912" i="3"/>
  <c r="H911" i="3"/>
  <c r="G911" i="3"/>
  <c r="F911" i="3"/>
  <c r="E911" i="3"/>
  <c r="J911" i="4" s="1"/>
  <c r="D911" i="3"/>
  <c r="I911" i="4" s="1"/>
  <c r="C911" i="3"/>
  <c r="B911" i="3"/>
  <c r="H910" i="3"/>
  <c r="G910" i="3"/>
  <c r="F910" i="3"/>
  <c r="E910" i="3"/>
  <c r="J910" i="4" s="1"/>
  <c r="D910" i="3"/>
  <c r="C910" i="3"/>
  <c r="B910" i="3"/>
  <c r="J909" i="3"/>
  <c r="P909" i="4" s="1"/>
  <c r="Q909" i="4" s="1"/>
  <c r="H909" i="3"/>
  <c r="G909" i="3"/>
  <c r="F909" i="3"/>
  <c r="E909" i="3"/>
  <c r="D909" i="3"/>
  <c r="I909" i="4" s="1"/>
  <c r="C909" i="3"/>
  <c r="B909" i="3"/>
  <c r="H908" i="3"/>
  <c r="G908" i="3"/>
  <c r="F908" i="3"/>
  <c r="E908" i="3"/>
  <c r="D908" i="3"/>
  <c r="C908" i="3"/>
  <c r="B908" i="3"/>
  <c r="H907" i="3"/>
  <c r="G907" i="3"/>
  <c r="F907" i="3"/>
  <c r="E907" i="3"/>
  <c r="D907" i="3"/>
  <c r="C907" i="3"/>
  <c r="B907" i="3"/>
  <c r="H906" i="3"/>
  <c r="G906" i="3"/>
  <c r="F906" i="3"/>
  <c r="E906" i="3"/>
  <c r="D906" i="3"/>
  <c r="I906" i="4" s="1"/>
  <c r="C906" i="3"/>
  <c r="B906" i="3"/>
  <c r="J905" i="3"/>
  <c r="H905" i="3"/>
  <c r="G905" i="3"/>
  <c r="F905" i="3"/>
  <c r="E905" i="3"/>
  <c r="J905" i="4" s="1"/>
  <c r="D905" i="3"/>
  <c r="I905" i="4" s="1"/>
  <c r="C905" i="3"/>
  <c r="B905" i="3"/>
  <c r="J904" i="3"/>
  <c r="P904" i="4" s="1"/>
  <c r="Q904" i="4" s="1"/>
  <c r="H904" i="3"/>
  <c r="G904" i="3"/>
  <c r="F904" i="3"/>
  <c r="E904" i="3"/>
  <c r="D904" i="3"/>
  <c r="I904" i="4" s="1"/>
  <c r="C904" i="3"/>
  <c r="B904" i="3"/>
  <c r="H903" i="3"/>
  <c r="G903" i="3"/>
  <c r="F903" i="3"/>
  <c r="E903" i="3"/>
  <c r="J903" i="4" s="1"/>
  <c r="D903" i="3"/>
  <c r="C903" i="3"/>
  <c r="B903" i="3"/>
  <c r="H902" i="3"/>
  <c r="G902" i="3"/>
  <c r="F902" i="3"/>
  <c r="E902" i="3"/>
  <c r="D902" i="3"/>
  <c r="C902" i="3"/>
  <c r="B902" i="3"/>
  <c r="J901" i="3"/>
  <c r="H901" i="3"/>
  <c r="G901" i="3"/>
  <c r="F901" i="3"/>
  <c r="E901" i="3"/>
  <c r="D901" i="3"/>
  <c r="I901" i="4" s="1"/>
  <c r="C901" i="3"/>
  <c r="B901" i="3"/>
  <c r="H900" i="3"/>
  <c r="G900" i="3"/>
  <c r="F900" i="3"/>
  <c r="E900" i="3"/>
  <c r="J900" i="4" s="1"/>
  <c r="D900" i="3"/>
  <c r="C900" i="3"/>
  <c r="B900" i="3"/>
  <c r="H899" i="3"/>
  <c r="G899" i="3"/>
  <c r="F899" i="3"/>
  <c r="E899" i="3"/>
  <c r="D899" i="3"/>
  <c r="I899" i="4" s="1"/>
  <c r="C899" i="3"/>
  <c r="B899" i="3"/>
  <c r="H898" i="3"/>
  <c r="G898" i="3"/>
  <c r="F898" i="3"/>
  <c r="E898" i="3"/>
  <c r="D898" i="3"/>
  <c r="C898" i="3"/>
  <c r="B898" i="3"/>
  <c r="J897" i="3"/>
  <c r="H897" i="3"/>
  <c r="G897" i="3"/>
  <c r="F897" i="3"/>
  <c r="E897" i="3"/>
  <c r="J897" i="4" s="1"/>
  <c r="D897" i="3"/>
  <c r="C897" i="3"/>
  <c r="B897" i="3"/>
  <c r="J896" i="3"/>
  <c r="P896" i="4" s="1"/>
  <c r="Q896" i="4" s="1"/>
  <c r="H896" i="3"/>
  <c r="G896" i="3"/>
  <c r="F896" i="3"/>
  <c r="E896" i="3"/>
  <c r="D896" i="3"/>
  <c r="C896" i="3"/>
  <c r="B896" i="3"/>
  <c r="H895" i="3"/>
  <c r="G895" i="3"/>
  <c r="F895" i="3"/>
  <c r="E895" i="3"/>
  <c r="J895" i="4" s="1"/>
  <c r="D895" i="3"/>
  <c r="C895" i="3"/>
  <c r="B895" i="3"/>
  <c r="H894" i="3"/>
  <c r="G894" i="3"/>
  <c r="F894" i="3"/>
  <c r="E894" i="3"/>
  <c r="D894" i="3"/>
  <c r="C894" i="3"/>
  <c r="B894" i="3"/>
  <c r="J893" i="3"/>
  <c r="O893" i="4" s="1"/>
  <c r="H893" i="3"/>
  <c r="G893" i="3"/>
  <c r="F893" i="3"/>
  <c r="E893" i="3"/>
  <c r="J893" i="4" s="1"/>
  <c r="D893" i="3"/>
  <c r="I893" i="4" s="1"/>
  <c r="C893" i="3"/>
  <c r="B893" i="3"/>
  <c r="H892" i="3"/>
  <c r="G892" i="3"/>
  <c r="F892" i="3"/>
  <c r="E892" i="3"/>
  <c r="J892" i="4" s="1"/>
  <c r="D892" i="3"/>
  <c r="I892" i="4" s="1"/>
  <c r="C892" i="3"/>
  <c r="B892" i="3"/>
  <c r="H891" i="3"/>
  <c r="G891" i="3"/>
  <c r="F891" i="3"/>
  <c r="E891" i="3"/>
  <c r="J891" i="4" s="1"/>
  <c r="D891" i="3"/>
  <c r="C891" i="3"/>
  <c r="B891" i="3"/>
  <c r="H890" i="3"/>
  <c r="G890" i="3"/>
  <c r="F890" i="3"/>
  <c r="E890" i="3"/>
  <c r="D890" i="3"/>
  <c r="C890" i="3"/>
  <c r="B890" i="3"/>
  <c r="J889" i="3"/>
  <c r="H889" i="3"/>
  <c r="G889" i="3"/>
  <c r="F889" i="3"/>
  <c r="E889" i="3"/>
  <c r="D889" i="3"/>
  <c r="C889" i="3"/>
  <c r="B889" i="3"/>
  <c r="J888" i="3"/>
  <c r="H888" i="3"/>
  <c r="G888" i="3"/>
  <c r="F888" i="3"/>
  <c r="E888" i="3"/>
  <c r="D888" i="3"/>
  <c r="C888" i="3"/>
  <c r="B888" i="3"/>
  <c r="H887" i="3"/>
  <c r="G887" i="3"/>
  <c r="F887" i="3"/>
  <c r="E887" i="3"/>
  <c r="D887" i="3"/>
  <c r="C887" i="3"/>
  <c r="B887" i="3"/>
  <c r="H886" i="3"/>
  <c r="G886" i="3"/>
  <c r="F886" i="3"/>
  <c r="E886" i="3"/>
  <c r="D886" i="3"/>
  <c r="I886" i="4" s="1"/>
  <c r="C886" i="3"/>
  <c r="B886" i="3"/>
  <c r="J885" i="3"/>
  <c r="H885" i="3"/>
  <c r="G885" i="3"/>
  <c r="F885" i="3"/>
  <c r="E885" i="3"/>
  <c r="D885" i="3"/>
  <c r="I885" i="4" s="1"/>
  <c r="C885" i="3"/>
  <c r="B885" i="3"/>
  <c r="H884" i="3"/>
  <c r="G884" i="3"/>
  <c r="F884" i="3"/>
  <c r="E884" i="3"/>
  <c r="D884" i="3"/>
  <c r="C884" i="3"/>
  <c r="B884" i="3"/>
  <c r="H883" i="3"/>
  <c r="G883" i="3"/>
  <c r="F883" i="3"/>
  <c r="E883" i="3"/>
  <c r="D883" i="3"/>
  <c r="I883" i="4" s="1"/>
  <c r="C883" i="3"/>
  <c r="B883" i="3"/>
  <c r="H882" i="3"/>
  <c r="G882" i="3"/>
  <c r="F882" i="3"/>
  <c r="E882" i="3"/>
  <c r="J882" i="4" s="1"/>
  <c r="D882" i="3"/>
  <c r="C882" i="3"/>
  <c r="B882" i="3"/>
  <c r="J881" i="3"/>
  <c r="O881" i="4" s="1"/>
  <c r="H881" i="3"/>
  <c r="G881" i="3"/>
  <c r="F881" i="3"/>
  <c r="E881" i="3"/>
  <c r="J881" i="4" s="1"/>
  <c r="D881" i="3"/>
  <c r="C881" i="3"/>
  <c r="B881" i="3"/>
  <c r="J880" i="3"/>
  <c r="P880" i="4" s="1"/>
  <c r="Q880" i="4" s="1"/>
  <c r="H880" i="3"/>
  <c r="G880" i="3"/>
  <c r="F880" i="3"/>
  <c r="E880" i="3"/>
  <c r="D880" i="3"/>
  <c r="C880" i="3"/>
  <c r="B880" i="3"/>
  <c r="H879" i="3"/>
  <c r="G879" i="3"/>
  <c r="F879" i="3"/>
  <c r="E879" i="3"/>
  <c r="J879" i="4" s="1"/>
  <c r="D879" i="3"/>
  <c r="I879" i="4" s="1"/>
  <c r="C879" i="3"/>
  <c r="B879" i="3"/>
  <c r="H878" i="3"/>
  <c r="G878" i="3"/>
  <c r="F878" i="3"/>
  <c r="E878" i="3"/>
  <c r="D878" i="3"/>
  <c r="I878" i="4" s="1"/>
  <c r="C878" i="3"/>
  <c r="B878" i="3"/>
  <c r="J877" i="3"/>
  <c r="O877" i="4" s="1"/>
  <c r="H877" i="3"/>
  <c r="G877" i="3"/>
  <c r="F877" i="3"/>
  <c r="E877" i="3"/>
  <c r="J877" i="4" s="1"/>
  <c r="D877" i="3"/>
  <c r="I877" i="4" s="1"/>
  <c r="C877" i="3"/>
  <c r="B877" i="3"/>
  <c r="H876" i="3"/>
  <c r="G876" i="3"/>
  <c r="F876" i="3"/>
  <c r="E876" i="3"/>
  <c r="D876" i="3"/>
  <c r="C876" i="3"/>
  <c r="B876" i="3"/>
  <c r="H875" i="3"/>
  <c r="G875" i="3"/>
  <c r="F875" i="3"/>
  <c r="E875" i="3"/>
  <c r="J875" i="4" s="1"/>
  <c r="D875" i="3"/>
  <c r="C875" i="3"/>
  <c r="B875" i="3"/>
  <c r="H874" i="3"/>
  <c r="G874" i="3"/>
  <c r="F874" i="3"/>
  <c r="E874" i="3"/>
  <c r="D874" i="3"/>
  <c r="I874" i="4" s="1"/>
  <c r="C874" i="3"/>
  <c r="B874" i="3"/>
  <c r="J873" i="3"/>
  <c r="H873" i="3"/>
  <c r="G873" i="3"/>
  <c r="F873" i="3"/>
  <c r="E873" i="3"/>
  <c r="D873" i="3"/>
  <c r="I873" i="4" s="1"/>
  <c r="C873" i="3"/>
  <c r="B873" i="3"/>
  <c r="J872" i="3"/>
  <c r="H872" i="3"/>
  <c r="G872" i="3"/>
  <c r="F872" i="3"/>
  <c r="E872" i="3"/>
  <c r="J872" i="4" s="1"/>
  <c r="D872" i="3"/>
  <c r="C872" i="3"/>
  <c r="B872" i="3"/>
  <c r="H871" i="3"/>
  <c r="G871" i="3"/>
  <c r="F871" i="3"/>
  <c r="E871" i="3"/>
  <c r="J871" i="4" s="1"/>
  <c r="D871" i="3"/>
  <c r="C871" i="3"/>
  <c r="B871" i="3"/>
  <c r="H870" i="3"/>
  <c r="G870" i="3"/>
  <c r="F870" i="3"/>
  <c r="E870" i="3"/>
  <c r="D870" i="3"/>
  <c r="C870" i="3"/>
  <c r="B870" i="3"/>
  <c r="J869" i="3"/>
  <c r="H869" i="3"/>
  <c r="G869" i="3"/>
  <c r="F869" i="3"/>
  <c r="E869" i="3"/>
  <c r="D869" i="3"/>
  <c r="I869" i="4" s="1"/>
  <c r="C869" i="3"/>
  <c r="B869" i="3"/>
  <c r="H868" i="3"/>
  <c r="G868" i="3"/>
  <c r="F868" i="3"/>
  <c r="E868" i="3"/>
  <c r="J868" i="4" s="1"/>
  <c r="D868" i="3"/>
  <c r="C868" i="3"/>
  <c r="B868" i="3"/>
  <c r="H867" i="3"/>
  <c r="G867" i="3"/>
  <c r="F867" i="3"/>
  <c r="E867" i="3"/>
  <c r="D867" i="3"/>
  <c r="I867" i="4" s="1"/>
  <c r="C867" i="3"/>
  <c r="B867" i="3"/>
  <c r="H866" i="3"/>
  <c r="G866" i="3"/>
  <c r="F866" i="3"/>
  <c r="E866" i="3"/>
  <c r="D866" i="3"/>
  <c r="I866" i="4" s="1"/>
  <c r="C866" i="3"/>
  <c r="B866" i="3"/>
  <c r="J865" i="3"/>
  <c r="O865" i="4" s="1"/>
  <c r="H865" i="3"/>
  <c r="G865" i="3"/>
  <c r="F865" i="3"/>
  <c r="E865" i="3"/>
  <c r="D865" i="3"/>
  <c r="C865" i="3"/>
  <c r="B865" i="3"/>
  <c r="J864" i="3"/>
  <c r="H864" i="3"/>
  <c r="G864" i="3"/>
  <c r="F864" i="3"/>
  <c r="E864" i="3"/>
  <c r="D864" i="3"/>
  <c r="I864" i="4" s="1"/>
  <c r="C864" i="3"/>
  <c r="B864" i="3"/>
  <c r="H863" i="3"/>
  <c r="G863" i="3"/>
  <c r="F863" i="3"/>
  <c r="E863" i="3"/>
  <c r="D863" i="3"/>
  <c r="C863" i="3"/>
  <c r="B863" i="3"/>
  <c r="H862" i="3"/>
  <c r="G862" i="3"/>
  <c r="F862" i="3"/>
  <c r="E862" i="3"/>
  <c r="J862" i="4" s="1"/>
  <c r="D862" i="3"/>
  <c r="I862" i="4" s="1"/>
  <c r="C862" i="3"/>
  <c r="B862" i="3"/>
  <c r="J861" i="3"/>
  <c r="O861" i="4" s="1"/>
  <c r="H861" i="3"/>
  <c r="G861" i="3"/>
  <c r="F861" i="3"/>
  <c r="E861" i="3"/>
  <c r="J861" i="4" s="1"/>
  <c r="D861" i="3"/>
  <c r="I861" i="4" s="1"/>
  <c r="C861" i="3"/>
  <c r="B861" i="3"/>
  <c r="H860" i="3"/>
  <c r="G860" i="3"/>
  <c r="F860" i="3"/>
  <c r="E860" i="3"/>
  <c r="D860" i="3"/>
  <c r="I860" i="4" s="1"/>
  <c r="C860" i="3"/>
  <c r="B860" i="3"/>
  <c r="J859" i="3"/>
  <c r="O859" i="4" s="1"/>
  <c r="H859" i="3"/>
  <c r="G859" i="3"/>
  <c r="F859" i="3"/>
  <c r="E859" i="3"/>
  <c r="J859" i="4" s="1"/>
  <c r="D859" i="3"/>
  <c r="I859" i="4" s="1"/>
  <c r="C859" i="3"/>
  <c r="B859" i="3"/>
  <c r="H858" i="3"/>
  <c r="G858" i="3"/>
  <c r="F858" i="3"/>
  <c r="E858" i="3"/>
  <c r="D858" i="3"/>
  <c r="C858" i="3"/>
  <c r="B858" i="3"/>
  <c r="J857" i="3"/>
  <c r="H857" i="3"/>
  <c r="G857" i="3"/>
  <c r="F857" i="3"/>
  <c r="E857" i="3"/>
  <c r="D857" i="3"/>
  <c r="I857" i="4" s="1"/>
  <c r="C857" i="3"/>
  <c r="B857" i="3"/>
  <c r="H856" i="3"/>
  <c r="G856" i="3"/>
  <c r="F856" i="3"/>
  <c r="E856" i="3"/>
  <c r="D856" i="3"/>
  <c r="I856" i="4" s="1"/>
  <c r="C856" i="3"/>
  <c r="B856" i="3"/>
  <c r="H855" i="3"/>
  <c r="G855" i="3"/>
  <c r="F855" i="3"/>
  <c r="E855" i="3"/>
  <c r="J855" i="4" s="1"/>
  <c r="D855" i="3"/>
  <c r="I855" i="4" s="1"/>
  <c r="C855" i="3"/>
  <c r="B855" i="3"/>
  <c r="H854" i="3"/>
  <c r="G854" i="3"/>
  <c r="F854" i="3"/>
  <c r="E854" i="3"/>
  <c r="D854" i="3"/>
  <c r="I854" i="4" s="1"/>
  <c r="C854" i="3"/>
  <c r="B854" i="3"/>
  <c r="J853" i="3"/>
  <c r="O853" i="4" s="1"/>
  <c r="H853" i="3"/>
  <c r="G853" i="3"/>
  <c r="F853" i="3"/>
  <c r="E853" i="3"/>
  <c r="J853" i="4" s="1"/>
  <c r="D853" i="3"/>
  <c r="I853" i="4" s="1"/>
  <c r="C853" i="3"/>
  <c r="B853" i="3"/>
  <c r="J852" i="3"/>
  <c r="P852" i="4" s="1"/>
  <c r="Q852" i="4" s="1"/>
  <c r="H852" i="3"/>
  <c r="G852" i="3"/>
  <c r="F852" i="3"/>
  <c r="E852" i="3"/>
  <c r="J852" i="4" s="1"/>
  <c r="D852" i="3"/>
  <c r="I852" i="4" s="1"/>
  <c r="C852" i="3"/>
  <c r="B852" i="3"/>
  <c r="H851" i="3"/>
  <c r="G851" i="3"/>
  <c r="F851" i="3"/>
  <c r="E851" i="3"/>
  <c r="D851" i="3"/>
  <c r="I851" i="4" s="1"/>
  <c r="C851" i="3"/>
  <c r="B851" i="3"/>
  <c r="H850" i="3"/>
  <c r="G850" i="3"/>
  <c r="F850" i="3"/>
  <c r="E850" i="3"/>
  <c r="D850" i="3"/>
  <c r="C850" i="3"/>
  <c r="B850" i="3"/>
  <c r="J849" i="3"/>
  <c r="H849" i="3"/>
  <c r="G849" i="3"/>
  <c r="F849" i="3"/>
  <c r="E849" i="3"/>
  <c r="D849" i="3"/>
  <c r="C849" i="3"/>
  <c r="B849" i="3"/>
  <c r="H848" i="3"/>
  <c r="G848" i="3"/>
  <c r="F848" i="3"/>
  <c r="E848" i="3"/>
  <c r="J848" i="4" s="1"/>
  <c r="D848" i="3"/>
  <c r="C848" i="3"/>
  <c r="B848" i="3"/>
  <c r="H847" i="3"/>
  <c r="G847" i="3"/>
  <c r="F847" i="3"/>
  <c r="E847" i="3"/>
  <c r="D847" i="3"/>
  <c r="I847" i="4" s="1"/>
  <c r="C847" i="3"/>
  <c r="B847" i="3"/>
  <c r="H846" i="3"/>
  <c r="G846" i="3"/>
  <c r="F846" i="3"/>
  <c r="E846" i="3"/>
  <c r="J846" i="4" s="1"/>
  <c r="D846" i="3"/>
  <c r="C846" i="3"/>
  <c r="B846" i="3"/>
  <c r="J845" i="3"/>
  <c r="H845" i="3"/>
  <c r="G845" i="3"/>
  <c r="F845" i="3"/>
  <c r="E845" i="3"/>
  <c r="D845" i="3"/>
  <c r="C845" i="3"/>
  <c r="B845" i="3"/>
  <c r="J844" i="3"/>
  <c r="O844" i="4" s="1"/>
  <c r="H844" i="3"/>
  <c r="G844" i="3"/>
  <c r="F844" i="3"/>
  <c r="E844" i="3"/>
  <c r="J844" i="4" s="1"/>
  <c r="D844" i="3"/>
  <c r="C844" i="3"/>
  <c r="B844" i="3"/>
  <c r="H843" i="3"/>
  <c r="G843" i="3"/>
  <c r="F843" i="3"/>
  <c r="E843" i="3"/>
  <c r="D843" i="3"/>
  <c r="C843" i="3"/>
  <c r="B843" i="3"/>
  <c r="H842" i="3"/>
  <c r="G842" i="3"/>
  <c r="F842" i="3"/>
  <c r="E842" i="3"/>
  <c r="J842" i="4" s="1"/>
  <c r="D842" i="3"/>
  <c r="C842" i="3"/>
  <c r="B842" i="3"/>
  <c r="J841" i="3"/>
  <c r="P841" i="4" s="1"/>
  <c r="Q841" i="4" s="1"/>
  <c r="H841" i="3"/>
  <c r="G841" i="3"/>
  <c r="F841" i="3"/>
  <c r="E841" i="3"/>
  <c r="J841" i="4" s="1"/>
  <c r="D841" i="3"/>
  <c r="C841" i="3"/>
  <c r="B841" i="3"/>
  <c r="H840" i="3"/>
  <c r="G840" i="3"/>
  <c r="F840" i="3"/>
  <c r="E840" i="3"/>
  <c r="J840" i="4" s="1"/>
  <c r="D840" i="3"/>
  <c r="I840" i="4" s="1"/>
  <c r="C840" i="3"/>
  <c r="B840" i="3"/>
  <c r="H839" i="3"/>
  <c r="G839" i="3"/>
  <c r="F839" i="3"/>
  <c r="E839" i="3"/>
  <c r="D839" i="3"/>
  <c r="I839" i="4" s="1"/>
  <c r="C839" i="3"/>
  <c r="B839" i="3"/>
  <c r="H838" i="3"/>
  <c r="G838" i="3"/>
  <c r="F838" i="3"/>
  <c r="E838" i="3"/>
  <c r="D838" i="3"/>
  <c r="C838" i="3"/>
  <c r="B838" i="3"/>
  <c r="J837" i="3"/>
  <c r="H837" i="3"/>
  <c r="G837" i="3"/>
  <c r="F837" i="3"/>
  <c r="E837" i="3"/>
  <c r="J837" i="4" s="1"/>
  <c r="D837" i="3"/>
  <c r="C837" i="3"/>
  <c r="B837" i="3"/>
  <c r="J836" i="3"/>
  <c r="P836" i="4" s="1"/>
  <c r="Q836" i="4" s="1"/>
  <c r="H836" i="3"/>
  <c r="G836" i="3"/>
  <c r="F836" i="3"/>
  <c r="E836" i="3"/>
  <c r="D836" i="3"/>
  <c r="C836" i="3"/>
  <c r="B836" i="3"/>
  <c r="H835" i="3"/>
  <c r="G835" i="3"/>
  <c r="F835" i="3"/>
  <c r="E835" i="3"/>
  <c r="J835" i="4" s="1"/>
  <c r="D835" i="3"/>
  <c r="I835" i="4" s="1"/>
  <c r="C835" i="3"/>
  <c r="B835" i="3"/>
  <c r="H834" i="3"/>
  <c r="G834" i="3"/>
  <c r="F834" i="3"/>
  <c r="E834" i="3"/>
  <c r="D834" i="3"/>
  <c r="I834" i="4" s="1"/>
  <c r="C834" i="3"/>
  <c r="B834" i="3"/>
  <c r="J833" i="3"/>
  <c r="H833" i="3"/>
  <c r="G833" i="3"/>
  <c r="F833" i="3"/>
  <c r="E833" i="3"/>
  <c r="D833" i="3"/>
  <c r="I833" i="4" s="1"/>
  <c r="C833" i="3"/>
  <c r="B833" i="3"/>
  <c r="H832" i="3"/>
  <c r="G832" i="3"/>
  <c r="F832" i="3"/>
  <c r="E832" i="3"/>
  <c r="J832" i="4" s="1"/>
  <c r="D832" i="3"/>
  <c r="C832" i="3"/>
  <c r="B832" i="3"/>
  <c r="H831" i="3"/>
  <c r="G831" i="3"/>
  <c r="F831" i="3"/>
  <c r="E831" i="3"/>
  <c r="D831" i="3"/>
  <c r="C831" i="3"/>
  <c r="B831" i="3"/>
  <c r="H830" i="3"/>
  <c r="G830" i="3"/>
  <c r="F830" i="3"/>
  <c r="E830" i="3"/>
  <c r="J830" i="4" s="1"/>
  <c r="D830" i="3"/>
  <c r="C830" i="3"/>
  <c r="B830" i="3"/>
  <c r="J829" i="3"/>
  <c r="P829" i="4" s="1"/>
  <c r="Q829" i="4" s="1"/>
  <c r="H829" i="3"/>
  <c r="G829" i="3"/>
  <c r="F829" i="3"/>
  <c r="E829" i="3"/>
  <c r="J829" i="4" s="1"/>
  <c r="D829" i="3"/>
  <c r="C829" i="3"/>
  <c r="B829" i="3"/>
  <c r="J828" i="3"/>
  <c r="P828" i="4" s="1"/>
  <c r="Q828" i="4" s="1"/>
  <c r="H828" i="3"/>
  <c r="G828" i="3"/>
  <c r="F828" i="3"/>
  <c r="E828" i="3"/>
  <c r="J828" i="4" s="1"/>
  <c r="D828" i="3"/>
  <c r="C828" i="3"/>
  <c r="B828" i="3"/>
  <c r="H827" i="3"/>
  <c r="G827" i="3"/>
  <c r="F827" i="3"/>
  <c r="E827" i="3"/>
  <c r="D827" i="3"/>
  <c r="I827" i="4" s="1"/>
  <c r="C827" i="3"/>
  <c r="B827" i="3"/>
  <c r="H826" i="3"/>
  <c r="G826" i="3"/>
  <c r="F826" i="3"/>
  <c r="E826" i="3"/>
  <c r="J826" i="4" s="1"/>
  <c r="D826" i="3"/>
  <c r="C826" i="3"/>
  <c r="B826" i="3"/>
  <c r="J825" i="3"/>
  <c r="P825" i="4" s="1"/>
  <c r="Q825" i="4" s="1"/>
  <c r="H825" i="3"/>
  <c r="G825" i="3"/>
  <c r="F825" i="3"/>
  <c r="E825" i="3"/>
  <c r="D825" i="3"/>
  <c r="C825" i="3"/>
  <c r="B825" i="3"/>
  <c r="H824" i="3"/>
  <c r="G824" i="3"/>
  <c r="F824" i="3"/>
  <c r="E824" i="3"/>
  <c r="D824" i="3"/>
  <c r="C824" i="3"/>
  <c r="B824" i="3"/>
  <c r="H823" i="3"/>
  <c r="G823" i="3"/>
  <c r="F823" i="3"/>
  <c r="E823" i="3"/>
  <c r="D823" i="3"/>
  <c r="C823" i="3"/>
  <c r="B823" i="3"/>
  <c r="H822" i="3"/>
  <c r="G822" i="3"/>
  <c r="F822" i="3"/>
  <c r="E822" i="3"/>
  <c r="J822" i="4" s="1"/>
  <c r="D822" i="3"/>
  <c r="C822" i="3"/>
  <c r="B822" i="3"/>
  <c r="J821" i="3"/>
  <c r="H821" i="3"/>
  <c r="G821" i="3"/>
  <c r="F821" i="3"/>
  <c r="E821" i="3"/>
  <c r="D821" i="3"/>
  <c r="C821" i="3"/>
  <c r="B821" i="3"/>
  <c r="J820" i="3"/>
  <c r="O820" i="4" s="1"/>
  <c r="H820" i="3"/>
  <c r="G820" i="3"/>
  <c r="F820" i="3"/>
  <c r="E820" i="3"/>
  <c r="J820" i="4" s="1"/>
  <c r="D820" i="3"/>
  <c r="C820" i="3"/>
  <c r="B820" i="3"/>
  <c r="H819" i="3"/>
  <c r="G819" i="3"/>
  <c r="F819" i="3"/>
  <c r="E819" i="3"/>
  <c r="D819" i="3"/>
  <c r="C819" i="3"/>
  <c r="B819" i="3"/>
  <c r="H818" i="3"/>
  <c r="G818" i="3"/>
  <c r="F818" i="3"/>
  <c r="E818" i="3"/>
  <c r="D818" i="3"/>
  <c r="C818" i="3"/>
  <c r="B818" i="3"/>
  <c r="J817" i="3"/>
  <c r="H817" i="3"/>
  <c r="G817" i="3"/>
  <c r="F817" i="3"/>
  <c r="E817" i="3"/>
  <c r="D817" i="3"/>
  <c r="C817" i="3"/>
  <c r="B817" i="3"/>
  <c r="H816" i="3"/>
  <c r="G816" i="3"/>
  <c r="F816" i="3"/>
  <c r="E816" i="3"/>
  <c r="J816" i="4" s="1"/>
  <c r="D816" i="3"/>
  <c r="C816" i="3"/>
  <c r="B816" i="3"/>
  <c r="H815" i="3"/>
  <c r="G815" i="3"/>
  <c r="F815" i="3"/>
  <c r="E815" i="3"/>
  <c r="D815" i="3"/>
  <c r="I815" i="4" s="1"/>
  <c r="C815" i="3"/>
  <c r="B815" i="3"/>
  <c r="H814" i="3"/>
  <c r="G814" i="3"/>
  <c r="F814" i="3"/>
  <c r="E814" i="3"/>
  <c r="D814" i="3"/>
  <c r="C814" i="3"/>
  <c r="B814" i="3"/>
  <c r="J813" i="3"/>
  <c r="O813" i="4" s="1"/>
  <c r="H813" i="3"/>
  <c r="G813" i="3"/>
  <c r="F813" i="3"/>
  <c r="E813" i="3"/>
  <c r="J813" i="4" s="1"/>
  <c r="D813" i="3"/>
  <c r="C813" i="3"/>
  <c r="B813" i="3"/>
  <c r="J812" i="3"/>
  <c r="P812" i="4" s="1"/>
  <c r="Q812" i="4" s="1"/>
  <c r="H812" i="3"/>
  <c r="G812" i="3"/>
  <c r="F812" i="3"/>
  <c r="E812" i="3"/>
  <c r="J812" i="4" s="1"/>
  <c r="D812" i="3"/>
  <c r="C812" i="3"/>
  <c r="B812" i="3"/>
  <c r="H811" i="3"/>
  <c r="G811" i="3"/>
  <c r="F811" i="3"/>
  <c r="E811" i="3"/>
  <c r="J811" i="4" s="1"/>
  <c r="D811" i="3"/>
  <c r="I811" i="4" s="1"/>
  <c r="C811" i="3"/>
  <c r="B811" i="3"/>
  <c r="H810" i="3"/>
  <c r="G810" i="3"/>
  <c r="F810" i="3"/>
  <c r="E810" i="3"/>
  <c r="J810" i="4" s="1"/>
  <c r="D810" i="3"/>
  <c r="C810" i="3"/>
  <c r="B810" i="3"/>
  <c r="J809" i="3"/>
  <c r="P809" i="4" s="1"/>
  <c r="Q809" i="4" s="1"/>
  <c r="H809" i="3"/>
  <c r="G809" i="3"/>
  <c r="F809" i="3"/>
  <c r="E809" i="3"/>
  <c r="J809" i="4" s="1"/>
  <c r="D809" i="3"/>
  <c r="I809" i="4" s="1"/>
  <c r="C809" i="3"/>
  <c r="B809" i="3"/>
  <c r="H808" i="3"/>
  <c r="G808" i="3"/>
  <c r="F808" i="3"/>
  <c r="E808" i="3"/>
  <c r="D808" i="3"/>
  <c r="I808" i="4" s="1"/>
  <c r="C808" i="3"/>
  <c r="B808" i="3"/>
  <c r="H807" i="3"/>
  <c r="G807" i="3"/>
  <c r="F807" i="3"/>
  <c r="E807" i="3"/>
  <c r="D807" i="3"/>
  <c r="I807" i="4" s="1"/>
  <c r="C807" i="3"/>
  <c r="B807" i="3"/>
  <c r="H806" i="3"/>
  <c r="G806" i="3"/>
  <c r="F806" i="3"/>
  <c r="E806" i="3"/>
  <c r="J806" i="4" s="1"/>
  <c r="D806" i="3"/>
  <c r="C806" i="3"/>
  <c r="B806" i="3"/>
  <c r="J805" i="3"/>
  <c r="P805" i="4" s="1"/>
  <c r="Q805" i="4" s="1"/>
  <c r="H805" i="3"/>
  <c r="G805" i="3"/>
  <c r="F805" i="3"/>
  <c r="E805" i="3"/>
  <c r="D805" i="3"/>
  <c r="C805" i="3"/>
  <c r="B805" i="3"/>
  <c r="J804" i="3"/>
  <c r="H804" i="3"/>
  <c r="G804" i="3"/>
  <c r="F804" i="3"/>
  <c r="E804" i="3"/>
  <c r="J804" i="4" s="1"/>
  <c r="D804" i="3"/>
  <c r="I804" i="4" s="1"/>
  <c r="C804" i="3"/>
  <c r="B804" i="3"/>
  <c r="H803" i="3"/>
  <c r="G803" i="3"/>
  <c r="F803" i="3"/>
  <c r="E803" i="3"/>
  <c r="J803" i="4" s="1"/>
  <c r="D803" i="3"/>
  <c r="C803" i="3"/>
  <c r="B803" i="3"/>
  <c r="H802" i="3"/>
  <c r="G802" i="3"/>
  <c r="F802" i="3"/>
  <c r="E802" i="3"/>
  <c r="J802" i="4" s="1"/>
  <c r="D802" i="3"/>
  <c r="C802" i="3"/>
  <c r="B802" i="3"/>
  <c r="J801" i="3"/>
  <c r="P801" i="4" s="1"/>
  <c r="Q801" i="4" s="1"/>
  <c r="H801" i="3"/>
  <c r="G801" i="3"/>
  <c r="F801" i="3"/>
  <c r="E801" i="3"/>
  <c r="D801" i="3"/>
  <c r="I801" i="4" s="1"/>
  <c r="C801" i="3"/>
  <c r="B801" i="3"/>
  <c r="H800" i="3"/>
  <c r="G800" i="3"/>
  <c r="F800" i="3"/>
  <c r="E800" i="3"/>
  <c r="D800" i="3"/>
  <c r="I800" i="4" s="1"/>
  <c r="C800" i="3"/>
  <c r="B800" i="3"/>
  <c r="H799" i="3"/>
  <c r="G799" i="3"/>
  <c r="F799" i="3"/>
  <c r="E799" i="3"/>
  <c r="D799" i="3"/>
  <c r="C799" i="3"/>
  <c r="B799" i="3"/>
  <c r="H798" i="3"/>
  <c r="G798" i="3"/>
  <c r="F798" i="3"/>
  <c r="E798" i="3"/>
  <c r="J798" i="4" s="1"/>
  <c r="D798" i="3"/>
  <c r="C798" i="3"/>
  <c r="B798" i="3"/>
  <c r="J797" i="3"/>
  <c r="H797" i="3"/>
  <c r="G797" i="3"/>
  <c r="F797" i="3"/>
  <c r="E797" i="3"/>
  <c r="J797" i="4" s="1"/>
  <c r="D797" i="3"/>
  <c r="C797" i="3"/>
  <c r="B797" i="3"/>
  <c r="J796" i="3"/>
  <c r="H796" i="3"/>
  <c r="G796" i="3"/>
  <c r="F796" i="3"/>
  <c r="E796" i="3"/>
  <c r="J796" i="4" s="1"/>
  <c r="D796" i="3"/>
  <c r="C796" i="3"/>
  <c r="B796" i="3"/>
  <c r="J795" i="3"/>
  <c r="O795" i="4" s="1"/>
  <c r="H795" i="3"/>
  <c r="G795" i="3"/>
  <c r="F795" i="3"/>
  <c r="E795" i="3"/>
  <c r="J795" i="4" s="1"/>
  <c r="D795" i="3"/>
  <c r="C795" i="3"/>
  <c r="B795" i="3"/>
  <c r="H794" i="3"/>
  <c r="G794" i="3"/>
  <c r="F794" i="3"/>
  <c r="E794" i="3"/>
  <c r="D794" i="3"/>
  <c r="I794" i="4" s="1"/>
  <c r="C794" i="3"/>
  <c r="B794" i="3"/>
  <c r="J793" i="3"/>
  <c r="P793" i="4" s="1"/>
  <c r="Q793" i="4" s="1"/>
  <c r="H793" i="3"/>
  <c r="G793" i="3"/>
  <c r="F793" i="3"/>
  <c r="E793" i="3"/>
  <c r="D793" i="3"/>
  <c r="I793" i="4" s="1"/>
  <c r="C793" i="3"/>
  <c r="B793" i="3"/>
  <c r="H792" i="3"/>
  <c r="G792" i="3"/>
  <c r="F792" i="3"/>
  <c r="E792" i="3"/>
  <c r="D792" i="3"/>
  <c r="C792" i="3"/>
  <c r="B792" i="3"/>
  <c r="H791" i="3"/>
  <c r="G791" i="3"/>
  <c r="F791" i="3"/>
  <c r="E791" i="3"/>
  <c r="D791" i="3"/>
  <c r="I791" i="4" s="1"/>
  <c r="C791" i="3"/>
  <c r="B791" i="3"/>
  <c r="H790" i="3"/>
  <c r="G790" i="3"/>
  <c r="F790" i="3"/>
  <c r="E790" i="3"/>
  <c r="J790" i="4" s="1"/>
  <c r="D790" i="3"/>
  <c r="C790" i="3"/>
  <c r="B790" i="3"/>
  <c r="J789" i="3"/>
  <c r="P789" i="4" s="1"/>
  <c r="Q789" i="4" s="1"/>
  <c r="H789" i="3"/>
  <c r="G789" i="3"/>
  <c r="F789" i="3"/>
  <c r="E789" i="3"/>
  <c r="D789" i="3"/>
  <c r="C789" i="3"/>
  <c r="B789" i="3"/>
  <c r="J788" i="3"/>
  <c r="O788" i="4" s="1"/>
  <c r="H788" i="3"/>
  <c r="G788" i="3"/>
  <c r="F788" i="3"/>
  <c r="E788" i="3"/>
  <c r="J788" i="4" s="1"/>
  <c r="D788" i="3"/>
  <c r="C788" i="3"/>
  <c r="B788" i="3"/>
  <c r="H787" i="3"/>
  <c r="G787" i="3"/>
  <c r="F787" i="3"/>
  <c r="E787" i="3"/>
  <c r="D787" i="3"/>
  <c r="I787" i="4" s="1"/>
  <c r="C787" i="3"/>
  <c r="B787" i="3"/>
  <c r="H786" i="3"/>
  <c r="G786" i="3"/>
  <c r="F786" i="3"/>
  <c r="E786" i="3"/>
  <c r="D786" i="3"/>
  <c r="I786" i="4" s="1"/>
  <c r="C786" i="3"/>
  <c r="B786" i="3"/>
  <c r="J785" i="3"/>
  <c r="H785" i="3"/>
  <c r="G785" i="3"/>
  <c r="F785" i="3"/>
  <c r="E785" i="3"/>
  <c r="D785" i="3"/>
  <c r="I785" i="4" s="1"/>
  <c r="C785" i="3"/>
  <c r="B785" i="3"/>
  <c r="H784" i="3"/>
  <c r="G784" i="3"/>
  <c r="F784" i="3"/>
  <c r="E784" i="3"/>
  <c r="D784" i="3"/>
  <c r="I784" i="4" s="1"/>
  <c r="C784" i="3"/>
  <c r="B784" i="3"/>
  <c r="H783" i="3"/>
  <c r="G783" i="3"/>
  <c r="F783" i="3"/>
  <c r="E783" i="3"/>
  <c r="J783" i="4" s="1"/>
  <c r="D783" i="3"/>
  <c r="C783" i="3"/>
  <c r="B783" i="3"/>
  <c r="H782" i="3"/>
  <c r="G782" i="3"/>
  <c r="F782" i="3"/>
  <c r="E782" i="3"/>
  <c r="J782" i="4" s="1"/>
  <c r="D782" i="3"/>
  <c r="I782" i="4" s="1"/>
  <c r="C782" i="3"/>
  <c r="B782" i="3"/>
  <c r="J781" i="3"/>
  <c r="P781" i="4" s="1"/>
  <c r="Q781" i="4" s="1"/>
  <c r="H781" i="3"/>
  <c r="G781" i="3"/>
  <c r="F781" i="3"/>
  <c r="E781" i="3"/>
  <c r="D781" i="3"/>
  <c r="I781" i="4" s="1"/>
  <c r="C781" i="3"/>
  <c r="B781" i="3"/>
  <c r="J780" i="3"/>
  <c r="H780" i="3"/>
  <c r="G780" i="3"/>
  <c r="F780" i="3"/>
  <c r="E780" i="3"/>
  <c r="D780" i="3"/>
  <c r="I780" i="4" s="1"/>
  <c r="C780" i="3"/>
  <c r="B780" i="3"/>
  <c r="H779" i="3"/>
  <c r="G779" i="3"/>
  <c r="F779" i="3"/>
  <c r="E779" i="3"/>
  <c r="J779" i="4" s="1"/>
  <c r="D779" i="3"/>
  <c r="C779" i="3"/>
  <c r="B779" i="3"/>
  <c r="H778" i="3"/>
  <c r="G778" i="3"/>
  <c r="F778" i="3"/>
  <c r="E778" i="3"/>
  <c r="D778" i="3"/>
  <c r="C778" i="3"/>
  <c r="B778" i="3"/>
  <c r="J777" i="3"/>
  <c r="H777" i="3"/>
  <c r="G777" i="3"/>
  <c r="F777" i="3"/>
  <c r="E777" i="3"/>
  <c r="D777" i="3"/>
  <c r="I777" i="4" s="1"/>
  <c r="C777" i="3"/>
  <c r="B777" i="3"/>
  <c r="H776" i="3"/>
  <c r="G776" i="3"/>
  <c r="F776" i="3"/>
  <c r="E776" i="3"/>
  <c r="J776" i="4" s="1"/>
  <c r="D776" i="3"/>
  <c r="C776" i="3"/>
  <c r="B776" i="3"/>
  <c r="H775" i="3"/>
  <c r="G775" i="3"/>
  <c r="F775" i="3"/>
  <c r="E775" i="3"/>
  <c r="D775" i="3"/>
  <c r="I775" i="4" s="1"/>
  <c r="C775" i="3"/>
  <c r="B775" i="3"/>
  <c r="H774" i="3"/>
  <c r="G774" i="3"/>
  <c r="F774" i="3"/>
  <c r="E774" i="3"/>
  <c r="D774" i="3"/>
  <c r="C774" i="3"/>
  <c r="B774" i="3"/>
  <c r="J773" i="3"/>
  <c r="H773" i="3"/>
  <c r="G773" i="3"/>
  <c r="F773" i="3"/>
  <c r="E773" i="3"/>
  <c r="D773" i="3"/>
  <c r="C773" i="3"/>
  <c r="B773" i="3"/>
  <c r="J772" i="3"/>
  <c r="H772" i="3"/>
  <c r="G772" i="3"/>
  <c r="F772" i="3"/>
  <c r="E772" i="3"/>
  <c r="D772" i="3"/>
  <c r="C772" i="3"/>
  <c r="B772" i="3"/>
  <c r="H771" i="3"/>
  <c r="G771" i="3"/>
  <c r="F771" i="3"/>
  <c r="E771" i="3"/>
  <c r="D771" i="3"/>
  <c r="C771" i="3"/>
  <c r="B771" i="3"/>
  <c r="H770" i="3"/>
  <c r="G770" i="3"/>
  <c r="F770" i="3"/>
  <c r="E770" i="3"/>
  <c r="J770" i="4" s="1"/>
  <c r="D770" i="3"/>
  <c r="C770" i="3"/>
  <c r="B770" i="3"/>
  <c r="J769" i="3"/>
  <c r="P769" i="4" s="1"/>
  <c r="Q769" i="4" s="1"/>
  <c r="H769" i="3"/>
  <c r="G769" i="3"/>
  <c r="F769" i="3"/>
  <c r="E769" i="3"/>
  <c r="J769" i="4" s="1"/>
  <c r="D769" i="3"/>
  <c r="I769" i="4" s="1"/>
  <c r="C769" i="3"/>
  <c r="B769" i="3"/>
  <c r="H768" i="3"/>
  <c r="G768" i="3"/>
  <c r="F768" i="3"/>
  <c r="E768" i="3"/>
  <c r="D768" i="3"/>
  <c r="I768" i="4" s="1"/>
  <c r="C768" i="3"/>
  <c r="B768" i="3"/>
  <c r="H767" i="3"/>
  <c r="G767" i="3"/>
  <c r="F767" i="3"/>
  <c r="E767" i="3"/>
  <c r="D767" i="3"/>
  <c r="C767" i="3"/>
  <c r="B767" i="3"/>
  <c r="H766" i="3"/>
  <c r="G766" i="3"/>
  <c r="F766" i="3"/>
  <c r="E766" i="3"/>
  <c r="D766" i="3"/>
  <c r="C766" i="3"/>
  <c r="B766" i="3"/>
  <c r="J765" i="3"/>
  <c r="H765" i="3"/>
  <c r="G765" i="3"/>
  <c r="F765" i="3"/>
  <c r="E765" i="3"/>
  <c r="D765" i="3"/>
  <c r="C765" i="3"/>
  <c r="B765" i="3"/>
  <c r="J764" i="3"/>
  <c r="H764" i="3"/>
  <c r="G764" i="3"/>
  <c r="F764" i="3"/>
  <c r="E764" i="3"/>
  <c r="D764" i="3"/>
  <c r="C764" i="3"/>
  <c r="B764" i="3"/>
  <c r="H763" i="3"/>
  <c r="G763" i="3"/>
  <c r="F763" i="3"/>
  <c r="E763" i="3"/>
  <c r="J763" i="4" s="1"/>
  <c r="D763" i="3"/>
  <c r="C763" i="3"/>
  <c r="B763" i="3"/>
  <c r="H762" i="3"/>
  <c r="G762" i="3"/>
  <c r="F762" i="3"/>
  <c r="E762" i="3"/>
  <c r="D762" i="3"/>
  <c r="I762" i="4" s="1"/>
  <c r="C762" i="3"/>
  <c r="B762" i="3"/>
  <c r="J761" i="3"/>
  <c r="H761" i="3"/>
  <c r="G761" i="3"/>
  <c r="F761" i="3"/>
  <c r="E761" i="3"/>
  <c r="D761" i="3"/>
  <c r="I761" i="4" s="1"/>
  <c r="C761" i="3"/>
  <c r="B761" i="3"/>
  <c r="H760" i="3"/>
  <c r="G760" i="3"/>
  <c r="F760" i="3"/>
  <c r="E760" i="3"/>
  <c r="D760" i="3"/>
  <c r="I760" i="4" s="1"/>
  <c r="C760" i="3"/>
  <c r="B760" i="3"/>
  <c r="H759" i="3"/>
  <c r="G759" i="3"/>
  <c r="F759" i="3"/>
  <c r="E759" i="3"/>
  <c r="D759" i="3"/>
  <c r="C759" i="3"/>
  <c r="B759" i="3"/>
  <c r="H758" i="3"/>
  <c r="G758" i="3"/>
  <c r="F758" i="3"/>
  <c r="E758" i="3"/>
  <c r="J758" i="4" s="1"/>
  <c r="D758" i="3"/>
  <c r="C758" i="3"/>
  <c r="B758" i="3"/>
  <c r="J757" i="3"/>
  <c r="P757" i="4" s="1"/>
  <c r="Q757" i="4" s="1"/>
  <c r="H757" i="3"/>
  <c r="G757" i="3"/>
  <c r="F757" i="3"/>
  <c r="E757" i="3"/>
  <c r="J757" i="4" s="1"/>
  <c r="D757" i="3"/>
  <c r="C757" i="3"/>
  <c r="B757" i="3"/>
  <c r="J756" i="3"/>
  <c r="P756" i="4" s="1"/>
  <c r="Q756" i="4" s="1"/>
  <c r="H756" i="3"/>
  <c r="G756" i="3"/>
  <c r="F756" i="3"/>
  <c r="E756" i="3"/>
  <c r="J756" i="4" s="1"/>
  <c r="D756" i="3"/>
  <c r="C756" i="3"/>
  <c r="B756" i="3"/>
  <c r="H755" i="3"/>
  <c r="G755" i="3"/>
  <c r="F755" i="3"/>
  <c r="E755" i="3"/>
  <c r="J755" i="4" s="1"/>
  <c r="D755" i="3"/>
  <c r="C755" i="3"/>
  <c r="B755" i="3"/>
  <c r="H754" i="3"/>
  <c r="G754" i="3"/>
  <c r="F754" i="3"/>
  <c r="E754" i="3"/>
  <c r="D754" i="3"/>
  <c r="C754" i="3"/>
  <c r="B754" i="3"/>
  <c r="J753" i="3"/>
  <c r="H753" i="3"/>
  <c r="G753" i="3"/>
  <c r="F753" i="3"/>
  <c r="E753" i="3"/>
  <c r="D753" i="3"/>
  <c r="I753" i="4" s="1"/>
  <c r="C753" i="3"/>
  <c r="B753" i="3"/>
  <c r="H752" i="3"/>
  <c r="G752" i="3"/>
  <c r="F752" i="3"/>
  <c r="E752" i="3"/>
  <c r="D752" i="3"/>
  <c r="C752" i="3"/>
  <c r="B752" i="3"/>
  <c r="H751" i="3"/>
  <c r="G751" i="3"/>
  <c r="F751" i="3"/>
  <c r="E751" i="3"/>
  <c r="J751" i="4" s="1"/>
  <c r="D751" i="3"/>
  <c r="C751" i="3"/>
  <c r="B751" i="3"/>
  <c r="H750" i="3"/>
  <c r="G750" i="3"/>
  <c r="F750" i="3"/>
  <c r="E750" i="3"/>
  <c r="D750" i="3"/>
  <c r="I750" i="4" s="1"/>
  <c r="C750" i="3"/>
  <c r="B750" i="3"/>
  <c r="J749" i="3"/>
  <c r="H749" i="3"/>
  <c r="G749" i="3"/>
  <c r="F749" i="3"/>
  <c r="E749" i="3"/>
  <c r="D749" i="3"/>
  <c r="I749" i="4" s="1"/>
  <c r="C749" i="3"/>
  <c r="B749" i="3"/>
  <c r="J748" i="3"/>
  <c r="H748" i="3"/>
  <c r="G748" i="3"/>
  <c r="F748" i="3"/>
  <c r="E748" i="3"/>
  <c r="D748" i="3"/>
  <c r="I748" i="4" s="1"/>
  <c r="C748" i="3"/>
  <c r="B748" i="3"/>
  <c r="H747" i="3"/>
  <c r="G747" i="3"/>
  <c r="F747" i="3"/>
  <c r="E747" i="3"/>
  <c r="D747" i="3"/>
  <c r="C747" i="3"/>
  <c r="B747" i="3"/>
  <c r="H746" i="3"/>
  <c r="G746" i="3"/>
  <c r="F746" i="3"/>
  <c r="E746" i="3"/>
  <c r="D746" i="3"/>
  <c r="C746" i="3"/>
  <c r="B746" i="3"/>
  <c r="J745" i="3"/>
  <c r="H745" i="3"/>
  <c r="G745" i="3"/>
  <c r="F745" i="3"/>
  <c r="E745" i="3"/>
  <c r="D745" i="3"/>
  <c r="I745" i="4" s="1"/>
  <c r="C745" i="3"/>
  <c r="B745" i="3"/>
  <c r="H744" i="3"/>
  <c r="G744" i="3"/>
  <c r="F744" i="3"/>
  <c r="E744" i="3"/>
  <c r="J744" i="4" s="1"/>
  <c r="D744" i="3"/>
  <c r="C744" i="3"/>
  <c r="B744" i="3"/>
  <c r="H743" i="3"/>
  <c r="G743" i="3"/>
  <c r="F743" i="3"/>
  <c r="E743" i="3"/>
  <c r="D743" i="3"/>
  <c r="I743" i="4" s="1"/>
  <c r="C743" i="3"/>
  <c r="B743" i="3"/>
  <c r="H742" i="3"/>
  <c r="G742" i="3"/>
  <c r="F742" i="3"/>
  <c r="E742" i="3"/>
  <c r="D742" i="3"/>
  <c r="C742" i="3"/>
  <c r="B742" i="3"/>
  <c r="J741" i="3"/>
  <c r="H741" i="3"/>
  <c r="G741" i="3"/>
  <c r="F741" i="3"/>
  <c r="E741" i="3"/>
  <c r="D741" i="3"/>
  <c r="C741" i="3"/>
  <c r="B741" i="3"/>
  <c r="J740" i="3"/>
  <c r="H740" i="3"/>
  <c r="G740" i="3"/>
  <c r="F740" i="3"/>
  <c r="E740" i="3"/>
  <c r="D740" i="3"/>
  <c r="C740" i="3"/>
  <c r="B740" i="3"/>
  <c r="H739" i="3"/>
  <c r="G739" i="3"/>
  <c r="F739" i="3"/>
  <c r="E739" i="3"/>
  <c r="J739" i="4" s="1"/>
  <c r="D739" i="3"/>
  <c r="C739" i="3"/>
  <c r="B739" i="3"/>
  <c r="H738" i="3"/>
  <c r="G738" i="3"/>
  <c r="F738" i="3"/>
  <c r="E738" i="3"/>
  <c r="D738" i="3"/>
  <c r="I738" i="4" s="1"/>
  <c r="C738" i="3"/>
  <c r="B738" i="3"/>
  <c r="J737" i="3"/>
  <c r="P737" i="4" s="1"/>
  <c r="Q737" i="4" s="1"/>
  <c r="H737" i="3"/>
  <c r="G737" i="3"/>
  <c r="F737" i="3"/>
  <c r="E737" i="3"/>
  <c r="J737" i="4" s="1"/>
  <c r="D737" i="3"/>
  <c r="C737" i="3"/>
  <c r="B737" i="3"/>
  <c r="H736" i="3"/>
  <c r="G736" i="3"/>
  <c r="F736" i="3"/>
  <c r="E736" i="3"/>
  <c r="D736" i="3"/>
  <c r="I736" i="4" s="1"/>
  <c r="C736" i="3"/>
  <c r="B736" i="3"/>
  <c r="H735" i="3"/>
  <c r="G735" i="3"/>
  <c r="F735" i="3"/>
  <c r="E735" i="3"/>
  <c r="D735" i="3"/>
  <c r="C735" i="3"/>
  <c r="B735" i="3"/>
  <c r="H734" i="3"/>
  <c r="G734" i="3"/>
  <c r="F734" i="3"/>
  <c r="E734" i="3"/>
  <c r="D734" i="3"/>
  <c r="C734" i="3"/>
  <c r="B734" i="3"/>
  <c r="J733" i="3"/>
  <c r="O733" i="4" s="1"/>
  <c r="H733" i="3"/>
  <c r="G733" i="3"/>
  <c r="F733" i="3"/>
  <c r="E733" i="3"/>
  <c r="J733" i="4" s="1"/>
  <c r="D733" i="3"/>
  <c r="C733" i="3"/>
  <c r="B733" i="3"/>
  <c r="J732" i="3"/>
  <c r="P732" i="4" s="1"/>
  <c r="Q732" i="4" s="1"/>
  <c r="H732" i="3"/>
  <c r="G732" i="3"/>
  <c r="F732" i="3"/>
  <c r="E732" i="3"/>
  <c r="D732" i="3"/>
  <c r="C732" i="3"/>
  <c r="B732" i="3"/>
  <c r="J731" i="3"/>
  <c r="O731" i="4" s="1"/>
  <c r="H731" i="3"/>
  <c r="G731" i="3"/>
  <c r="F731" i="3"/>
  <c r="E731" i="3"/>
  <c r="J731" i="4" s="1"/>
  <c r="D731" i="3"/>
  <c r="C731" i="3"/>
  <c r="B731" i="3"/>
  <c r="H730" i="3"/>
  <c r="G730" i="3"/>
  <c r="F730" i="3"/>
  <c r="E730" i="3"/>
  <c r="D730" i="3"/>
  <c r="C730" i="3"/>
  <c r="B730" i="3"/>
  <c r="J729" i="3"/>
  <c r="O729" i="4" s="1"/>
  <c r="H729" i="3"/>
  <c r="G729" i="3"/>
  <c r="F729" i="3"/>
  <c r="E729" i="3"/>
  <c r="J729" i="4" s="1"/>
  <c r="D729" i="3"/>
  <c r="I729" i="4" s="1"/>
  <c r="C729" i="3"/>
  <c r="B729" i="3"/>
  <c r="J728" i="3"/>
  <c r="P728" i="4" s="1"/>
  <c r="Q728" i="4" s="1"/>
  <c r="H728" i="3"/>
  <c r="G728" i="3"/>
  <c r="F728" i="3"/>
  <c r="E728" i="3"/>
  <c r="J728" i="4" s="1"/>
  <c r="D728" i="3"/>
  <c r="C728" i="3"/>
  <c r="B728" i="3"/>
  <c r="H727" i="3"/>
  <c r="G727" i="3"/>
  <c r="F727" i="3"/>
  <c r="E727" i="3"/>
  <c r="D727" i="3"/>
  <c r="I727" i="4" s="1"/>
  <c r="C727" i="3"/>
  <c r="B727" i="3"/>
  <c r="H726" i="3"/>
  <c r="G726" i="3"/>
  <c r="F726" i="3"/>
  <c r="E726" i="3"/>
  <c r="D726" i="3"/>
  <c r="C726" i="3"/>
  <c r="B726" i="3"/>
  <c r="J725" i="3"/>
  <c r="H725" i="3"/>
  <c r="G725" i="3"/>
  <c r="F725" i="3"/>
  <c r="E725" i="3"/>
  <c r="D725" i="3"/>
  <c r="C725" i="3"/>
  <c r="B725" i="3"/>
  <c r="H724" i="3"/>
  <c r="G724" i="3"/>
  <c r="F724" i="3"/>
  <c r="E724" i="3"/>
  <c r="D724" i="3"/>
  <c r="C724" i="3"/>
  <c r="B724" i="3"/>
  <c r="H723" i="3"/>
  <c r="G723" i="3"/>
  <c r="F723" i="3"/>
  <c r="E723" i="3"/>
  <c r="J723" i="4" s="1"/>
  <c r="D723" i="3"/>
  <c r="C723" i="3"/>
  <c r="B723" i="3"/>
  <c r="H722" i="3"/>
  <c r="G722" i="3"/>
  <c r="F722" i="3"/>
  <c r="E722" i="3"/>
  <c r="D722" i="3"/>
  <c r="I722" i="4" s="1"/>
  <c r="C722" i="3"/>
  <c r="B722" i="3"/>
  <c r="J721" i="3"/>
  <c r="H721" i="3"/>
  <c r="G721" i="3"/>
  <c r="F721" i="3"/>
  <c r="E721" i="3"/>
  <c r="D721" i="3"/>
  <c r="C721" i="3"/>
  <c r="B721" i="3"/>
  <c r="J720" i="3"/>
  <c r="H720" i="3"/>
  <c r="G720" i="3"/>
  <c r="F720" i="3"/>
  <c r="E720" i="3"/>
  <c r="D720" i="3"/>
  <c r="I720" i="4" s="1"/>
  <c r="C720" i="3"/>
  <c r="B720" i="3"/>
  <c r="H719" i="3"/>
  <c r="G719" i="3"/>
  <c r="F719" i="3"/>
  <c r="E719" i="3"/>
  <c r="D719" i="3"/>
  <c r="C719" i="3"/>
  <c r="B719" i="3"/>
  <c r="H718" i="3"/>
  <c r="G718" i="3"/>
  <c r="F718" i="3"/>
  <c r="E718" i="3"/>
  <c r="D718" i="3"/>
  <c r="C718" i="3"/>
  <c r="B718" i="3"/>
  <c r="J717" i="3"/>
  <c r="H717" i="3"/>
  <c r="G717" i="3"/>
  <c r="F717" i="3"/>
  <c r="E717" i="3"/>
  <c r="D717" i="3"/>
  <c r="C717" i="3"/>
  <c r="B717" i="3"/>
  <c r="H716" i="3"/>
  <c r="G716" i="3"/>
  <c r="F716" i="3"/>
  <c r="E716" i="3"/>
  <c r="J716" i="4" s="1"/>
  <c r="D716" i="3"/>
  <c r="C716" i="3"/>
  <c r="B716" i="3"/>
  <c r="H715" i="3"/>
  <c r="G715" i="3"/>
  <c r="F715" i="3"/>
  <c r="E715" i="3"/>
  <c r="D715" i="3"/>
  <c r="I715" i="4" s="1"/>
  <c r="C715" i="3"/>
  <c r="B715" i="3"/>
  <c r="H714" i="3"/>
  <c r="G714" i="3"/>
  <c r="F714" i="3"/>
  <c r="E714" i="3"/>
  <c r="D714" i="3"/>
  <c r="C714" i="3"/>
  <c r="B714" i="3"/>
  <c r="J713" i="3"/>
  <c r="H713" i="3"/>
  <c r="G713" i="3"/>
  <c r="F713" i="3"/>
  <c r="E713" i="3"/>
  <c r="D713" i="3"/>
  <c r="C713" i="3"/>
  <c r="B713" i="3"/>
  <c r="J712" i="3"/>
  <c r="H712" i="3"/>
  <c r="G712" i="3"/>
  <c r="F712" i="3"/>
  <c r="E712" i="3"/>
  <c r="D712" i="3"/>
  <c r="C712" i="3"/>
  <c r="B712" i="3"/>
  <c r="H711" i="3"/>
  <c r="G711" i="3"/>
  <c r="F711" i="3"/>
  <c r="E711" i="3"/>
  <c r="D711" i="3"/>
  <c r="I711" i="4" s="1"/>
  <c r="C711" i="3"/>
  <c r="B711" i="3"/>
  <c r="H710" i="3"/>
  <c r="G710" i="3"/>
  <c r="F710" i="3"/>
  <c r="E710" i="3"/>
  <c r="J710" i="4" s="1"/>
  <c r="D710" i="3"/>
  <c r="C710" i="3"/>
  <c r="B710" i="3"/>
  <c r="J709" i="3"/>
  <c r="P709" i="4" s="1"/>
  <c r="Q709" i="4" s="1"/>
  <c r="H709" i="3"/>
  <c r="G709" i="3"/>
  <c r="F709" i="3"/>
  <c r="E709" i="3"/>
  <c r="D709" i="3"/>
  <c r="C709" i="3"/>
  <c r="B709" i="3"/>
  <c r="H708" i="3"/>
  <c r="G708" i="3"/>
  <c r="F708" i="3"/>
  <c r="E708" i="3"/>
  <c r="D708" i="3"/>
  <c r="I708" i="4" s="1"/>
  <c r="C708" i="3"/>
  <c r="B708" i="3"/>
  <c r="H707" i="3"/>
  <c r="G707" i="3"/>
  <c r="F707" i="3"/>
  <c r="E707" i="3"/>
  <c r="D707" i="3"/>
  <c r="C707" i="3"/>
  <c r="B707" i="3"/>
  <c r="H706" i="3"/>
  <c r="G706" i="3"/>
  <c r="F706" i="3"/>
  <c r="E706" i="3"/>
  <c r="D706" i="3"/>
  <c r="C706" i="3"/>
  <c r="B706" i="3"/>
  <c r="J705" i="3"/>
  <c r="H705" i="3"/>
  <c r="G705" i="3"/>
  <c r="F705" i="3"/>
  <c r="E705" i="3"/>
  <c r="D705" i="3"/>
  <c r="C705" i="3"/>
  <c r="B705" i="3"/>
  <c r="J704" i="3"/>
  <c r="H704" i="3"/>
  <c r="G704" i="3"/>
  <c r="F704" i="3"/>
  <c r="E704" i="3"/>
  <c r="D704" i="3"/>
  <c r="C704" i="3"/>
  <c r="B704" i="3"/>
  <c r="H703" i="3"/>
  <c r="G703" i="3"/>
  <c r="F703" i="3"/>
  <c r="E703" i="3"/>
  <c r="D703" i="3"/>
  <c r="C703" i="3"/>
  <c r="B703" i="3"/>
  <c r="H702" i="3"/>
  <c r="G702" i="3"/>
  <c r="F702" i="3"/>
  <c r="E702" i="3"/>
  <c r="D702" i="3"/>
  <c r="I702" i="4" s="1"/>
  <c r="C702" i="3"/>
  <c r="B702" i="3"/>
  <c r="J701" i="3"/>
  <c r="H701" i="3"/>
  <c r="G701" i="3"/>
  <c r="F701" i="3"/>
  <c r="E701" i="3"/>
  <c r="D701" i="3"/>
  <c r="I701" i="4" s="1"/>
  <c r="C701" i="3"/>
  <c r="B701" i="3"/>
  <c r="H700" i="3"/>
  <c r="G700" i="3"/>
  <c r="F700" i="3"/>
  <c r="E700" i="3"/>
  <c r="D700" i="3"/>
  <c r="C700" i="3"/>
  <c r="B700" i="3"/>
  <c r="H699" i="3"/>
  <c r="G699" i="3"/>
  <c r="F699" i="3"/>
  <c r="E699" i="3"/>
  <c r="D699" i="3"/>
  <c r="C699" i="3"/>
  <c r="B699" i="3"/>
  <c r="H698" i="3"/>
  <c r="G698" i="3"/>
  <c r="F698" i="3"/>
  <c r="E698" i="3"/>
  <c r="D698" i="3"/>
  <c r="C698" i="3"/>
  <c r="B698" i="3"/>
  <c r="J697" i="3"/>
  <c r="O697" i="4" s="1"/>
  <c r="H697" i="3"/>
  <c r="G697" i="3"/>
  <c r="F697" i="3"/>
  <c r="E697" i="3"/>
  <c r="J697" i="4" s="1"/>
  <c r="D697" i="3"/>
  <c r="C697" i="3"/>
  <c r="B697" i="3"/>
  <c r="J696" i="3"/>
  <c r="P696" i="4" s="1"/>
  <c r="Q696" i="4" s="1"/>
  <c r="H696" i="3"/>
  <c r="G696" i="3"/>
  <c r="F696" i="3"/>
  <c r="E696" i="3"/>
  <c r="D696" i="3"/>
  <c r="C696" i="3"/>
  <c r="B696" i="3"/>
  <c r="H695" i="3"/>
  <c r="G695" i="3"/>
  <c r="F695" i="3"/>
  <c r="E695" i="3"/>
  <c r="D695" i="3"/>
  <c r="I695" i="4" s="1"/>
  <c r="C695" i="3"/>
  <c r="B695" i="3"/>
  <c r="H694" i="3"/>
  <c r="G694" i="3"/>
  <c r="F694" i="3"/>
  <c r="E694" i="3"/>
  <c r="J694" i="4" s="1"/>
  <c r="D694" i="3"/>
  <c r="C694" i="3"/>
  <c r="B694" i="3"/>
  <c r="J693" i="3"/>
  <c r="H693" i="3"/>
  <c r="G693" i="3"/>
  <c r="F693" i="3"/>
  <c r="E693" i="3"/>
  <c r="J693" i="4" s="1"/>
  <c r="D693" i="3"/>
  <c r="C693" i="3"/>
  <c r="B693" i="3"/>
  <c r="H692" i="3"/>
  <c r="G692" i="3"/>
  <c r="F692" i="3"/>
  <c r="E692" i="3"/>
  <c r="J692" i="4" s="1"/>
  <c r="D692" i="3"/>
  <c r="C692" i="3"/>
  <c r="B692" i="3"/>
  <c r="H691" i="3"/>
  <c r="G691" i="3"/>
  <c r="F691" i="3"/>
  <c r="E691" i="3"/>
  <c r="J691" i="4" s="1"/>
  <c r="D691" i="3"/>
  <c r="C691" i="3"/>
  <c r="B691" i="3"/>
  <c r="J690" i="3"/>
  <c r="H690" i="3"/>
  <c r="G690" i="3"/>
  <c r="F690" i="3"/>
  <c r="E690" i="3"/>
  <c r="J690" i="4" s="1"/>
  <c r="D690" i="3"/>
  <c r="C690" i="3"/>
  <c r="B690" i="3"/>
  <c r="J689" i="3"/>
  <c r="H689" i="3"/>
  <c r="G689" i="3"/>
  <c r="F689" i="3"/>
  <c r="E689" i="3"/>
  <c r="J689" i="4" s="1"/>
  <c r="D689" i="3"/>
  <c r="C689" i="3"/>
  <c r="B689" i="3"/>
  <c r="H688" i="3"/>
  <c r="G688" i="3"/>
  <c r="F688" i="3"/>
  <c r="E688" i="3"/>
  <c r="J688" i="4" s="1"/>
  <c r="D688" i="3"/>
  <c r="I688" i="4" s="1"/>
  <c r="C688" i="3"/>
  <c r="B688" i="3"/>
  <c r="H687" i="3"/>
  <c r="G687" i="3"/>
  <c r="F687" i="3"/>
  <c r="E687" i="3"/>
  <c r="J687" i="4" s="1"/>
  <c r="D687" i="3"/>
  <c r="C687" i="3"/>
  <c r="B687" i="3"/>
  <c r="J686" i="3"/>
  <c r="H686" i="3"/>
  <c r="G686" i="3"/>
  <c r="F686" i="3"/>
  <c r="E686" i="3"/>
  <c r="J686" i="4" s="1"/>
  <c r="D686" i="3"/>
  <c r="C686" i="3"/>
  <c r="B686" i="3"/>
  <c r="J685" i="3"/>
  <c r="P685" i="4" s="1"/>
  <c r="Q685" i="4" s="1"/>
  <c r="H685" i="3"/>
  <c r="G685" i="3"/>
  <c r="F685" i="3"/>
  <c r="E685" i="3"/>
  <c r="J685" i="4" s="1"/>
  <c r="D685" i="3"/>
  <c r="C685" i="3"/>
  <c r="B685" i="3"/>
  <c r="J684" i="3"/>
  <c r="H684" i="3"/>
  <c r="G684" i="3"/>
  <c r="F684" i="3"/>
  <c r="E684" i="3"/>
  <c r="J684" i="4" s="1"/>
  <c r="D684" i="3"/>
  <c r="C684" i="3"/>
  <c r="B684" i="3"/>
  <c r="H683" i="3"/>
  <c r="G683" i="3"/>
  <c r="F683" i="3"/>
  <c r="E683" i="3"/>
  <c r="J683" i="4" s="1"/>
  <c r="D683" i="3"/>
  <c r="C683" i="3"/>
  <c r="B683" i="3"/>
  <c r="J682" i="3"/>
  <c r="H682" i="3"/>
  <c r="G682" i="3"/>
  <c r="F682" i="3"/>
  <c r="E682" i="3"/>
  <c r="J682" i="4" s="1"/>
  <c r="D682" i="3"/>
  <c r="C682" i="3"/>
  <c r="B682" i="3"/>
  <c r="J681" i="3"/>
  <c r="O681" i="4" s="1"/>
  <c r="H681" i="3"/>
  <c r="G681" i="3"/>
  <c r="F681" i="3"/>
  <c r="E681" i="3"/>
  <c r="J681" i="4" s="1"/>
  <c r="D681" i="3"/>
  <c r="C681" i="3"/>
  <c r="B681" i="3"/>
  <c r="H680" i="3"/>
  <c r="G680" i="3"/>
  <c r="F680" i="3"/>
  <c r="E680" i="3"/>
  <c r="J680" i="4" s="1"/>
  <c r="D680" i="3"/>
  <c r="C680" i="3"/>
  <c r="B680" i="3"/>
  <c r="H679" i="3"/>
  <c r="G679" i="3"/>
  <c r="F679" i="3"/>
  <c r="E679" i="3"/>
  <c r="J679" i="4" s="1"/>
  <c r="D679" i="3"/>
  <c r="I679" i="4" s="1"/>
  <c r="C679" i="3"/>
  <c r="B679" i="3"/>
  <c r="J678" i="3"/>
  <c r="H678" i="3"/>
  <c r="G678" i="3"/>
  <c r="F678" i="3"/>
  <c r="E678" i="3"/>
  <c r="J678" i="4" s="1"/>
  <c r="D678" i="3"/>
  <c r="I678" i="4" s="1"/>
  <c r="C678" i="3"/>
  <c r="B678" i="3"/>
  <c r="J677" i="3"/>
  <c r="O677" i="4" s="1"/>
  <c r="H677" i="3"/>
  <c r="G677" i="3"/>
  <c r="F677" i="3"/>
  <c r="E677" i="3"/>
  <c r="J677" i="4" s="1"/>
  <c r="D677" i="3"/>
  <c r="C677" i="3"/>
  <c r="B677" i="3"/>
  <c r="H676" i="3"/>
  <c r="G676" i="3"/>
  <c r="F676" i="3"/>
  <c r="E676" i="3"/>
  <c r="J676" i="4" s="1"/>
  <c r="D676" i="3"/>
  <c r="C676" i="3"/>
  <c r="B676" i="3"/>
  <c r="H675" i="3"/>
  <c r="G675" i="3"/>
  <c r="F675" i="3"/>
  <c r="E675" i="3"/>
  <c r="J675" i="4" s="1"/>
  <c r="D675" i="3"/>
  <c r="C675" i="3"/>
  <c r="B675" i="3"/>
  <c r="J674" i="3"/>
  <c r="H674" i="3"/>
  <c r="G674" i="3"/>
  <c r="F674" i="3"/>
  <c r="E674" i="3"/>
  <c r="J674" i="4" s="1"/>
  <c r="D674" i="3"/>
  <c r="C674" i="3"/>
  <c r="B674" i="3"/>
  <c r="J673" i="3"/>
  <c r="H673" i="3"/>
  <c r="G673" i="3"/>
  <c r="F673" i="3"/>
  <c r="E673" i="3"/>
  <c r="J673" i="4" s="1"/>
  <c r="D673" i="3"/>
  <c r="C673" i="3"/>
  <c r="B673" i="3"/>
  <c r="H672" i="3"/>
  <c r="G672" i="3"/>
  <c r="F672" i="3"/>
  <c r="E672" i="3"/>
  <c r="J672" i="4" s="1"/>
  <c r="D672" i="3"/>
  <c r="C672" i="3"/>
  <c r="B672" i="3"/>
  <c r="H671" i="3"/>
  <c r="G671" i="3"/>
  <c r="F671" i="3"/>
  <c r="E671" i="3"/>
  <c r="J671" i="4" s="1"/>
  <c r="D671" i="3"/>
  <c r="I671" i="4" s="1"/>
  <c r="C671" i="3"/>
  <c r="B671" i="3"/>
  <c r="J670" i="3"/>
  <c r="H670" i="3"/>
  <c r="G670" i="3"/>
  <c r="F670" i="3"/>
  <c r="E670" i="3"/>
  <c r="J670" i="4" s="1"/>
  <c r="D670" i="3"/>
  <c r="I670" i="4" s="1"/>
  <c r="C670" i="3"/>
  <c r="B670" i="3"/>
  <c r="J669" i="3"/>
  <c r="H669" i="3"/>
  <c r="G669" i="3"/>
  <c r="F669" i="3"/>
  <c r="E669" i="3"/>
  <c r="J669" i="4" s="1"/>
  <c r="D669" i="3"/>
  <c r="C669" i="3"/>
  <c r="B669" i="3"/>
  <c r="J668" i="3"/>
  <c r="H668" i="3"/>
  <c r="G668" i="3"/>
  <c r="F668" i="3"/>
  <c r="E668" i="3"/>
  <c r="J668" i="4" s="1"/>
  <c r="D668" i="3"/>
  <c r="I668" i="4" s="1"/>
  <c r="C668" i="3"/>
  <c r="B668" i="3"/>
  <c r="H667" i="3"/>
  <c r="G667" i="3"/>
  <c r="F667" i="3"/>
  <c r="E667" i="3"/>
  <c r="J667" i="4" s="1"/>
  <c r="D667" i="3"/>
  <c r="C667" i="3"/>
  <c r="B667" i="3"/>
  <c r="J666" i="3"/>
  <c r="H666" i="3"/>
  <c r="G666" i="3"/>
  <c r="F666" i="3"/>
  <c r="E666" i="3"/>
  <c r="J666" i="4" s="1"/>
  <c r="D666" i="3"/>
  <c r="C666" i="3"/>
  <c r="B666" i="3"/>
  <c r="J665" i="3"/>
  <c r="H665" i="3"/>
  <c r="G665" i="3"/>
  <c r="F665" i="3"/>
  <c r="E665" i="3"/>
  <c r="J665" i="4" s="1"/>
  <c r="D665" i="3"/>
  <c r="C665" i="3"/>
  <c r="B665" i="3"/>
  <c r="H664" i="3"/>
  <c r="G664" i="3"/>
  <c r="F664" i="3"/>
  <c r="E664" i="3"/>
  <c r="J664" i="4" s="1"/>
  <c r="D664" i="3"/>
  <c r="C664" i="3"/>
  <c r="B664" i="3"/>
  <c r="H663" i="3"/>
  <c r="G663" i="3"/>
  <c r="F663" i="3"/>
  <c r="E663" i="3"/>
  <c r="J663" i="4" s="1"/>
  <c r="D663" i="3"/>
  <c r="C663" i="3"/>
  <c r="B663" i="3"/>
  <c r="J662" i="3"/>
  <c r="H662" i="3"/>
  <c r="G662" i="3"/>
  <c r="F662" i="3"/>
  <c r="E662" i="3"/>
  <c r="J662" i="4" s="1"/>
  <c r="D662" i="3"/>
  <c r="C662" i="3"/>
  <c r="B662" i="3"/>
  <c r="J661" i="3"/>
  <c r="H661" i="3"/>
  <c r="G661" i="3"/>
  <c r="F661" i="3"/>
  <c r="E661" i="3"/>
  <c r="J661" i="4" s="1"/>
  <c r="D661" i="3"/>
  <c r="C661" i="3"/>
  <c r="B661" i="3"/>
  <c r="H660" i="3"/>
  <c r="G660" i="3"/>
  <c r="F660" i="3"/>
  <c r="E660" i="3"/>
  <c r="J660" i="4" s="1"/>
  <c r="D660" i="3"/>
  <c r="I660" i="4" s="1"/>
  <c r="C660" i="3"/>
  <c r="B660" i="3"/>
  <c r="H659" i="3"/>
  <c r="G659" i="3"/>
  <c r="F659" i="3"/>
  <c r="E659" i="3"/>
  <c r="J659" i="4" s="1"/>
  <c r="D659" i="3"/>
  <c r="C659" i="3"/>
  <c r="B659" i="3"/>
  <c r="J658" i="3"/>
  <c r="H658" i="3"/>
  <c r="G658" i="3"/>
  <c r="F658" i="3"/>
  <c r="E658" i="3"/>
  <c r="J658" i="4" s="1"/>
  <c r="D658" i="3"/>
  <c r="C658" i="3"/>
  <c r="B658" i="3"/>
  <c r="J657" i="3"/>
  <c r="H657" i="3"/>
  <c r="G657" i="3"/>
  <c r="F657" i="3"/>
  <c r="E657" i="3"/>
  <c r="J657" i="4" s="1"/>
  <c r="D657" i="3"/>
  <c r="C657" i="3"/>
  <c r="B657" i="3"/>
  <c r="H656" i="3"/>
  <c r="G656" i="3"/>
  <c r="F656" i="3"/>
  <c r="E656" i="3"/>
  <c r="J656" i="4" s="1"/>
  <c r="D656" i="3"/>
  <c r="C656" i="3"/>
  <c r="B656" i="3"/>
  <c r="H655" i="3"/>
  <c r="G655" i="3"/>
  <c r="F655" i="3"/>
  <c r="E655" i="3"/>
  <c r="J655" i="4" s="1"/>
  <c r="D655" i="3"/>
  <c r="C655" i="3"/>
  <c r="B655" i="3"/>
  <c r="J654" i="3"/>
  <c r="H654" i="3"/>
  <c r="G654" i="3"/>
  <c r="F654" i="3"/>
  <c r="E654" i="3"/>
  <c r="J654" i="4" s="1"/>
  <c r="D654" i="3"/>
  <c r="C654" i="3"/>
  <c r="B654" i="3"/>
  <c r="J653" i="3"/>
  <c r="H653" i="3"/>
  <c r="G653" i="3"/>
  <c r="F653" i="3"/>
  <c r="E653" i="3"/>
  <c r="J653" i="4" s="1"/>
  <c r="D653" i="3"/>
  <c r="C653" i="3"/>
  <c r="B653" i="3"/>
  <c r="J652" i="3"/>
  <c r="H652" i="3"/>
  <c r="G652" i="3"/>
  <c r="F652" i="3"/>
  <c r="E652" i="3"/>
  <c r="J652" i="4" s="1"/>
  <c r="D652" i="3"/>
  <c r="C652" i="3"/>
  <c r="B652" i="3"/>
  <c r="H651" i="3"/>
  <c r="G651" i="3"/>
  <c r="F651" i="3"/>
  <c r="E651" i="3"/>
  <c r="J651" i="4" s="1"/>
  <c r="D651" i="3"/>
  <c r="I651" i="4" s="1"/>
  <c r="C651" i="3"/>
  <c r="B651" i="3"/>
  <c r="J650" i="3"/>
  <c r="H650" i="3"/>
  <c r="G650" i="3"/>
  <c r="F650" i="3"/>
  <c r="E650" i="3"/>
  <c r="J650" i="4" s="1"/>
  <c r="D650" i="3"/>
  <c r="I650" i="4" s="1"/>
  <c r="C650" i="3"/>
  <c r="B650" i="3"/>
  <c r="J649" i="3"/>
  <c r="P649" i="4" s="1"/>
  <c r="Q649" i="4" s="1"/>
  <c r="H649" i="3"/>
  <c r="G649" i="3"/>
  <c r="F649" i="3"/>
  <c r="E649" i="3"/>
  <c r="J649" i="4" s="1"/>
  <c r="D649" i="3"/>
  <c r="C649" i="3"/>
  <c r="B649" i="3"/>
  <c r="H648" i="3"/>
  <c r="G648" i="3"/>
  <c r="F648" i="3"/>
  <c r="E648" i="3"/>
  <c r="J648" i="4" s="1"/>
  <c r="D648" i="3"/>
  <c r="C648" i="3"/>
  <c r="B648" i="3"/>
  <c r="H647" i="3"/>
  <c r="G647" i="3"/>
  <c r="F647" i="3"/>
  <c r="E647" i="3"/>
  <c r="J647" i="4" s="1"/>
  <c r="D647" i="3"/>
  <c r="C647" i="3"/>
  <c r="B647" i="3"/>
  <c r="J646" i="3"/>
  <c r="H646" i="3"/>
  <c r="G646" i="3"/>
  <c r="F646" i="3"/>
  <c r="E646" i="3"/>
  <c r="J646" i="4" s="1"/>
  <c r="D646" i="3"/>
  <c r="C646" i="3"/>
  <c r="B646" i="3"/>
  <c r="J645" i="3"/>
  <c r="H645" i="3"/>
  <c r="G645" i="3"/>
  <c r="F645" i="3"/>
  <c r="E645" i="3"/>
  <c r="J645" i="4" s="1"/>
  <c r="D645" i="3"/>
  <c r="C645" i="3"/>
  <c r="B645" i="3"/>
  <c r="H644" i="3"/>
  <c r="G644" i="3"/>
  <c r="F644" i="3"/>
  <c r="E644" i="3"/>
  <c r="J644" i="4" s="1"/>
  <c r="D644" i="3"/>
  <c r="C644" i="3"/>
  <c r="B644" i="3"/>
  <c r="H643" i="3"/>
  <c r="G643" i="3"/>
  <c r="F643" i="3"/>
  <c r="E643" i="3"/>
  <c r="J643" i="4" s="1"/>
  <c r="D643" i="3"/>
  <c r="I643" i="4" s="1"/>
  <c r="C643" i="3"/>
  <c r="B643" i="3"/>
  <c r="J642" i="3"/>
  <c r="H642" i="3"/>
  <c r="G642" i="3"/>
  <c r="F642" i="3"/>
  <c r="E642" i="3"/>
  <c r="J642" i="4" s="1"/>
  <c r="D642" i="3"/>
  <c r="I642" i="4" s="1"/>
  <c r="C642" i="3"/>
  <c r="B642" i="3"/>
  <c r="J641" i="3"/>
  <c r="H641" i="3"/>
  <c r="G641" i="3"/>
  <c r="F641" i="3"/>
  <c r="E641" i="3"/>
  <c r="J641" i="4" s="1"/>
  <c r="D641" i="3"/>
  <c r="C641" i="3"/>
  <c r="B641" i="3"/>
  <c r="H640" i="3"/>
  <c r="G640" i="3"/>
  <c r="F640" i="3"/>
  <c r="E640" i="3"/>
  <c r="J640" i="4" s="1"/>
  <c r="D640" i="3"/>
  <c r="C640" i="3"/>
  <c r="B640" i="3"/>
  <c r="H639" i="3"/>
  <c r="G639" i="3"/>
  <c r="F639" i="3"/>
  <c r="E639" i="3"/>
  <c r="J639" i="4" s="1"/>
  <c r="D639" i="3"/>
  <c r="C639" i="3"/>
  <c r="B639" i="3"/>
  <c r="J638" i="3"/>
  <c r="H638" i="3"/>
  <c r="G638" i="3"/>
  <c r="F638" i="3"/>
  <c r="E638" i="3"/>
  <c r="J638" i="4" s="1"/>
  <c r="D638" i="3"/>
  <c r="C638" i="3"/>
  <c r="B638" i="3"/>
  <c r="J637" i="3"/>
  <c r="H637" i="3"/>
  <c r="G637" i="3"/>
  <c r="F637" i="3"/>
  <c r="E637" i="3"/>
  <c r="J637" i="4" s="1"/>
  <c r="D637" i="3"/>
  <c r="C637" i="3"/>
  <c r="B637" i="3"/>
  <c r="J636" i="3"/>
  <c r="H636" i="3"/>
  <c r="G636" i="3"/>
  <c r="F636" i="3"/>
  <c r="E636" i="3"/>
  <c r="J636" i="4" s="1"/>
  <c r="D636" i="3"/>
  <c r="C636" i="3"/>
  <c r="B636" i="3"/>
  <c r="H635" i="3"/>
  <c r="G635" i="3"/>
  <c r="F635" i="3"/>
  <c r="E635" i="3"/>
  <c r="J635" i="4" s="1"/>
  <c r="D635" i="3"/>
  <c r="C635" i="3"/>
  <c r="B635" i="3"/>
  <c r="J634" i="3"/>
  <c r="H634" i="3"/>
  <c r="G634" i="3"/>
  <c r="F634" i="3"/>
  <c r="E634" i="3"/>
  <c r="J634" i="4" s="1"/>
  <c r="D634" i="3"/>
  <c r="C634" i="3"/>
  <c r="B634" i="3"/>
  <c r="J633" i="3"/>
  <c r="H633" i="3"/>
  <c r="G633" i="3"/>
  <c r="F633" i="3"/>
  <c r="E633" i="3"/>
  <c r="J633" i="4" s="1"/>
  <c r="D633" i="3"/>
  <c r="C633" i="3"/>
  <c r="B633" i="3"/>
  <c r="H632" i="3"/>
  <c r="G632" i="3"/>
  <c r="F632" i="3"/>
  <c r="E632" i="3"/>
  <c r="J632" i="4" s="1"/>
  <c r="D632" i="3"/>
  <c r="I632" i="4" s="1"/>
  <c r="C632" i="3"/>
  <c r="B632" i="3"/>
  <c r="H631" i="3"/>
  <c r="G631" i="3"/>
  <c r="F631" i="3"/>
  <c r="E631" i="3"/>
  <c r="J631" i="4" s="1"/>
  <c r="D631" i="3"/>
  <c r="C631" i="3"/>
  <c r="B631" i="3"/>
  <c r="J630" i="3"/>
  <c r="H630" i="3"/>
  <c r="G630" i="3"/>
  <c r="F630" i="3"/>
  <c r="E630" i="3"/>
  <c r="J630" i="4" s="1"/>
  <c r="D630" i="3"/>
  <c r="C630" i="3"/>
  <c r="B630" i="3"/>
  <c r="J629" i="3"/>
  <c r="H629" i="3"/>
  <c r="G629" i="3"/>
  <c r="F629" i="3"/>
  <c r="E629" i="3"/>
  <c r="J629" i="4" s="1"/>
  <c r="D629" i="3"/>
  <c r="C629" i="3"/>
  <c r="B629" i="3"/>
  <c r="H628" i="3"/>
  <c r="G628" i="3"/>
  <c r="F628" i="3"/>
  <c r="E628" i="3"/>
  <c r="J628" i="4" s="1"/>
  <c r="D628" i="3"/>
  <c r="C628" i="3"/>
  <c r="B628" i="3"/>
  <c r="H627" i="3"/>
  <c r="G627" i="3"/>
  <c r="F627" i="3"/>
  <c r="E627" i="3"/>
  <c r="J627" i="4" s="1"/>
  <c r="D627" i="3"/>
  <c r="C627" i="3"/>
  <c r="B627" i="3"/>
  <c r="J626" i="3"/>
  <c r="H626" i="3"/>
  <c r="G626" i="3"/>
  <c r="F626" i="3"/>
  <c r="E626" i="3"/>
  <c r="J626" i="4" s="1"/>
  <c r="D626" i="3"/>
  <c r="C626" i="3"/>
  <c r="B626" i="3"/>
  <c r="J625" i="3"/>
  <c r="H625" i="3"/>
  <c r="G625" i="3"/>
  <c r="F625" i="3"/>
  <c r="E625" i="3"/>
  <c r="J625" i="4" s="1"/>
  <c r="D625" i="3"/>
  <c r="C625" i="3"/>
  <c r="B625" i="3"/>
  <c r="H624" i="3"/>
  <c r="G624" i="3"/>
  <c r="F624" i="3"/>
  <c r="E624" i="3"/>
  <c r="J624" i="4" s="1"/>
  <c r="D624" i="3"/>
  <c r="I624" i="4" s="1"/>
  <c r="C624" i="3"/>
  <c r="B624" i="3"/>
  <c r="H623" i="3"/>
  <c r="G623" i="3"/>
  <c r="F623" i="3"/>
  <c r="E623" i="3"/>
  <c r="J623" i="4" s="1"/>
  <c r="D623" i="3"/>
  <c r="C623" i="3"/>
  <c r="B623" i="3"/>
  <c r="J622" i="3"/>
  <c r="H622" i="3"/>
  <c r="G622" i="3"/>
  <c r="F622" i="3"/>
  <c r="E622" i="3"/>
  <c r="J622" i="4" s="1"/>
  <c r="D622" i="3"/>
  <c r="C622" i="3"/>
  <c r="B622" i="3"/>
  <c r="J621" i="3"/>
  <c r="H621" i="3"/>
  <c r="G621" i="3"/>
  <c r="F621" i="3"/>
  <c r="E621" i="3"/>
  <c r="J621" i="4" s="1"/>
  <c r="D621" i="3"/>
  <c r="C621" i="3"/>
  <c r="B621" i="3"/>
  <c r="J620" i="3"/>
  <c r="H620" i="3"/>
  <c r="G620" i="3"/>
  <c r="F620" i="3"/>
  <c r="E620" i="3"/>
  <c r="J620" i="4" s="1"/>
  <c r="D620" i="3"/>
  <c r="C620" i="3"/>
  <c r="B620" i="3"/>
  <c r="H619" i="3"/>
  <c r="G619" i="3"/>
  <c r="F619" i="3"/>
  <c r="E619" i="3"/>
  <c r="J619" i="4" s="1"/>
  <c r="D619" i="3"/>
  <c r="C619" i="3"/>
  <c r="B619" i="3"/>
  <c r="J618" i="3"/>
  <c r="H618" i="3"/>
  <c r="G618" i="3"/>
  <c r="F618" i="3"/>
  <c r="E618" i="3"/>
  <c r="J618" i="4" s="1"/>
  <c r="D618" i="3"/>
  <c r="C618" i="3"/>
  <c r="B618" i="3"/>
  <c r="J617" i="3"/>
  <c r="H617" i="3"/>
  <c r="G617" i="3"/>
  <c r="F617" i="3"/>
  <c r="E617" i="3"/>
  <c r="J617" i="4" s="1"/>
  <c r="D617" i="3"/>
  <c r="C617" i="3"/>
  <c r="B617" i="3"/>
  <c r="H616" i="3"/>
  <c r="G616" i="3"/>
  <c r="F616" i="3"/>
  <c r="E616" i="3"/>
  <c r="J616" i="4" s="1"/>
  <c r="D616" i="3"/>
  <c r="C616" i="3"/>
  <c r="B616" i="3"/>
  <c r="H615" i="3"/>
  <c r="G615" i="3"/>
  <c r="F615" i="3"/>
  <c r="E615" i="3"/>
  <c r="J615" i="4" s="1"/>
  <c r="D615" i="3"/>
  <c r="I615" i="4" s="1"/>
  <c r="C615" i="3"/>
  <c r="B615" i="3"/>
  <c r="J614" i="3"/>
  <c r="H614" i="3"/>
  <c r="G614" i="3"/>
  <c r="F614" i="3"/>
  <c r="E614" i="3"/>
  <c r="J614" i="4" s="1"/>
  <c r="D614" i="3"/>
  <c r="I614" i="4" s="1"/>
  <c r="C614" i="3"/>
  <c r="B614" i="3"/>
  <c r="J613" i="3"/>
  <c r="H613" i="3"/>
  <c r="G613" i="3"/>
  <c r="F613" i="3"/>
  <c r="E613" i="3"/>
  <c r="J613" i="4" s="1"/>
  <c r="D613" i="3"/>
  <c r="C613" i="3"/>
  <c r="B613" i="3"/>
  <c r="H612" i="3"/>
  <c r="G612" i="3"/>
  <c r="F612" i="3"/>
  <c r="E612" i="3"/>
  <c r="J612" i="4" s="1"/>
  <c r="D612" i="3"/>
  <c r="C612" i="3"/>
  <c r="B612" i="3"/>
  <c r="H611" i="3"/>
  <c r="G611" i="3"/>
  <c r="F611" i="3"/>
  <c r="E611" i="3"/>
  <c r="J611" i="4" s="1"/>
  <c r="D611" i="3"/>
  <c r="C611" i="3"/>
  <c r="B611" i="3"/>
  <c r="J610" i="3"/>
  <c r="H610" i="3"/>
  <c r="G610" i="3"/>
  <c r="F610" i="3"/>
  <c r="E610" i="3"/>
  <c r="J610" i="4" s="1"/>
  <c r="D610" i="3"/>
  <c r="C610" i="3"/>
  <c r="B610" i="3"/>
  <c r="J609" i="3"/>
  <c r="H609" i="3"/>
  <c r="G609" i="3"/>
  <c r="F609" i="3"/>
  <c r="E609" i="3"/>
  <c r="J609" i="4" s="1"/>
  <c r="D609" i="3"/>
  <c r="C609" i="3"/>
  <c r="B609" i="3"/>
  <c r="H608" i="3"/>
  <c r="G608" i="3"/>
  <c r="F608" i="3"/>
  <c r="E608" i="3"/>
  <c r="J608" i="4" s="1"/>
  <c r="D608" i="3"/>
  <c r="C608" i="3"/>
  <c r="B608" i="3"/>
  <c r="H607" i="3"/>
  <c r="G607" i="3"/>
  <c r="F607" i="3"/>
  <c r="E607" i="3"/>
  <c r="J607" i="4" s="1"/>
  <c r="D607" i="3"/>
  <c r="I607" i="4" s="1"/>
  <c r="C607" i="3"/>
  <c r="B607" i="3"/>
  <c r="J606" i="3"/>
  <c r="H606" i="3"/>
  <c r="G606" i="3"/>
  <c r="F606" i="3"/>
  <c r="E606" i="3"/>
  <c r="J606" i="4" s="1"/>
  <c r="D606" i="3"/>
  <c r="I606" i="4" s="1"/>
  <c r="C606" i="3"/>
  <c r="B606" i="3"/>
  <c r="J605" i="3"/>
  <c r="H605" i="3"/>
  <c r="G605" i="3"/>
  <c r="F605" i="3"/>
  <c r="E605" i="3"/>
  <c r="J605" i="4" s="1"/>
  <c r="D605" i="3"/>
  <c r="I605" i="4" s="1"/>
  <c r="C605" i="3"/>
  <c r="B605" i="3"/>
  <c r="J604" i="3"/>
  <c r="H604" i="3"/>
  <c r="G604" i="3"/>
  <c r="F604" i="3"/>
  <c r="E604" i="3"/>
  <c r="J604" i="4" s="1"/>
  <c r="D604" i="3"/>
  <c r="C604" i="3"/>
  <c r="B604" i="3"/>
  <c r="H603" i="3"/>
  <c r="G603" i="3"/>
  <c r="F603" i="3"/>
  <c r="E603" i="3"/>
  <c r="J603" i="4" s="1"/>
  <c r="D603" i="3"/>
  <c r="C603" i="3"/>
  <c r="B603" i="3"/>
  <c r="J602" i="3"/>
  <c r="H602" i="3"/>
  <c r="G602" i="3"/>
  <c r="F602" i="3"/>
  <c r="E602" i="3"/>
  <c r="J602" i="4" s="1"/>
  <c r="D602" i="3"/>
  <c r="C602" i="3"/>
  <c r="B602" i="3"/>
  <c r="J601" i="3"/>
  <c r="H601" i="3"/>
  <c r="G601" i="3"/>
  <c r="F601" i="3"/>
  <c r="E601" i="3"/>
  <c r="J601" i="4" s="1"/>
  <c r="D601" i="3"/>
  <c r="C601" i="3"/>
  <c r="B601" i="3"/>
  <c r="H600" i="3"/>
  <c r="G600" i="3"/>
  <c r="F600" i="3"/>
  <c r="E600" i="3"/>
  <c r="J600" i="4" s="1"/>
  <c r="D600" i="3"/>
  <c r="C600" i="3"/>
  <c r="B600" i="3"/>
  <c r="H599" i="3"/>
  <c r="G599" i="3"/>
  <c r="F599" i="3"/>
  <c r="E599" i="3"/>
  <c r="J599" i="4" s="1"/>
  <c r="D599" i="3"/>
  <c r="C599" i="3"/>
  <c r="B599" i="3"/>
  <c r="J598" i="3"/>
  <c r="H598" i="3"/>
  <c r="G598" i="3"/>
  <c r="F598" i="3"/>
  <c r="E598" i="3"/>
  <c r="J598" i="4" s="1"/>
  <c r="D598" i="3"/>
  <c r="C598" i="3"/>
  <c r="B598" i="3"/>
  <c r="J597" i="3"/>
  <c r="H597" i="3"/>
  <c r="G597" i="3"/>
  <c r="F597" i="3"/>
  <c r="E597" i="3"/>
  <c r="J597" i="4" s="1"/>
  <c r="D597" i="3"/>
  <c r="C597" i="3"/>
  <c r="B597" i="3"/>
  <c r="H596" i="3"/>
  <c r="G596" i="3"/>
  <c r="F596" i="3"/>
  <c r="E596" i="3"/>
  <c r="J596" i="4" s="1"/>
  <c r="D596" i="3"/>
  <c r="C596" i="3"/>
  <c r="B596" i="3"/>
  <c r="H595" i="3"/>
  <c r="G595" i="3"/>
  <c r="F595" i="3"/>
  <c r="E595" i="3"/>
  <c r="J595" i="4" s="1"/>
  <c r="D595" i="3"/>
  <c r="C595" i="3"/>
  <c r="B595" i="3"/>
  <c r="J594" i="3"/>
  <c r="H594" i="3"/>
  <c r="G594" i="3"/>
  <c r="F594" i="3"/>
  <c r="E594" i="3"/>
  <c r="J594" i="4" s="1"/>
  <c r="D594" i="3"/>
  <c r="C594" i="3"/>
  <c r="B594" i="3"/>
  <c r="J593" i="3"/>
  <c r="H593" i="3"/>
  <c r="G593" i="3"/>
  <c r="F593" i="3"/>
  <c r="E593" i="3"/>
  <c r="J593" i="4" s="1"/>
  <c r="D593" i="3"/>
  <c r="C593" i="3"/>
  <c r="B593" i="3"/>
  <c r="H592" i="3"/>
  <c r="G592" i="3"/>
  <c r="F592" i="3"/>
  <c r="E592" i="3"/>
  <c r="J592" i="4" s="1"/>
  <c r="D592" i="3"/>
  <c r="C592" i="3"/>
  <c r="B592" i="3"/>
  <c r="H591" i="3"/>
  <c r="G591" i="3"/>
  <c r="F591" i="3"/>
  <c r="E591" i="3"/>
  <c r="J591" i="4" s="1"/>
  <c r="D591" i="3"/>
  <c r="C591" i="3"/>
  <c r="B591" i="3"/>
  <c r="J590" i="3"/>
  <c r="H590" i="3"/>
  <c r="G590" i="3"/>
  <c r="F590" i="3"/>
  <c r="E590" i="3"/>
  <c r="J590" i="4" s="1"/>
  <c r="D590" i="3"/>
  <c r="C590" i="3"/>
  <c r="B590" i="3"/>
  <c r="J589" i="3"/>
  <c r="H589" i="3"/>
  <c r="G589" i="3"/>
  <c r="F589" i="3"/>
  <c r="E589" i="3"/>
  <c r="J589" i="4" s="1"/>
  <c r="D589" i="3"/>
  <c r="C589" i="3"/>
  <c r="B589" i="3"/>
  <c r="J588" i="3"/>
  <c r="H588" i="3"/>
  <c r="G588" i="3"/>
  <c r="F588" i="3"/>
  <c r="E588" i="3"/>
  <c r="J588" i="4" s="1"/>
  <c r="D588" i="3"/>
  <c r="C588" i="3"/>
  <c r="B588" i="3"/>
  <c r="H587" i="3"/>
  <c r="G587" i="3"/>
  <c r="F587" i="3"/>
  <c r="E587" i="3"/>
  <c r="J587" i="4" s="1"/>
  <c r="D587" i="3"/>
  <c r="I587" i="4" s="1"/>
  <c r="C587" i="3"/>
  <c r="B587" i="3"/>
  <c r="J586" i="3"/>
  <c r="H586" i="3"/>
  <c r="G586" i="3"/>
  <c r="F586" i="3"/>
  <c r="E586" i="3"/>
  <c r="J586" i="4" s="1"/>
  <c r="D586" i="3"/>
  <c r="I586" i="4" s="1"/>
  <c r="C586" i="3"/>
  <c r="B586" i="3"/>
  <c r="J585" i="3"/>
  <c r="H585" i="3"/>
  <c r="G585" i="3"/>
  <c r="F585" i="3"/>
  <c r="E585" i="3"/>
  <c r="J585" i="4" s="1"/>
  <c r="D585" i="3"/>
  <c r="I585" i="4" s="1"/>
  <c r="C585" i="3"/>
  <c r="B585" i="3"/>
  <c r="H584" i="3"/>
  <c r="G584" i="3"/>
  <c r="F584" i="3"/>
  <c r="E584" i="3"/>
  <c r="J584" i="4" s="1"/>
  <c r="D584" i="3"/>
  <c r="C584" i="3"/>
  <c r="B584" i="3"/>
  <c r="H583" i="3"/>
  <c r="G583" i="3"/>
  <c r="F583" i="3"/>
  <c r="E583" i="3"/>
  <c r="J583" i="4" s="1"/>
  <c r="D583" i="3"/>
  <c r="C583" i="3"/>
  <c r="B583" i="3"/>
  <c r="J582" i="3"/>
  <c r="O582" i="4" s="1"/>
  <c r="H582" i="3"/>
  <c r="G582" i="3"/>
  <c r="F582" i="3"/>
  <c r="E582" i="3"/>
  <c r="J582" i="4" s="1"/>
  <c r="D582" i="3"/>
  <c r="C582" i="3"/>
  <c r="B582" i="3"/>
  <c r="J581" i="3"/>
  <c r="H581" i="3"/>
  <c r="G581" i="3"/>
  <c r="F581" i="3"/>
  <c r="E581" i="3"/>
  <c r="J581" i="4" s="1"/>
  <c r="D581" i="3"/>
  <c r="C581" i="3"/>
  <c r="B581" i="3"/>
  <c r="H580" i="3"/>
  <c r="G580" i="3"/>
  <c r="F580" i="3"/>
  <c r="E580" i="3"/>
  <c r="J580" i="4" s="1"/>
  <c r="D580" i="3"/>
  <c r="C580" i="3"/>
  <c r="B580" i="3"/>
  <c r="H579" i="3"/>
  <c r="G579" i="3"/>
  <c r="F579" i="3"/>
  <c r="E579" i="3"/>
  <c r="J579" i="4" s="1"/>
  <c r="D579" i="3"/>
  <c r="I579" i="4" s="1"/>
  <c r="C579" i="3"/>
  <c r="B579" i="3"/>
  <c r="J578" i="3"/>
  <c r="O578" i="4" s="1"/>
  <c r="H578" i="3"/>
  <c r="G578" i="3"/>
  <c r="F578" i="3"/>
  <c r="E578" i="3"/>
  <c r="J578" i="4" s="1"/>
  <c r="D578" i="3"/>
  <c r="I578" i="4" s="1"/>
  <c r="C578" i="3"/>
  <c r="B578" i="3"/>
  <c r="J577" i="3"/>
  <c r="H577" i="3"/>
  <c r="G577" i="3"/>
  <c r="F577" i="3"/>
  <c r="E577" i="3"/>
  <c r="J577" i="4" s="1"/>
  <c r="D577" i="3"/>
  <c r="I577" i="4" s="1"/>
  <c r="C577" i="3"/>
  <c r="B577" i="3"/>
  <c r="H576" i="3"/>
  <c r="G576" i="3"/>
  <c r="F576" i="3"/>
  <c r="E576" i="3"/>
  <c r="J576" i="4" s="1"/>
  <c r="D576" i="3"/>
  <c r="C576" i="3"/>
  <c r="B576" i="3"/>
  <c r="H575" i="3"/>
  <c r="G575" i="3"/>
  <c r="F575" i="3"/>
  <c r="E575" i="3"/>
  <c r="J575" i="4" s="1"/>
  <c r="D575" i="3"/>
  <c r="C575" i="3"/>
  <c r="B575" i="3"/>
  <c r="J574" i="3"/>
  <c r="H574" i="3"/>
  <c r="G574" i="3"/>
  <c r="F574" i="3"/>
  <c r="E574" i="3"/>
  <c r="J574" i="4" s="1"/>
  <c r="D574" i="3"/>
  <c r="C574" i="3"/>
  <c r="B574" i="3"/>
  <c r="J573" i="3"/>
  <c r="H573" i="3"/>
  <c r="G573" i="3"/>
  <c r="F573" i="3"/>
  <c r="E573" i="3"/>
  <c r="J573" i="4" s="1"/>
  <c r="D573" i="3"/>
  <c r="C573" i="3"/>
  <c r="B573" i="3"/>
  <c r="J572" i="3"/>
  <c r="H572" i="3"/>
  <c r="G572" i="3"/>
  <c r="F572" i="3"/>
  <c r="E572" i="3"/>
  <c r="J572" i="4" s="1"/>
  <c r="D572" i="3"/>
  <c r="C572" i="3"/>
  <c r="B572" i="3"/>
  <c r="H571" i="3"/>
  <c r="G571" i="3"/>
  <c r="F571" i="3"/>
  <c r="E571" i="3"/>
  <c r="J571" i="4" s="1"/>
  <c r="D571" i="3"/>
  <c r="C571" i="3"/>
  <c r="B571" i="3"/>
  <c r="J570" i="3"/>
  <c r="H570" i="3"/>
  <c r="G570" i="3"/>
  <c r="F570" i="3"/>
  <c r="E570" i="3"/>
  <c r="J570" i="4" s="1"/>
  <c r="D570" i="3"/>
  <c r="C570" i="3"/>
  <c r="B570" i="3"/>
  <c r="J569" i="3"/>
  <c r="H569" i="3"/>
  <c r="G569" i="3"/>
  <c r="F569" i="3"/>
  <c r="E569" i="3"/>
  <c r="J569" i="4" s="1"/>
  <c r="D569" i="3"/>
  <c r="C569" i="3"/>
  <c r="B569" i="3"/>
  <c r="H568" i="3"/>
  <c r="G568" i="3"/>
  <c r="F568" i="3"/>
  <c r="E568" i="3"/>
  <c r="J568" i="4" s="1"/>
  <c r="D568" i="3"/>
  <c r="C568" i="3"/>
  <c r="B568" i="3"/>
  <c r="H567" i="3"/>
  <c r="G567" i="3"/>
  <c r="F567" i="3"/>
  <c r="E567" i="3"/>
  <c r="J567" i="4" s="1"/>
  <c r="D567" i="3"/>
  <c r="C567" i="3"/>
  <c r="B567" i="3"/>
  <c r="J566" i="3"/>
  <c r="H566" i="3"/>
  <c r="G566" i="3"/>
  <c r="F566" i="3"/>
  <c r="E566" i="3"/>
  <c r="J566" i="4" s="1"/>
  <c r="D566" i="3"/>
  <c r="C566" i="3"/>
  <c r="B566" i="3"/>
  <c r="J565" i="3"/>
  <c r="H565" i="3"/>
  <c r="G565" i="3"/>
  <c r="F565" i="3"/>
  <c r="E565" i="3"/>
  <c r="J565" i="4" s="1"/>
  <c r="D565" i="3"/>
  <c r="C565" i="3"/>
  <c r="B565" i="3"/>
  <c r="H564" i="3"/>
  <c r="G564" i="3"/>
  <c r="F564" i="3"/>
  <c r="E564" i="3"/>
  <c r="J564" i="4" s="1"/>
  <c r="D564" i="3"/>
  <c r="C564" i="3"/>
  <c r="B564" i="3"/>
  <c r="H563" i="3"/>
  <c r="G563" i="3"/>
  <c r="F563" i="3"/>
  <c r="E563" i="3"/>
  <c r="J563" i="4" s="1"/>
  <c r="D563" i="3"/>
  <c r="C563" i="3"/>
  <c r="B563" i="3"/>
  <c r="J562" i="3"/>
  <c r="H562" i="3"/>
  <c r="G562" i="3"/>
  <c r="F562" i="3"/>
  <c r="E562" i="3"/>
  <c r="J562" i="4" s="1"/>
  <c r="D562" i="3"/>
  <c r="C562" i="3"/>
  <c r="B562" i="3"/>
  <c r="J561" i="3"/>
  <c r="H561" i="3"/>
  <c r="G561" i="3"/>
  <c r="F561" i="3"/>
  <c r="E561" i="3"/>
  <c r="J561" i="4" s="1"/>
  <c r="D561" i="3"/>
  <c r="C561" i="3"/>
  <c r="B561" i="3"/>
  <c r="H560" i="3"/>
  <c r="G560" i="3"/>
  <c r="F560" i="3"/>
  <c r="E560" i="3"/>
  <c r="J560" i="4" s="1"/>
  <c r="D560" i="3"/>
  <c r="C560" i="3"/>
  <c r="B560" i="3"/>
  <c r="H559" i="3"/>
  <c r="G559" i="3"/>
  <c r="F559" i="3"/>
  <c r="E559" i="3"/>
  <c r="J559" i="4" s="1"/>
  <c r="D559" i="3"/>
  <c r="C559" i="3"/>
  <c r="B559" i="3"/>
  <c r="J558" i="3"/>
  <c r="P558" i="4" s="1"/>
  <c r="Q558" i="4" s="1"/>
  <c r="H558" i="3"/>
  <c r="G558" i="3"/>
  <c r="F558" i="3"/>
  <c r="E558" i="3"/>
  <c r="J558" i="4" s="1"/>
  <c r="D558" i="3"/>
  <c r="C558" i="3"/>
  <c r="B558" i="3"/>
  <c r="J557" i="3"/>
  <c r="H557" i="3"/>
  <c r="G557" i="3"/>
  <c r="F557" i="3"/>
  <c r="E557" i="3"/>
  <c r="J557" i="4" s="1"/>
  <c r="D557" i="3"/>
  <c r="C557" i="3"/>
  <c r="B557" i="3"/>
  <c r="J556" i="3"/>
  <c r="H556" i="3"/>
  <c r="G556" i="3"/>
  <c r="F556" i="3"/>
  <c r="E556" i="3"/>
  <c r="J556" i="4" s="1"/>
  <c r="D556" i="3"/>
  <c r="C556" i="3"/>
  <c r="B556" i="3"/>
  <c r="H555" i="3"/>
  <c r="G555" i="3"/>
  <c r="F555" i="3"/>
  <c r="E555" i="3"/>
  <c r="J555" i="4" s="1"/>
  <c r="D555" i="3"/>
  <c r="C555" i="3"/>
  <c r="B555" i="3"/>
  <c r="J554" i="3"/>
  <c r="H554" i="3"/>
  <c r="G554" i="3"/>
  <c r="F554" i="3"/>
  <c r="E554" i="3"/>
  <c r="J554" i="4" s="1"/>
  <c r="D554" i="3"/>
  <c r="C554" i="3"/>
  <c r="B554" i="3"/>
  <c r="J553" i="3"/>
  <c r="H553" i="3"/>
  <c r="G553" i="3"/>
  <c r="F553" i="3"/>
  <c r="E553" i="3"/>
  <c r="J553" i="4" s="1"/>
  <c r="D553" i="3"/>
  <c r="C553" i="3"/>
  <c r="B553" i="3"/>
  <c r="H552" i="3"/>
  <c r="G552" i="3"/>
  <c r="F552" i="3"/>
  <c r="E552" i="3"/>
  <c r="J552" i="4" s="1"/>
  <c r="D552" i="3"/>
  <c r="C552" i="3"/>
  <c r="B552" i="3"/>
  <c r="H551" i="3"/>
  <c r="G551" i="3"/>
  <c r="F551" i="3"/>
  <c r="E551" i="3"/>
  <c r="J551" i="4" s="1"/>
  <c r="D551" i="3"/>
  <c r="I551" i="4" s="1"/>
  <c r="C551" i="3"/>
  <c r="B551" i="3"/>
  <c r="J550" i="3"/>
  <c r="H550" i="3"/>
  <c r="G550" i="3"/>
  <c r="F550" i="3"/>
  <c r="E550" i="3"/>
  <c r="J550" i="4" s="1"/>
  <c r="D550" i="3"/>
  <c r="I550" i="4" s="1"/>
  <c r="C550" i="3"/>
  <c r="B550" i="3"/>
  <c r="J549" i="3"/>
  <c r="H549" i="3"/>
  <c r="G549" i="3"/>
  <c r="F549" i="3"/>
  <c r="E549" i="3"/>
  <c r="J549" i="4" s="1"/>
  <c r="D549" i="3"/>
  <c r="I549" i="4" s="1"/>
  <c r="C549" i="3"/>
  <c r="B549" i="3"/>
  <c r="H548" i="3"/>
  <c r="G548" i="3"/>
  <c r="F548" i="3"/>
  <c r="E548" i="3"/>
  <c r="J548" i="4" s="1"/>
  <c r="D548" i="3"/>
  <c r="C548" i="3"/>
  <c r="B548" i="3"/>
  <c r="H547" i="3"/>
  <c r="G547" i="3"/>
  <c r="F547" i="3"/>
  <c r="E547" i="3"/>
  <c r="J547" i="4" s="1"/>
  <c r="D547" i="3"/>
  <c r="C547" i="3"/>
  <c r="B547" i="3"/>
  <c r="J546" i="3"/>
  <c r="H546" i="3"/>
  <c r="G546" i="3"/>
  <c r="F546" i="3"/>
  <c r="E546" i="3"/>
  <c r="J546" i="4" s="1"/>
  <c r="D546" i="3"/>
  <c r="C546" i="3"/>
  <c r="B546" i="3"/>
  <c r="J545" i="3"/>
  <c r="H545" i="3"/>
  <c r="G545" i="3"/>
  <c r="F545" i="3"/>
  <c r="E545" i="3"/>
  <c r="J545" i="4" s="1"/>
  <c r="D545" i="3"/>
  <c r="C545" i="3"/>
  <c r="B545" i="3"/>
  <c r="H544" i="3"/>
  <c r="G544" i="3"/>
  <c r="F544" i="3"/>
  <c r="E544" i="3"/>
  <c r="J544" i="4" s="1"/>
  <c r="D544" i="3"/>
  <c r="C544" i="3"/>
  <c r="B544" i="3"/>
  <c r="H543" i="3"/>
  <c r="G543" i="3"/>
  <c r="F543" i="3"/>
  <c r="E543" i="3"/>
  <c r="J543" i="4" s="1"/>
  <c r="D543" i="3"/>
  <c r="I543" i="4" s="1"/>
  <c r="C543" i="3"/>
  <c r="B543" i="3"/>
  <c r="J542" i="3"/>
  <c r="H542" i="3"/>
  <c r="G542" i="3"/>
  <c r="F542" i="3"/>
  <c r="E542" i="3"/>
  <c r="J542" i="4" s="1"/>
  <c r="D542" i="3"/>
  <c r="I542" i="4" s="1"/>
  <c r="C542" i="3"/>
  <c r="B542" i="3"/>
  <c r="J541" i="3"/>
  <c r="P541" i="4" s="1"/>
  <c r="Q541" i="4" s="1"/>
  <c r="H541" i="3"/>
  <c r="G541" i="3"/>
  <c r="F541" i="3"/>
  <c r="E541" i="3"/>
  <c r="J541" i="4" s="1"/>
  <c r="D541" i="3"/>
  <c r="I541" i="4" s="1"/>
  <c r="C541" i="3"/>
  <c r="B541" i="3"/>
  <c r="J540" i="3"/>
  <c r="H540" i="3"/>
  <c r="G540" i="3"/>
  <c r="F540" i="3"/>
  <c r="E540" i="3"/>
  <c r="J540" i="4" s="1"/>
  <c r="D540" i="3"/>
  <c r="C540" i="3"/>
  <c r="B540" i="3"/>
  <c r="H539" i="3"/>
  <c r="G539" i="3"/>
  <c r="F539" i="3"/>
  <c r="E539" i="3"/>
  <c r="J539" i="4" s="1"/>
  <c r="D539" i="3"/>
  <c r="C539" i="3"/>
  <c r="B539" i="3"/>
  <c r="J538" i="3"/>
  <c r="H538" i="3"/>
  <c r="G538" i="3"/>
  <c r="F538" i="3"/>
  <c r="E538" i="3"/>
  <c r="J538" i="4" s="1"/>
  <c r="D538" i="3"/>
  <c r="C538" i="3"/>
  <c r="B538" i="3"/>
  <c r="J537" i="3"/>
  <c r="H537" i="3"/>
  <c r="G537" i="3"/>
  <c r="F537" i="3"/>
  <c r="E537" i="3"/>
  <c r="J537" i="4" s="1"/>
  <c r="D537" i="3"/>
  <c r="C537" i="3"/>
  <c r="B537" i="3"/>
  <c r="H536" i="3"/>
  <c r="G536" i="3"/>
  <c r="F536" i="3"/>
  <c r="E536" i="3"/>
  <c r="J536" i="4" s="1"/>
  <c r="D536" i="3"/>
  <c r="C536" i="3"/>
  <c r="B536" i="3"/>
  <c r="H535" i="3"/>
  <c r="G535" i="3"/>
  <c r="F535" i="3"/>
  <c r="E535" i="3"/>
  <c r="J535" i="4" s="1"/>
  <c r="D535" i="3"/>
  <c r="C535" i="3"/>
  <c r="B535" i="3"/>
  <c r="J534" i="3"/>
  <c r="H534" i="3"/>
  <c r="G534" i="3"/>
  <c r="F534" i="3"/>
  <c r="E534" i="3"/>
  <c r="J534" i="4" s="1"/>
  <c r="D534" i="3"/>
  <c r="C534" i="3"/>
  <c r="B534" i="3"/>
  <c r="J533" i="3"/>
  <c r="H533" i="3"/>
  <c r="G533" i="3"/>
  <c r="F533" i="3"/>
  <c r="E533" i="3"/>
  <c r="J533" i="4" s="1"/>
  <c r="D533" i="3"/>
  <c r="C533" i="3"/>
  <c r="B533" i="3"/>
  <c r="H532" i="3"/>
  <c r="G532" i="3"/>
  <c r="F532" i="3"/>
  <c r="E532" i="3"/>
  <c r="J532" i="4" s="1"/>
  <c r="D532" i="3"/>
  <c r="C532" i="3"/>
  <c r="B532" i="3"/>
  <c r="H531" i="3"/>
  <c r="G531" i="3"/>
  <c r="F531" i="3"/>
  <c r="E531" i="3"/>
  <c r="J531" i="4" s="1"/>
  <c r="D531" i="3"/>
  <c r="C531" i="3"/>
  <c r="B531" i="3"/>
  <c r="J530" i="3"/>
  <c r="H530" i="3"/>
  <c r="G530" i="3"/>
  <c r="F530" i="3"/>
  <c r="E530" i="3"/>
  <c r="J530" i="4" s="1"/>
  <c r="D530" i="3"/>
  <c r="C530" i="3"/>
  <c r="B530" i="3"/>
  <c r="J529" i="3"/>
  <c r="H529" i="3"/>
  <c r="G529" i="3"/>
  <c r="F529" i="3"/>
  <c r="E529" i="3"/>
  <c r="J529" i="4" s="1"/>
  <c r="D529" i="3"/>
  <c r="C529" i="3"/>
  <c r="B529" i="3"/>
  <c r="H528" i="3"/>
  <c r="G528" i="3"/>
  <c r="F528" i="3"/>
  <c r="E528" i="3"/>
  <c r="J528" i="4" s="1"/>
  <c r="D528" i="3"/>
  <c r="C528" i="3"/>
  <c r="B528" i="3"/>
  <c r="H527" i="3"/>
  <c r="G527" i="3"/>
  <c r="F527" i="3"/>
  <c r="E527" i="3"/>
  <c r="J527" i="4" s="1"/>
  <c r="D527" i="3"/>
  <c r="C527" i="3"/>
  <c r="B527" i="3"/>
  <c r="J526" i="3"/>
  <c r="H526" i="3"/>
  <c r="G526" i="3"/>
  <c r="F526" i="3"/>
  <c r="E526" i="3"/>
  <c r="J526" i="4" s="1"/>
  <c r="D526" i="3"/>
  <c r="C526" i="3"/>
  <c r="B526" i="3"/>
  <c r="J525" i="3"/>
  <c r="H525" i="3"/>
  <c r="G525" i="3"/>
  <c r="F525" i="3"/>
  <c r="E525" i="3"/>
  <c r="J525" i="4" s="1"/>
  <c r="D525" i="3"/>
  <c r="C525" i="3"/>
  <c r="B525" i="3"/>
  <c r="J524" i="3"/>
  <c r="P524" i="4" s="1"/>
  <c r="Q524" i="4" s="1"/>
  <c r="H524" i="3"/>
  <c r="G524" i="3"/>
  <c r="F524" i="3"/>
  <c r="E524" i="3"/>
  <c r="J524" i="4" s="1"/>
  <c r="D524" i="3"/>
  <c r="C524" i="3"/>
  <c r="B524" i="3"/>
  <c r="H523" i="3"/>
  <c r="G523" i="3"/>
  <c r="F523" i="3"/>
  <c r="E523" i="3"/>
  <c r="J523" i="4" s="1"/>
  <c r="D523" i="3"/>
  <c r="I523" i="4" s="1"/>
  <c r="C523" i="3"/>
  <c r="B523" i="3"/>
  <c r="J522" i="3"/>
  <c r="H522" i="3"/>
  <c r="G522" i="3"/>
  <c r="F522" i="3"/>
  <c r="E522" i="3"/>
  <c r="J522" i="4" s="1"/>
  <c r="D522" i="3"/>
  <c r="I522" i="4" s="1"/>
  <c r="C522" i="3"/>
  <c r="B522" i="3"/>
  <c r="J521" i="3"/>
  <c r="H521" i="3"/>
  <c r="G521" i="3"/>
  <c r="F521" i="3"/>
  <c r="E521" i="3"/>
  <c r="J521" i="4" s="1"/>
  <c r="D521" i="3"/>
  <c r="I521" i="4" s="1"/>
  <c r="C521" i="3"/>
  <c r="B521" i="3"/>
  <c r="H520" i="3"/>
  <c r="G520" i="3"/>
  <c r="F520" i="3"/>
  <c r="E520" i="3"/>
  <c r="J520" i="4" s="1"/>
  <c r="D520" i="3"/>
  <c r="C520" i="3"/>
  <c r="B520" i="3"/>
  <c r="H519" i="3"/>
  <c r="G519" i="3"/>
  <c r="F519" i="3"/>
  <c r="E519" i="3"/>
  <c r="J519" i="4" s="1"/>
  <c r="D519" i="3"/>
  <c r="C519" i="3"/>
  <c r="B519" i="3"/>
  <c r="J518" i="3"/>
  <c r="H518" i="3"/>
  <c r="G518" i="3"/>
  <c r="F518" i="3"/>
  <c r="E518" i="3"/>
  <c r="J518" i="4" s="1"/>
  <c r="D518" i="3"/>
  <c r="C518" i="3"/>
  <c r="B518" i="3"/>
  <c r="J517" i="3"/>
  <c r="H517" i="3"/>
  <c r="G517" i="3"/>
  <c r="F517" i="3"/>
  <c r="E517" i="3"/>
  <c r="J517" i="4" s="1"/>
  <c r="D517" i="3"/>
  <c r="C517" i="3"/>
  <c r="B517" i="3"/>
  <c r="H516" i="3"/>
  <c r="G516" i="3"/>
  <c r="F516" i="3"/>
  <c r="E516" i="3"/>
  <c r="J516" i="4" s="1"/>
  <c r="D516" i="3"/>
  <c r="C516" i="3"/>
  <c r="B516" i="3"/>
  <c r="H515" i="3"/>
  <c r="G515" i="3"/>
  <c r="F515" i="3"/>
  <c r="E515" i="3"/>
  <c r="J515" i="4" s="1"/>
  <c r="D515" i="3"/>
  <c r="I515" i="4" s="1"/>
  <c r="C515" i="3"/>
  <c r="B515" i="3"/>
  <c r="J514" i="3"/>
  <c r="H514" i="3"/>
  <c r="G514" i="3"/>
  <c r="F514" i="3"/>
  <c r="E514" i="3"/>
  <c r="J514" i="4" s="1"/>
  <c r="D514" i="3"/>
  <c r="I514" i="4" s="1"/>
  <c r="C514" i="3"/>
  <c r="B514" i="3"/>
  <c r="J513" i="3"/>
  <c r="H513" i="3"/>
  <c r="G513" i="3"/>
  <c r="F513" i="3"/>
  <c r="E513" i="3"/>
  <c r="J513" i="4" s="1"/>
  <c r="D513" i="3"/>
  <c r="I513" i="4" s="1"/>
  <c r="C513" i="3"/>
  <c r="B513" i="3"/>
  <c r="H512" i="3"/>
  <c r="G512" i="3"/>
  <c r="F512" i="3"/>
  <c r="E512" i="3"/>
  <c r="J512" i="4" s="1"/>
  <c r="D512" i="3"/>
  <c r="C512" i="3"/>
  <c r="B512" i="3"/>
  <c r="H511" i="3"/>
  <c r="G511" i="3"/>
  <c r="F511" i="3"/>
  <c r="E511" i="3"/>
  <c r="J511" i="4" s="1"/>
  <c r="D511" i="3"/>
  <c r="C511" i="3"/>
  <c r="B511" i="3"/>
  <c r="J510" i="3"/>
  <c r="H510" i="3"/>
  <c r="G510" i="3"/>
  <c r="F510" i="3"/>
  <c r="E510" i="3"/>
  <c r="J510" i="4" s="1"/>
  <c r="D510" i="3"/>
  <c r="C510" i="3"/>
  <c r="B510" i="3"/>
  <c r="J509" i="3"/>
  <c r="H509" i="3"/>
  <c r="G509" i="3"/>
  <c r="F509" i="3"/>
  <c r="E509" i="3"/>
  <c r="J509" i="4" s="1"/>
  <c r="D509" i="3"/>
  <c r="C509" i="3"/>
  <c r="B509" i="3"/>
  <c r="J508" i="3"/>
  <c r="H508" i="3"/>
  <c r="G508" i="3"/>
  <c r="F508" i="3"/>
  <c r="E508" i="3"/>
  <c r="J508" i="4" s="1"/>
  <c r="D508" i="3"/>
  <c r="C508" i="3"/>
  <c r="B508" i="3"/>
  <c r="H507" i="3"/>
  <c r="G507" i="3"/>
  <c r="F507" i="3"/>
  <c r="E507" i="3"/>
  <c r="J507" i="4" s="1"/>
  <c r="D507" i="3"/>
  <c r="C507" i="3"/>
  <c r="B507" i="3"/>
  <c r="J506" i="3"/>
  <c r="H506" i="3"/>
  <c r="G506" i="3"/>
  <c r="F506" i="3"/>
  <c r="E506" i="3"/>
  <c r="J506" i="4" s="1"/>
  <c r="D506" i="3"/>
  <c r="C506" i="3"/>
  <c r="B506" i="3"/>
  <c r="J505" i="3"/>
  <c r="H505" i="3"/>
  <c r="G505" i="3"/>
  <c r="F505" i="3"/>
  <c r="E505" i="3"/>
  <c r="J505" i="4" s="1"/>
  <c r="D505" i="3"/>
  <c r="C505" i="3"/>
  <c r="B505" i="3"/>
  <c r="H504" i="3"/>
  <c r="G504" i="3"/>
  <c r="F504" i="3"/>
  <c r="E504" i="3"/>
  <c r="J504" i="4" s="1"/>
  <c r="D504" i="3"/>
  <c r="C504" i="3"/>
  <c r="B504" i="3"/>
  <c r="H503" i="3"/>
  <c r="G503" i="3"/>
  <c r="F503" i="3"/>
  <c r="E503" i="3"/>
  <c r="J503" i="4" s="1"/>
  <c r="D503" i="3"/>
  <c r="C503" i="3"/>
  <c r="B503" i="3"/>
  <c r="J502" i="3"/>
  <c r="H502" i="3"/>
  <c r="G502" i="3"/>
  <c r="F502" i="3"/>
  <c r="E502" i="3"/>
  <c r="J502" i="4" s="1"/>
  <c r="D502" i="3"/>
  <c r="C502" i="3"/>
  <c r="B502" i="3"/>
  <c r="J501" i="3"/>
  <c r="H501" i="3"/>
  <c r="G501" i="3"/>
  <c r="F501" i="3"/>
  <c r="E501" i="3"/>
  <c r="J501" i="4" s="1"/>
  <c r="D501" i="3"/>
  <c r="I501" i="4" s="1"/>
  <c r="C501" i="3"/>
  <c r="B501" i="3"/>
  <c r="H500" i="3"/>
  <c r="G500" i="3"/>
  <c r="F500" i="3"/>
  <c r="E500" i="3"/>
  <c r="J500" i="4" s="1"/>
  <c r="D500" i="3"/>
  <c r="C500" i="3"/>
  <c r="B500" i="3"/>
  <c r="H499" i="3"/>
  <c r="G499" i="3"/>
  <c r="F499" i="3"/>
  <c r="E499" i="3"/>
  <c r="J499" i="4" s="1"/>
  <c r="D499" i="3"/>
  <c r="C499" i="3"/>
  <c r="B499" i="3"/>
  <c r="J498" i="3"/>
  <c r="H498" i="3"/>
  <c r="G498" i="3"/>
  <c r="F498" i="3"/>
  <c r="E498" i="3"/>
  <c r="J498" i="4" s="1"/>
  <c r="D498" i="3"/>
  <c r="C498" i="3"/>
  <c r="B498" i="3"/>
  <c r="J497" i="3"/>
  <c r="H497" i="3"/>
  <c r="G497" i="3"/>
  <c r="F497" i="3"/>
  <c r="E497" i="3"/>
  <c r="J497" i="4" s="1"/>
  <c r="D497" i="3"/>
  <c r="C497" i="3"/>
  <c r="B497" i="3"/>
  <c r="H496" i="3"/>
  <c r="G496" i="3"/>
  <c r="F496" i="3"/>
  <c r="E496" i="3"/>
  <c r="J496" i="4" s="1"/>
  <c r="D496" i="3"/>
  <c r="C496" i="3"/>
  <c r="B496" i="3"/>
  <c r="H495" i="3"/>
  <c r="G495" i="3"/>
  <c r="F495" i="3"/>
  <c r="E495" i="3"/>
  <c r="J495" i="4" s="1"/>
  <c r="D495" i="3"/>
  <c r="C495" i="3"/>
  <c r="B495" i="3"/>
  <c r="J494" i="3"/>
  <c r="H494" i="3"/>
  <c r="G494" i="3"/>
  <c r="F494" i="3"/>
  <c r="E494" i="3"/>
  <c r="J494" i="4" s="1"/>
  <c r="D494" i="3"/>
  <c r="C494" i="3"/>
  <c r="B494" i="3"/>
  <c r="J493" i="3"/>
  <c r="H493" i="3"/>
  <c r="G493" i="3"/>
  <c r="F493" i="3"/>
  <c r="E493" i="3"/>
  <c r="J493" i="4" s="1"/>
  <c r="D493" i="3"/>
  <c r="I493" i="4" s="1"/>
  <c r="C493" i="3"/>
  <c r="B493" i="3"/>
  <c r="J492" i="3"/>
  <c r="H492" i="3"/>
  <c r="G492" i="3"/>
  <c r="F492" i="3"/>
  <c r="E492" i="3"/>
  <c r="J492" i="4" s="1"/>
  <c r="D492" i="3"/>
  <c r="C492" i="3"/>
  <c r="B492" i="3"/>
  <c r="H491" i="3"/>
  <c r="G491" i="3"/>
  <c r="F491" i="3"/>
  <c r="E491" i="3"/>
  <c r="J491" i="4" s="1"/>
  <c r="D491" i="3"/>
  <c r="C491" i="3"/>
  <c r="B491" i="3"/>
  <c r="J490" i="3"/>
  <c r="P490" i="4" s="1"/>
  <c r="Q490" i="4" s="1"/>
  <c r="H490" i="3"/>
  <c r="G490" i="3"/>
  <c r="F490" i="3"/>
  <c r="E490" i="3"/>
  <c r="J490" i="4" s="1"/>
  <c r="D490" i="3"/>
  <c r="C490" i="3"/>
  <c r="B490" i="3"/>
  <c r="J489" i="3"/>
  <c r="H489" i="3"/>
  <c r="G489" i="3"/>
  <c r="F489" i="3"/>
  <c r="E489" i="3"/>
  <c r="J489" i="4" s="1"/>
  <c r="D489" i="3"/>
  <c r="I489" i="4" s="1"/>
  <c r="C489" i="3"/>
  <c r="B489" i="3"/>
  <c r="H488" i="3"/>
  <c r="G488" i="3"/>
  <c r="F488" i="3"/>
  <c r="E488" i="3"/>
  <c r="J488" i="4" s="1"/>
  <c r="D488" i="3"/>
  <c r="C488" i="3"/>
  <c r="B488" i="3"/>
  <c r="H487" i="3"/>
  <c r="G487" i="3"/>
  <c r="F487" i="3"/>
  <c r="E487" i="3"/>
  <c r="J487" i="4" s="1"/>
  <c r="D487" i="3"/>
  <c r="I487" i="4" s="1"/>
  <c r="C487" i="3"/>
  <c r="B487" i="3"/>
  <c r="J486" i="3"/>
  <c r="H486" i="3"/>
  <c r="G486" i="3"/>
  <c r="F486" i="3"/>
  <c r="E486" i="3"/>
  <c r="J486" i="4" s="1"/>
  <c r="D486" i="3"/>
  <c r="I486" i="4" s="1"/>
  <c r="C486" i="3"/>
  <c r="B486" i="3"/>
  <c r="J485" i="3"/>
  <c r="H485" i="3"/>
  <c r="G485" i="3"/>
  <c r="F485" i="3"/>
  <c r="E485" i="3"/>
  <c r="J485" i="4" s="1"/>
  <c r="D485" i="3"/>
  <c r="I485" i="4" s="1"/>
  <c r="C485" i="3"/>
  <c r="B485" i="3"/>
  <c r="H484" i="3"/>
  <c r="G484" i="3"/>
  <c r="F484" i="3"/>
  <c r="E484" i="3"/>
  <c r="J484" i="4" s="1"/>
  <c r="D484" i="3"/>
  <c r="C484" i="3"/>
  <c r="B484" i="3"/>
  <c r="H483" i="3"/>
  <c r="G483" i="3"/>
  <c r="F483" i="3"/>
  <c r="E483" i="3"/>
  <c r="J483" i="4" s="1"/>
  <c r="D483" i="3"/>
  <c r="C483" i="3"/>
  <c r="B483" i="3"/>
  <c r="J482" i="3"/>
  <c r="H482" i="3"/>
  <c r="G482" i="3"/>
  <c r="F482" i="3"/>
  <c r="E482" i="3"/>
  <c r="J482" i="4" s="1"/>
  <c r="D482" i="3"/>
  <c r="C482" i="3"/>
  <c r="B482" i="3"/>
  <c r="J481" i="3"/>
  <c r="H481" i="3"/>
  <c r="G481" i="3"/>
  <c r="F481" i="3"/>
  <c r="E481" i="3"/>
  <c r="J481" i="4" s="1"/>
  <c r="D481" i="3"/>
  <c r="I481" i="4" s="1"/>
  <c r="C481" i="3"/>
  <c r="B481" i="3"/>
  <c r="H480" i="3"/>
  <c r="G480" i="3"/>
  <c r="F480" i="3"/>
  <c r="E480" i="3"/>
  <c r="J480" i="4" s="1"/>
  <c r="D480" i="3"/>
  <c r="C480" i="3"/>
  <c r="B480" i="3"/>
  <c r="H479" i="3"/>
  <c r="G479" i="3"/>
  <c r="F479" i="3"/>
  <c r="E479" i="3"/>
  <c r="J479" i="4" s="1"/>
  <c r="D479" i="3"/>
  <c r="I479" i="4" s="1"/>
  <c r="C479" i="3"/>
  <c r="B479" i="3"/>
  <c r="J478" i="3"/>
  <c r="P478" i="4" s="1"/>
  <c r="Q478" i="4" s="1"/>
  <c r="H478" i="3"/>
  <c r="G478" i="3"/>
  <c r="F478" i="3"/>
  <c r="E478" i="3"/>
  <c r="J478" i="4" s="1"/>
  <c r="D478" i="3"/>
  <c r="I478" i="4" s="1"/>
  <c r="C478" i="3"/>
  <c r="B478" i="3"/>
  <c r="J477" i="3"/>
  <c r="P477" i="4" s="1"/>
  <c r="Q477" i="4" s="1"/>
  <c r="H477" i="3"/>
  <c r="G477" i="3"/>
  <c r="F477" i="3"/>
  <c r="E477" i="3"/>
  <c r="J477" i="4" s="1"/>
  <c r="D477" i="3"/>
  <c r="I477" i="4" s="1"/>
  <c r="C477" i="3"/>
  <c r="B477" i="3"/>
  <c r="J476" i="3"/>
  <c r="P476" i="4" s="1"/>
  <c r="Q476" i="4" s="1"/>
  <c r="H476" i="3"/>
  <c r="G476" i="3"/>
  <c r="F476" i="3"/>
  <c r="E476" i="3"/>
  <c r="J476" i="4" s="1"/>
  <c r="D476" i="3"/>
  <c r="C476" i="3"/>
  <c r="B476" i="3"/>
  <c r="H475" i="3"/>
  <c r="G475" i="3"/>
  <c r="F475" i="3"/>
  <c r="E475" i="3"/>
  <c r="J475" i="4" s="1"/>
  <c r="D475" i="3"/>
  <c r="C475" i="3"/>
  <c r="B475" i="3"/>
  <c r="J474" i="3"/>
  <c r="P474" i="4" s="1"/>
  <c r="Q474" i="4" s="1"/>
  <c r="H474" i="3"/>
  <c r="G474" i="3"/>
  <c r="F474" i="3"/>
  <c r="E474" i="3"/>
  <c r="J474" i="4" s="1"/>
  <c r="D474" i="3"/>
  <c r="C474" i="3"/>
  <c r="B474" i="3"/>
  <c r="J473" i="3"/>
  <c r="P473" i="4" s="1"/>
  <c r="Q473" i="4" s="1"/>
  <c r="H473" i="3"/>
  <c r="G473" i="3"/>
  <c r="F473" i="3"/>
  <c r="E473" i="3"/>
  <c r="J473" i="4" s="1"/>
  <c r="D473" i="3"/>
  <c r="I473" i="4" s="1"/>
  <c r="C473" i="3"/>
  <c r="B473" i="3"/>
  <c r="H472" i="3"/>
  <c r="G472" i="3"/>
  <c r="F472" i="3"/>
  <c r="E472" i="3"/>
  <c r="J472" i="4" s="1"/>
  <c r="D472" i="3"/>
  <c r="C472" i="3"/>
  <c r="B472" i="3"/>
  <c r="H471" i="3"/>
  <c r="G471" i="3"/>
  <c r="F471" i="3"/>
  <c r="E471" i="3"/>
  <c r="J471" i="4" s="1"/>
  <c r="D471" i="3"/>
  <c r="C471" i="3"/>
  <c r="B471" i="3"/>
  <c r="J470" i="3"/>
  <c r="H470" i="3"/>
  <c r="G470" i="3"/>
  <c r="F470" i="3"/>
  <c r="E470" i="3"/>
  <c r="J470" i="4" s="1"/>
  <c r="D470" i="3"/>
  <c r="C470" i="3"/>
  <c r="B470" i="3"/>
  <c r="J469" i="3"/>
  <c r="H469" i="3"/>
  <c r="G469" i="3"/>
  <c r="F469" i="3"/>
  <c r="E469" i="3"/>
  <c r="J469" i="4" s="1"/>
  <c r="D469" i="3"/>
  <c r="C469" i="3"/>
  <c r="B469" i="3"/>
  <c r="H468" i="3"/>
  <c r="G468" i="3"/>
  <c r="F468" i="3"/>
  <c r="E468" i="3"/>
  <c r="J468" i="4" s="1"/>
  <c r="D468" i="3"/>
  <c r="I468" i="4" s="1"/>
  <c r="C468" i="3"/>
  <c r="B468" i="3"/>
  <c r="H467" i="3"/>
  <c r="G467" i="3"/>
  <c r="F467" i="3"/>
  <c r="E467" i="3"/>
  <c r="J467" i="4" s="1"/>
  <c r="D467" i="3"/>
  <c r="I467" i="4" s="1"/>
  <c r="C467" i="3"/>
  <c r="B467" i="3"/>
  <c r="J466" i="3"/>
  <c r="H466" i="3"/>
  <c r="G466" i="3"/>
  <c r="F466" i="3"/>
  <c r="E466" i="3"/>
  <c r="J466" i="4" s="1"/>
  <c r="D466" i="3"/>
  <c r="C466" i="3"/>
  <c r="B466" i="3"/>
  <c r="J465" i="3"/>
  <c r="H465" i="3"/>
  <c r="G465" i="3"/>
  <c r="F465" i="3"/>
  <c r="E465" i="3"/>
  <c r="J465" i="4" s="1"/>
  <c r="D465" i="3"/>
  <c r="C465" i="3"/>
  <c r="B465" i="3"/>
  <c r="H464" i="3"/>
  <c r="G464" i="3"/>
  <c r="F464" i="3"/>
  <c r="E464" i="3"/>
  <c r="J464" i="4" s="1"/>
  <c r="D464" i="3"/>
  <c r="C464" i="3"/>
  <c r="B464" i="3"/>
  <c r="H463" i="3"/>
  <c r="G463" i="3"/>
  <c r="F463" i="3"/>
  <c r="E463" i="3"/>
  <c r="J463" i="4" s="1"/>
  <c r="D463" i="3"/>
  <c r="C463" i="3"/>
  <c r="B463" i="3"/>
  <c r="J462" i="3"/>
  <c r="H462" i="3"/>
  <c r="G462" i="3"/>
  <c r="F462" i="3"/>
  <c r="E462" i="3"/>
  <c r="J462" i="4" s="1"/>
  <c r="D462" i="3"/>
  <c r="C462" i="3"/>
  <c r="B462" i="3"/>
  <c r="J461" i="3"/>
  <c r="H461" i="3"/>
  <c r="G461" i="3"/>
  <c r="F461" i="3"/>
  <c r="E461" i="3"/>
  <c r="J461" i="4" s="1"/>
  <c r="D461" i="3"/>
  <c r="C461" i="3"/>
  <c r="B461" i="3"/>
  <c r="J460" i="3"/>
  <c r="H460" i="3"/>
  <c r="G460" i="3"/>
  <c r="F460" i="3"/>
  <c r="E460" i="3"/>
  <c r="J460" i="4" s="1"/>
  <c r="D460" i="3"/>
  <c r="C460" i="3"/>
  <c r="B460" i="3"/>
  <c r="H459" i="3"/>
  <c r="G459" i="3"/>
  <c r="F459" i="3"/>
  <c r="E459" i="3"/>
  <c r="J459" i="4" s="1"/>
  <c r="D459" i="3"/>
  <c r="I459" i="4" s="1"/>
  <c r="C459" i="3"/>
  <c r="B459" i="3"/>
  <c r="J458" i="3"/>
  <c r="H458" i="3"/>
  <c r="G458" i="3"/>
  <c r="F458" i="3"/>
  <c r="E458" i="3"/>
  <c r="J458" i="4" s="1"/>
  <c r="D458" i="3"/>
  <c r="C458" i="3"/>
  <c r="B458" i="3"/>
  <c r="J457" i="3"/>
  <c r="H457" i="3"/>
  <c r="G457" i="3"/>
  <c r="F457" i="3"/>
  <c r="E457" i="3"/>
  <c r="J457" i="4" s="1"/>
  <c r="D457" i="3"/>
  <c r="I457" i="4" s="1"/>
  <c r="C457" i="3"/>
  <c r="B457" i="3"/>
  <c r="H456" i="3"/>
  <c r="G456" i="3"/>
  <c r="F456" i="3"/>
  <c r="E456" i="3"/>
  <c r="J456" i="4" s="1"/>
  <c r="D456" i="3"/>
  <c r="C456" i="3"/>
  <c r="B456" i="3"/>
  <c r="H455" i="3"/>
  <c r="G455" i="3"/>
  <c r="F455" i="3"/>
  <c r="E455" i="3"/>
  <c r="J455" i="4" s="1"/>
  <c r="D455" i="3"/>
  <c r="I455" i="4" s="1"/>
  <c r="C455" i="3"/>
  <c r="B455" i="3"/>
  <c r="J454" i="3"/>
  <c r="H454" i="3"/>
  <c r="G454" i="3"/>
  <c r="F454" i="3"/>
  <c r="E454" i="3"/>
  <c r="J454" i="4" s="1"/>
  <c r="D454" i="3"/>
  <c r="C454" i="3"/>
  <c r="B454" i="3"/>
  <c r="J453" i="3"/>
  <c r="O453" i="4" s="1"/>
  <c r="H453" i="3"/>
  <c r="G453" i="3"/>
  <c r="F453" i="3"/>
  <c r="E453" i="3"/>
  <c r="J453" i="4" s="1"/>
  <c r="D453" i="3"/>
  <c r="C453" i="3"/>
  <c r="B453" i="3"/>
  <c r="H452" i="3"/>
  <c r="G452" i="3"/>
  <c r="F452" i="3"/>
  <c r="E452" i="3"/>
  <c r="J452" i="4" s="1"/>
  <c r="D452" i="3"/>
  <c r="C452" i="3"/>
  <c r="B452" i="3"/>
  <c r="H451" i="3"/>
  <c r="G451" i="3"/>
  <c r="F451" i="3"/>
  <c r="E451" i="3"/>
  <c r="J451" i="4" s="1"/>
  <c r="D451" i="3"/>
  <c r="I451" i="4" s="1"/>
  <c r="C451" i="3"/>
  <c r="B451" i="3"/>
  <c r="J450" i="3"/>
  <c r="H450" i="3"/>
  <c r="G450" i="3"/>
  <c r="F450" i="3"/>
  <c r="E450" i="3"/>
  <c r="J450" i="4" s="1"/>
  <c r="D450" i="3"/>
  <c r="C450" i="3"/>
  <c r="B450" i="3"/>
  <c r="J449" i="3"/>
  <c r="O449" i="4" s="1"/>
  <c r="H449" i="3"/>
  <c r="G449" i="3"/>
  <c r="F449" i="3"/>
  <c r="E449" i="3"/>
  <c r="J449" i="4" s="1"/>
  <c r="D449" i="3"/>
  <c r="I449" i="4" s="1"/>
  <c r="C449" i="3"/>
  <c r="B449" i="3"/>
  <c r="H448" i="3"/>
  <c r="G448" i="3"/>
  <c r="F448" i="3"/>
  <c r="E448" i="3"/>
  <c r="J448" i="4" s="1"/>
  <c r="D448" i="3"/>
  <c r="C448" i="3"/>
  <c r="B448" i="3"/>
  <c r="H447" i="3"/>
  <c r="G447" i="3"/>
  <c r="F447" i="3"/>
  <c r="E447" i="3"/>
  <c r="J447" i="4" s="1"/>
  <c r="D447" i="3"/>
  <c r="I447" i="4" s="1"/>
  <c r="C447" i="3"/>
  <c r="B447" i="3"/>
  <c r="J446" i="3"/>
  <c r="P446" i="4" s="1"/>
  <c r="Q446" i="4" s="1"/>
  <c r="H446" i="3"/>
  <c r="G446" i="3"/>
  <c r="F446" i="3"/>
  <c r="E446" i="3"/>
  <c r="J446" i="4" s="1"/>
  <c r="D446" i="3"/>
  <c r="I446" i="4" s="1"/>
  <c r="C446" i="3"/>
  <c r="B446" i="3"/>
  <c r="J445" i="3"/>
  <c r="H445" i="3"/>
  <c r="G445" i="3"/>
  <c r="F445" i="3"/>
  <c r="E445" i="3"/>
  <c r="J445" i="4" s="1"/>
  <c r="D445" i="3"/>
  <c r="C445" i="3"/>
  <c r="B445" i="3"/>
  <c r="J444" i="3"/>
  <c r="P444" i="4" s="1"/>
  <c r="Q444" i="4" s="1"/>
  <c r="H444" i="3"/>
  <c r="G444" i="3"/>
  <c r="F444" i="3"/>
  <c r="E444" i="3"/>
  <c r="J444" i="4" s="1"/>
  <c r="D444" i="3"/>
  <c r="C444" i="3"/>
  <c r="B444" i="3"/>
  <c r="H443" i="3"/>
  <c r="G443" i="3"/>
  <c r="F443" i="3"/>
  <c r="E443" i="3"/>
  <c r="J443" i="4" s="1"/>
  <c r="D443" i="3"/>
  <c r="C443" i="3"/>
  <c r="B443" i="3"/>
  <c r="J442" i="3"/>
  <c r="P442" i="4" s="1"/>
  <c r="Q442" i="4" s="1"/>
  <c r="H442" i="3"/>
  <c r="G442" i="3"/>
  <c r="F442" i="3"/>
  <c r="E442" i="3"/>
  <c r="J442" i="4" s="1"/>
  <c r="D442" i="3"/>
  <c r="C442" i="3"/>
  <c r="B442" i="3"/>
  <c r="J441" i="3"/>
  <c r="H441" i="3"/>
  <c r="G441" i="3"/>
  <c r="F441" i="3"/>
  <c r="E441" i="3"/>
  <c r="J441" i="4" s="1"/>
  <c r="D441" i="3"/>
  <c r="C441" i="3"/>
  <c r="B441" i="3"/>
  <c r="H440" i="3"/>
  <c r="G440" i="3"/>
  <c r="F440" i="3"/>
  <c r="E440" i="3"/>
  <c r="J440" i="4" s="1"/>
  <c r="D440" i="3"/>
  <c r="I440" i="4" s="1"/>
  <c r="C440" i="3"/>
  <c r="B440" i="3"/>
  <c r="H439" i="3"/>
  <c r="G439" i="3"/>
  <c r="F439" i="3"/>
  <c r="E439" i="3"/>
  <c r="J439" i="4" s="1"/>
  <c r="D439" i="3"/>
  <c r="C439" i="3"/>
  <c r="B439" i="3"/>
  <c r="J438" i="3"/>
  <c r="O438" i="4" s="1"/>
  <c r="H438" i="3"/>
  <c r="G438" i="3"/>
  <c r="F438" i="3"/>
  <c r="E438" i="3"/>
  <c r="J438" i="4" s="1"/>
  <c r="D438" i="3"/>
  <c r="I438" i="4" s="1"/>
  <c r="C438" i="3"/>
  <c r="B438" i="3"/>
  <c r="J437" i="3"/>
  <c r="H437" i="3"/>
  <c r="G437" i="3"/>
  <c r="F437" i="3"/>
  <c r="E437" i="3"/>
  <c r="J437" i="4" s="1"/>
  <c r="D437" i="3"/>
  <c r="C437" i="3"/>
  <c r="B437" i="3"/>
  <c r="H436" i="3"/>
  <c r="G436" i="3"/>
  <c r="F436" i="3"/>
  <c r="E436" i="3"/>
  <c r="J436" i="4" s="1"/>
  <c r="D436" i="3"/>
  <c r="C436" i="3"/>
  <c r="B436" i="3"/>
  <c r="H435" i="3"/>
  <c r="G435" i="3"/>
  <c r="F435" i="3"/>
  <c r="E435" i="3"/>
  <c r="J435" i="4" s="1"/>
  <c r="D435" i="3"/>
  <c r="C435" i="3"/>
  <c r="B435" i="3"/>
  <c r="J434" i="3"/>
  <c r="O434" i="4" s="1"/>
  <c r="H434" i="3"/>
  <c r="G434" i="3"/>
  <c r="F434" i="3"/>
  <c r="E434" i="3"/>
  <c r="J434" i="4" s="1"/>
  <c r="D434" i="3"/>
  <c r="C434" i="3"/>
  <c r="B434" i="3"/>
  <c r="J433" i="3"/>
  <c r="H433" i="3"/>
  <c r="G433" i="3"/>
  <c r="F433" i="3"/>
  <c r="E433" i="3"/>
  <c r="J433" i="4" s="1"/>
  <c r="D433" i="3"/>
  <c r="C433" i="3"/>
  <c r="B433" i="3"/>
  <c r="H432" i="3"/>
  <c r="G432" i="3"/>
  <c r="F432" i="3"/>
  <c r="E432" i="3"/>
  <c r="J432" i="4" s="1"/>
  <c r="D432" i="3"/>
  <c r="I432" i="4" s="1"/>
  <c r="C432" i="3"/>
  <c r="B432" i="3"/>
  <c r="H431" i="3"/>
  <c r="G431" i="3"/>
  <c r="F431" i="3"/>
  <c r="E431" i="3"/>
  <c r="J431" i="4" s="1"/>
  <c r="D431" i="3"/>
  <c r="C431" i="3"/>
  <c r="B431" i="3"/>
  <c r="J430" i="3"/>
  <c r="O430" i="4" s="1"/>
  <c r="H430" i="3"/>
  <c r="G430" i="3"/>
  <c r="F430" i="3"/>
  <c r="E430" i="3"/>
  <c r="J430" i="4" s="1"/>
  <c r="D430" i="3"/>
  <c r="I430" i="4" s="1"/>
  <c r="C430" i="3"/>
  <c r="B430" i="3"/>
  <c r="J429" i="3"/>
  <c r="H429" i="3"/>
  <c r="G429" i="3"/>
  <c r="F429" i="3"/>
  <c r="E429" i="3"/>
  <c r="J429" i="4" s="1"/>
  <c r="D429" i="3"/>
  <c r="C429" i="3"/>
  <c r="B429" i="3"/>
  <c r="J428" i="3"/>
  <c r="O428" i="4" s="1"/>
  <c r="H428" i="3"/>
  <c r="G428" i="3"/>
  <c r="F428" i="3"/>
  <c r="E428" i="3"/>
  <c r="J428" i="4" s="1"/>
  <c r="D428" i="3"/>
  <c r="C428" i="3"/>
  <c r="B428" i="3"/>
  <c r="H427" i="3"/>
  <c r="G427" i="3"/>
  <c r="F427" i="3"/>
  <c r="E427" i="3"/>
  <c r="J427" i="4" s="1"/>
  <c r="D427" i="3"/>
  <c r="C427" i="3"/>
  <c r="B427" i="3"/>
  <c r="J426" i="3"/>
  <c r="O426" i="4" s="1"/>
  <c r="H426" i="3"/>
  <c r="G426" i="3"/>
  <c r="F426" i="3"/>
  <c r="E426" i="3"/>
  <c r="J426" i="4" s="1"/>
  <c r="D426" i="3"/>
  <c r="I426" i="4" s="1"/>
  <c r="C426" i="3"/>
  <c r="B426" i="3"/>
  <c r="J425" i="3"/>
  <c r="H425" i="3"/>
  <c r="G425" i="3"/>
  <c r="F425" i="3"/>
  <c r="E425" i="3"/>
  <c r="J425" i="4" s="1"/>
  <c r="D425" i="3"/>
  <c r="C425" i="3"/>
  <c r="B425" i="3"/>
  <c r="H424" i="3"/>
  <c r="G424" i="3"/>
  <c r="F424" i="3"/>
  <c r="E424" i="3"/>
  <c r="J424" i="4" s="1"/>
  <c r="D424" i="3"/>
  <c r="C424" i="3"/>
  <c r="B424" i="3"/>
  <c r="J423" i="3"/>
  <c r="H423" i="3"/>
  <c r="G423" i="3"/>
  <c r="F423" i="3"/>
  <c r="E423" i="3"/>
  <c r="J423" i="4" s="1"/>
  <c r="D423" i="3"/>
  <c r="C423" i="3"/>
  <c r="B423" i="3"/>
  <c r="J422" i="3"/>
  <c r="O422" i="4" s="1"/>
  <c r="H422" i="3"/>
  <c r="G422" i="3"/>
  <c r="F422" i="3"/>
  <c r="E422" i="3"/>
  <c r="J422" i="4" s="1"/>
  <c r="D422" i="3"/>
  <c r="C422" i="3"/>
  <c r="B422" i="3"/>
  <c r="J421" i="3"/>
  <c r="H421" i="3"/>
  <c r="G421" i="3"/>
  <c r="F421" i="3"/>
  <c r="E421" i="3"/>
  <c r="J421" i="4" s="1"/>
  <c r="D421" i="3"/>
  <c r="C421" i="3"/>
  <c r="B421" i="3"/>
  <c r="H420" i="3"/>
  <c r="G420" i="3"/>
  <c r="F420" i="3"/>
  <c r="E420" i="3"/>
  <c r="J420" i="4" s="1"/>
  <c r="D420" i="3"/>
  <c r="I420" i="4" s="1"/>
  <c r="C420" i="3"/>
  <c r="B420" i="3"/>
  <c r="J419" i="3"/>
  <c r="H419" i="3"/>
  <c r="G419" i="3"/>
  <c r="F419" i="3"/>
  <c r="E419" i="3"/>
  <c r="J419" i="4" s="1"/>
  <c r="D419" i="3"/>
  <c r="I419" i="4" s="1"/>
  <c r="C419" i="3"/>
  <c r="B419" i="3"/>
  <c r="J418" i="3"/>
  <c r="O418" i="4" s="1"/>
  <c r="H418" i="3"/>
  <c r="G418" i="3"/>
  <c r="F418" i="3"/>
  <c r="E418" i="3"/>
  <c r="J418" i="4" s="1"/>
  <c r="D418" i="3"/>
  <c r="I418" i="4" s="1"/>
  <c r="C418" i="3"/>
  <c r="B418" i="3"/>
  <c r="J417" i="3"/>
  <c r="H417" i="3"/>
  <c r="G417" i="3"/>
  <c r="F417" i="3"/>
  <c r="E417" i="3"/>
  <c r="J417" i="4" s="1"/>
  <c r="D417" i="3"/>
  <c r="C417" i="3"/>
  <c r="B417" i="3"/>
  <c r="H416" i="3"/>
  <c r="G416" i="3"/>
  <c r="F416" i="3"/>
  <c r="E416" i="3"/>
  <c r="J416" i="4" s="1"/>
  <c r="D416" i="3"/>
  <c r="C416" i="3"/>
  <c r="B416" i="3"/>
  <c r="J415" i="3"/>
  <c r="H415" i="3"/>
  <c r="G415" i="3"/>
  <c r="F415" i="3"/>
  <c r="E415" i="3"/>
  <c r="J415" i="4" s="1"/>
  <c r="D415" i="3"/>
  <c r="C415" i="3"/>
  <c r="B415" i="3"/>
  <c r="J414" i="3"/>
  <c r="O414" i="4" s="1"/>
  <c r="H414" i="3"/>
  <c r="G414" i="3"/>
  <c r="F414" i="3"/>
  <c r="E414" i="3"/>
  <c r="J414" i="4" s="1"/>
  <c r="D414" i="3"/>
  <c r="I414" i="4" s="1"/>
  <c r="C414" i="3"/>
  <c r="B414" i="3"/>
  <c r="J413" i="3"/>
  <c r="H413" i="3"/>
  <c r="G413" i="3"/>
  <c r="F413" i="3"/>
  <c r="E413" i="3"/>
  <c r="J413" i="4" s="1"/>
  <c r="D413" i="3"/>
  <c r="C413" i="3"/>
  <c r="B413" i="3"/>
  <c r="H412" i="3"/>
  <c r="G412" i="3"/>
  <c r="F412" i="3"/>
  <c r="E412" i="3"/>
  <c r="J412" i="4" s="1"/>
  <c r="D412" i="3"/>
  <c r="C412" i="3"/>
  <c r="B412" i="3"/>
  <c r="J411" i="3"/>
  <c r="H411" i="3"/>
  <c r="G411" i="3"/>
  <c r="F411" i="3"/>
  <c r="E411" i="3"/>
  <c r="J411" i="4" s="1"/>
  <c r="D411" i="3"/>
  <c r="C411" i="3"/>
  <c r="B411" i="3"/>
  <c r="J410" i="3"/>
  <c r="O410" i="4" s="1"/>
  <c r="H410" i="3"/>
  <c r="G410" i="3"/>
  <c r="F410" i="3"/>
  <c r="E410" i="3"/>
  <c r="J410" i="4" s="1"/>
  <c r="D410" i="3"/>
  <c r="I410" i="4" s="1"/>
  <c r="C410" i="3"/>
  <c r="B410" i="3"/>
  <c r="J409" i="3"/>
  <c r="H409" i="3"/>
  <c r="G409" i="3"/>
  <c r="F409" i="3"/>
  <c r="E409" i="3"/>
  <c r="J409" i="4" s="1"/>
  <c r="D409" i="3"/>
  <c r="C409" i="3"/>
  <c r="B409" i="3"/>
  <c r="H408" i="3"/>
  <c r="G408" i="3"/>
  <c r="F408" i="3"/>
  <c r="E408" i="3"/>
  <c r="J408" i="4" s="1"/>
  <c r="D408" i="3"/>
  <c r="C408" i="3"/>
  <c r="B408" i="3"/>
  <c r="J407" i="3"/>
  <c r="P407" i="4" s="1"/>
  <c r="Q407" i="4" s="1"/>
  <c r="H407" i="3"/>
  <c r="G407" i="3"/>
  <c r="F407" i="3"/>
  <c r="E407" i="3"/>
  <c r="J407" i="4" s="1"/>
  <c r="D407" i="3"/>
  <c r="C407" i="3"/>
  <c r="B407" i="3"/>
  <c r="J406" i="3"/>
  <c r="H406" i="3"/>
  <c r="G406" i="3"/>
  <c r="F406" i="3"/>
  <c r="E406" i="3"/>
  <c r="J406" i="4" s="1"/>
  <c r="D406" i="3"/>
  <c r="C406" i="3"/>
  <c r="B406" i="3"/>
  <c r="J405" i="3"/>
  <c r="P405" i="4" s="1"/>
  <c r="Q405" i="4" s="1"/>
  <c r="H405" i="3"/>
  <c r="G405" i="3"/>
  <c r="F405" i="3"/>
  <c r="E405" i="3"/>
  <c r="J405" i="4" s="1"/>
  <c r="D405" i="3"/>
  <c r="C405" i="3"/>
  <c r="B405" i="3"/>
  <c r="H404" i="3"/>
  <c r="G404" i="3"/>
  <c r="F404" i="3"/>
  <c r="E404" i="3"/>
  <c r="J404" i="4" s="1"/>
  <c r="D404" i="3"/>
  <c r="C404" i="3"/>
  <c r="B404" i="3"/>
  <c r="J403" i="3"/>
  <c r="P403" i="4" s="1"/>
  <c r="Q403" i="4" s="1"/>
  <c r="H403" i="3"/>
  <c r="G403" i="3"/>
  <c r="F403" i="3"/>
  <c r="E403" i="3"/>
  <c r="J403" i="4" s="1"/>
  <c r="D403" i="3"/>
  <c r="I403" i="4" s="1"/>
  <c r="C403" i="3"/>
  <c r="B403" i="3"/>
  <c r="J402" i="3"/>
  <c r="H402" i="3"/>
  <c r="G402" i="3"/>
  <c r="F402" i="3"/>
  <c r="E402" i="3"/>
  <c r="J402" i="4" s="1"/>
  <c r="D402" i="3"/>
  <c r="I402" i="4" s="1"/>
  <c r="C402" i="3"/>
  <c r="B402" i="3"/>
  <c r="J401" i="3"/>
  <c r="P401" i="4" s="1"/>
  <c r="Q401" i="4" s="1"/>
  <c r="H401" i="3"/>
  <c r="G401" i="3"/>
  <c r="F401" i="3"/>
  <c r="E401" i="3"/>
  <c r="J401" i="4" s="1"/>
  <c r="D401" i="3"/>
  <c r="I401" i="4" s="1"/>
  <c r="C401" i="3"/>
  <c r="B401" i="3"/>
  <c r="H400" i="3"/>
  <c r="G400" i="3"/>
  <c r="F400" i="3"/>
  <c r="E400" i="3"/>
  <c r="J400" i="4" s="1"/>
  <c r="D400" i="3"/>
  <c r="C400" i="3"/>
  <c r="B400" i="3"/>
  <c r="J399" i="3"/>
  <c r="P399" i="4" s="1"/>
  <c r="Q399" i="4" s="1"/>
  <c r="H399" i="3"/>
  <c r="G399" i="3"/>
  <c r="F399" i="3"/>
  <c r="E399" i="3"/>
  <c r="J399" i="4" s="1"/>
  <c r="D399" i="3"/>
  <c r="C399" i="3"/>
  <c r="B399" i="3"/>
  <c r="J398" i="3"/>
  <c r="H398" i="3"/>
  <c r="G398" i="3"/>
  <c r="F398" i="3"/>
  <c r="E398" i="3"/>
  <c r="J398" i="4" s="1"/>
  <c r="D398" i="3"/>
  <c r="C398" i="3"/>
  <c r="B398" i="3"/>
  <c r="J397" i="3"/>
  <c r="P397" i="4" s="1"/>
  <c r="Q397" i="4" s="1"/>
  <c r="H397" i="3"/>
  <c r="G397" i="3"/>
  <c r="F397" i="3"/>
  <c r="E397" i="3"/>
  <c r="J397" i="4" s="1"/>
  <c r="D397" i="3"/>
  <c r="C397" i="3"/>
  <c r="B397" i="3"/>
  <c r="H396" i="3"/>
  <c r="G396" i="3"/>
  <c r="F396" i="3"/>
  <c r="E396" i="3"/>
  <c r="J396" i="4" s="1"/>
  <c r="D396" i="3"/>
  <c r="I396" i="4" s="1"/>
  <c r="C396" i="3"/>
  <c r="B396" i="3"/>
  <c r="J395" i="3"/>
  <c r="P395" i="4" s="1"/>
  <c r="Q395" i="4" s="1"/>
  <c r="H395" i="3"/>
  <c r="G395" i="3"/>
  <c r="F395" i="3"/>
  <c r="E395" i="3"/>
  <c r="J395" i="4" s="1"/>
  <c r="D395" i="3"/>
  <c r="C395" i="3"/>
  <c r="B395" i="3"/>
  <c r="J394" i="3"/>
  <c r="H394" i="3"/>
  <c r="G394" i="3"/>
  <c r="F394" i="3"/>
  <c r="E394" i="3"/>
  <c r="J394" i="4" s="1"/>
  <c r="D394" i="3"/>
  <c r="C394" i="3"/>
  <c r="B394" i="3"/>
  <c r="J393" i="3"/>
  <c r="P393" i="4" s="1"/>
  <c r="Q393" i="4" s="1"/>
  <c r="H393" i="3"/>
  <c r="G393" i="3"/>
  <c r="F393" i="3"/>
  <c r="E393" i="3"/>
  <c r="J393" i="4" s="1"/>
  <c r="D393" i="3"/>
  <c r="C393" i="3"/>
  <c r="B393" i="3"/>
  <c r="H392" i="3"/>
  <c r="G392" i="3"/>
  <c r="F392" i="3"/>
  <c r="E392" i="3"/>
  <c r="J392" i="4" s="1"/>
  <c r="D392" i="3"/>
  <c r="C392" i="3"/>
  <c r="B392" i="3"/>
  <c r="J391" i="3"/>
  <c r="P391" i="4" s="1"/>
  <c r="Q391" i="4" s="1"/>
  <c r="H391" i="3"/>
  <c r="G391" i="3"/>
  <c r="F391" i="3"/>
  <c r="E391" i="3"/>
  <c r="J391" i="4" s="1"/>
  <c r="D391" i="3"/>
  <c r="C391" i="3"/>
  <c r="B391" i="3"/>
  <c r="J390" i="3"/>
  <c r="H390" i="3"/>
  <c r="G390" i="3"/>
  <c r="F390" i="3"/>
  <c r="E390" i="3"/>
  <c r="J390" i="4" s="1"/>
  <c r="D390" i="3"/>
  <c r="C390" i="3"/>
  <c r="B390" i="3"/>
  <c r="J389" i="3"/>
  <c r="P389" i="4" s="1"/>
  <c r="Q389" i="4" s="1"/>
  <c r="H389" i="3"/>
  <c r="G389" i="3"/>
  <c r="F389" i="3"/>
  <c r="E389" i="3"/>
  <c r="J389" i="4" s="1"/>
  <c r="D389" i="3"/>
  <c r="C389" i="3"/>
  <c r="B389" i="3"/>
  <c r="H388" i="3"/>
  <c r="G388" i="3"/>
  <c r="F388" i="3"/>
  <c r="E388" i="3"/>
  <c r="J388" i="4" s="1"/>
  <c r="D388" i="3"/>
  <c r="I388" i="4" s="1"/>
  <c r="C388" i="3"/>
  <c r="B388" i="3"/>
  <c r="J387" i="3"/>
  <c r="P387" i="4" s="1"/>
  <c r="Q387" i="4" s="1"/>
  <c r="H387" i="3"/>
  <c r="G387" i="3"/>
  <c r="F387" i="3"/>
  <c r="E387" i="3"/>
  <c r="J387" i="4" s="1"/>
  <c r="D387" i="3"/>
  <c r="C387" i="3"/>
  <c r="B387" i="3"/>
  <c r="J386" i="3"/>
  <c r="H386" i="3"/>
  <c r="G386" i="3"/>
  <c r="F386" i="3"/>
  <c r="E386" i="3"/>
  <c r="J386" i="4" s="1"/>
  <c r="D386" i="3"/>
  <c r="I386" i="4" s="1"/>
  <c r="C386" i="3"/>
  <c r="B386" i="3"/>
  <c r="J385" i="3"/>
  <c r="P385" i="4" s="1"/>
  <c r="Q385" i="4" s="1"/>
  <c r="H385" i="3"/>
  <c r="G385" i="3"/>
  <c r="F385" i="3"/>
  <c r="E385" i="3"/>
  <c r="J385" i="4" s="1"/>
  <c r="D385" i="3"/>
  <c r="I385" i="4" s="1"/>
  <c r="C385" i="3"/>
  <c r="B385" i="3"/>
  <c r="H384" i="3"/>
  <c r="G384" i="3"/>
  <c r="F384" i="3"/>
  <c r="E384" i="3"/>
  <c r="J384" i="4" s="1"/>
  <c r="D384" i="3"/>
  <c r="I384" i="4" s="1"/>
  <c r="C384" i="3"/>
  <c r="B384" i="3"/>
  <c r="J383" i="3"/>
  <c r="P383" i="4" s="1"/>
  <c r="Q383" i="4" s="1"/>
  <c r="H383" i="3"/>
  <c r="G383" i="3"/>
  <c r="F383" i="3"/>
  <c r="E383" i="3"/>
  <c r="J383" i="4" s="1"/>
  <c r="D383" i="3"/>
  <c r="C383" i="3"/>
  <c r="B383" i="3"/>
  <c r="J382" i="3"/>
  <c r="H382" i="3"/>
  <c r="G382" i="3"/>
  <c r="F382" i="3"/>
  <c r="E382" i="3"/>
  <c r="J382" i="4" s="1"/>
  <c r="D382" i="3"/>
  <c r="C382" i="3"/>
  <c r="B382" i="3"/>
  <c r="J381" i="3"/>
  <c r="P381" i="4" s="1"/>
  <c r="Q381" i="4" s="1"/>
  <c r="H381" i="3"/>
  <c r="G381" i="3"/>
  <c r="F381" i="3"/>
  <c r="E381" i="3"/>
  <c r="J381" i="4" s="1"/>
  <c r="D381" i="3"/>
  <c r="C381" i="3"/>
  <c r="B381" i="3"/>
  <c r="H380" i="3"/>
  <c r="G380" i="3"/>
  <c r="F380" i="3"/>
  <c r="E380" i="3"/>
  <c r="J380" i="4" s="1"/>
  <c r="D380" i="3"/>
  <c r="I380" i="4" s="1"/>
  <c r="C380" i="3"/>
  <c r="B380" i="3"/>
  <c r="J379" i="3"/>
  <c r="P379" i="4" s="1"/>
  <c r="Q379" i="4" s="1"/>
  <c r="H379" i="3"/>
  <c r="G379" i="3"/>
  <c r="F379" i="3"/>
  <c r="E379" i="3"/>
  <c r="J379" i="4" s="1"/>
  <c r="D379" i="3"/>
  <c r="C379" i="3"/>
  <c r="B379" i="3"/>
  <c r="J378" i="3"/>
  <c r="H378" i="3"/>
  <c r="G378" i="3"/>
  <c r="F378" i="3"/>
  <c r="E378" i="3"/>
  <c r="J378" i="4" s="1"/>
  <c r="D378" i="3"/>
  <c r="C378" i="3"/>
  <c r="B378" i="3"/>
  <c r="J377" i="3"/>
  <c r="P377" i="4" s="1"/>
  <c r="Q377" i="4" s="1"/>
  <c r="H377" i="3"/>
  <c r="G377" i="3"/>
  <c r="F377" i="3"/>
  <c r="E377" i="3"/>
  <c r="J377" i="4" s="1"/>
  <c r="D377" i="3"/>
  <c r="C377" i="3"/>
  <c r="B377" i="3"/>
  <c r="H376" i="3"/>
  <c r="G376" i="3"/>
  <c r="F376" i="3"/>
  <c r="E376" i="3"/>
  <c r="J376" i="4" s="1"/>
  <c r="D376" i="3"/>
  <c r="C376" i="3"/>
  <c r="B376" i="3"/>
  <c r="J375" i="3"/>
  <c r="P375" i="4" s="1"/>
  <c r="Q375" i="4" s="1"/>
  <c r="H375" i="3"/>
  <c r="G375" i="3"/>
  <c r="F375" i="3"/>
  <c r="E375" i="3"/>
  <c r="J375" i="4" s="1"/>
  <c r="D375" i="3"/>
  <c r="C375" i="3"/>
  <c r="B375" i="3"/>
  <c r="J374" i="3"/>
  <c r="H374" i="3"/>
  <c r="G374" i="3"/>
  <c r="F374" i="3"/>
  <c r="E374" i="3"/>
  <c r="J374" i="4" s="1"/>
  <c r="D374" i="3"/>
  <c r="C374" i="3"/>
  <c r="B374" i="3"/>
  <c r="J373" i="3"/>
  <c r="P373" i="4" s="1"/>
  <c r="Q373" i="4" s="1"/>
  <c r="H373" i="3"/>
  <c r="G373" i="3"/>
  <c r="F373" i="3"/>
  <c r="E373" i="3"/>
  <c r="J373" i="4" s="1"/>
  <c r="D373" i="3"/>
  <c r="C373" i="3"/>
  <c r="B373" i="3"/>
  <c r="H372" i="3"/>
  <c r="G372" i="3"/>
  <c r="F372" i="3"/>
  <c r="E372" i="3"/>
  <c r="J372" i="4" s="1"/>
  <c r="D372" i="3"/>
  <c r="I372" i="4" s="1"/>
  <c r="C372" i="3"/>
  <c r="B372" i="3"/>
  <c r="J371" i="3"/>
  <c r="P371" i="4" s="1"/>
  <c r="Q371" i="4" s="1"/>
  <c r="H371" i="3"/>
  <c r="G371" i="3"/>
  <c r="F371" i="3"/>
  <c r="E371" i="3"/>
  <c r="J371" i="4" s="1"/>
  <c r="D371" i="3"/>
  <c r="I371" i="4" s="1"/>
  <c r="C371" i="3"/>
  <c r="B371" i="3"/>
  <c r="J370" i="3"/>
  <c r="H370" i="3"/>
  <c r="G370" i="3"/>
  <c r="F370" i="3"/>
  <c r="E370" i="3"/>
  <c r="J370" i="4" s="1"/>
  <c r="D370" i="3"/>
  <c r="C370" i="3"/>
  <c r="B370" i="3"/>
  <c r="J369" i="3"/>
  <c r="P369" i="4" s="1"/>
  <c r="Q369" i="4" s="1"/>
  <c r="H369" i="3"/>
  <c r="G369" i="3"/>
  <c r="F369" i="3"/>
  <c r="E369" i="3"/>
  <c r="J369" i="4" s="1"/>
  <c r="D369" i="3"/>
  <c r="I369" i="4" s="1"/>
  <c r="C369" i="3"/>
  <c r="B369" i="3"/>
  <c r="H368" i="3"/>
  <c r="G368" i="3"/>
  <c r="F368" i="3"/>
  <c r="E368" i="3"/>
  <c r="J368" i="4" s="1"/>
  <c r="D368" i="3"/>
  <c r="C368" i="3"/>
  <c r="B368" i="3"/>
  <c r="J367" i="3"/>
  <c r="P367" i="4" s="1"/>
  <c r="Q367" i="4" s="1"/>
  <c r="H367" i="3"/>
  <c r="G367" i="3"/>
  <c r="F367" i="3"/>
  <c r="E367" i="3"/>
  <c r="J367" i="4" s="1"/>
  <c r="D367" i="3"/>
  <c r="I367" i="4" s="1"/>
  <c r="C367" i="3"/>
  <c r="B367" i="3"/>
  <c r="J366" i="3"/>
  <c r="H366" i="3"/>
  <c r="G366" i="3"/>
  <c r="F366" i="3"/>
  <c r="E366" i="3"/>
  <c r="J366" i="4" s="1"/>
  <c r="D366" i="3"/>
  <c r="C366" i="3"/>
  <c r="B366" i="3"/>
  <c r="J365" i="3"/>
  <c r="P365" i="4" s="1"/>
  <c r="Q365" i="4" s="1"/>
  <c r="H365" i="3"/>
  <c r="G365" i="3"/>
  <c r="F365" i="3"/>
  <c r="E365" i="3"/>
  <c r="J365" i="4" s="1"/>
  <c r="D365" i="3"/>
  <c r="C365" i="3"/>
  <c r="B365" i="3"/>
  <c r="H364" i="3"/>
  <c r="G364" i="3"/>
  <c r="F364" i="3"/>
  <c r="E364" i="3"/>
  <c r="J364" i="4" s="1"/>
  <c r="D364" i="3"/>
  <c r="C364" i="3"/>
  <c r="B364" i="3"/>
  <c r="J363" i="3"/>
  <c r="P363" i="4" s="1"/>
  <c r="Q363" i="4" s="1"/>
  <c r="H363" i="3"/>
  <c r="G363" i="3"/>
  <c r="F363" i="3"/>
  <c r="E363" i="3"/>
  <c r="J363" i="4" s="1"/>
  <c r="D363" i="3"/>
  <c r="C363" i="3"/>
  <c r="B363" i="3"/>
  <c r="J362" i="3"/>
  <c r="H362" i="3"/>
  <c r="G362" i="3"/>
  <c r="F362" i="3"/>
  <c r="E362" i="3"/>
  <c r="J362" i="4" s="1"/>
  <c r="D362" i="3"/>
  <c r="I362" i="4" s="1"/>
  <c r="C362" i="3"/>
  <c r="B362" i="3"/>
  <c r="J361" i="3"/>
  <c r="P361" i="4" s="1"/>
  <c r="Q361" i="4" s="1"/>
  <c r="H361" i="3"/>
  <c r="G361" i="3"/>
  <c r="F361" i="3"/>
  <c r="E361" i="3"/>
  <c r="J361" i="4" s="1"/>
  <c r="D361" i="3"/>
  <c r="C361" i="3"/>
  <c r="B361" i="3"/>
  <c r="H360" i="3"/>
  <c r="G360" i="3"/>
  <c r="F360" i="3"/>
  <c r="E360" i="3"/>
  <c r="J360" i="4" s="1"/>
  <c r="D360" i="3"/>
  <c r="C360" i="3"/>
  <c r="B360" i="3"/>
  <c r="J359" i="3"/>
  <c r="P359" i="4" s="1"/>
  <c r="Q359" i="4" s="1"/>
  <c r="H359" i="3"/>
  <c r="G359" i="3"/>
  <c r="F359" i="3"/>
  <c r="E359" i="3"/>
  <c r="J359" i="4" s="1"/>
  <c r="D359" i="3"/>
  <c r="C359" i="3"/>
  <c r="B359" i="3"/>
  <c r="J358" i="3"/>
  <c r="H358" i="3"/>
  <c r="G358" i="3"/>
  <c r="F358" i="3"/>
  <c r="E358" i="3"/>
  <c r="J358" i="4" s="1"/>
  <c r="D358" i="3"/>
  <c r="C358" i="3"/>
  <c r="B358" i="3"/>
  <c r="J357" i="3"/>
  <c r="P357" i="4" s="1"/>
  <c r="Q357" i="4" s="1"/>
  <c r="H357" i="3"/>
  <c r="G357" i="3"/>
  <c r="F357" i="3"/>
  <c r="E357" i="3"/>
  <c r="J357" i="4" s="1"/>
  <c r="D357" i="3"/>
  <c r="C357" i="3"/>
  <c r="B357" i="3"/>
  <c r="H356" i="3"/>
  <c r="G356" i="3"/>
  <c r="F356" i="3"/>
  <c r="E356" i="3"/>
  <c r="J356" i="4" s="1"/>
  <c r="D356" i="3"/>
  <c r="I356" i="4" s="1"/>
  <c r="C356" i="3"/>
  <c r="B356" i="3"/>
  <c r="J355" i="3"/>
  <c r="P355" i="4" s="1"/>
  <c r="Q355" i="4" s="1"/>
  <c r="H355" i="3"/>
  <c r="G355" i="3"/>
  <c r="F355" i="3"/>
  <c r="E355" i="3"/>
  <c r="J355" i="4" s="1"/>
  <c r="D355" i="3"/>
  <c r="I355" i="4" s="1"/>
  <c r="C355" i="3"/>
  <c r="B355" i="3"/>
  <c r="J354" i="3"/>
  <c r="H354" i="3"/>
  <c r="G354" i="3"/>
  <c r="F354" i="3"/>
  <c r="E354" i="3"/>
  <c r="J354" i="4" s="1"/>
  <c r="D354" i="3"/>
  <c r="I354" i="4" s="1"/>
  <c r="C354" i="3"/>
  <c r="B354" i="3"/>
  <c r="J353" i="3"/>
  <c r="P353" i="4" s="1"/>
  <c r="Q353" i="4" s="1"/>
  <c r="H353" i="3"/>
  <c r="G353" i="3"/>
  <c r="F353" i="3"/>
  <c r="E353" i="3"/>
  <c r="J353" i="4" s="1"/>
  <c r="D353" i="3"/>
  <c r="C353" i="3"/>
  <c r="B353" i="3"/>
  <c r="H352" i="3"/>
  <c r="G352" i="3"/>
  <c r="F352" i="3"/>
  <c r="E352" i="3"/>
  <c r="J352" i="4" s="1"/>
  <c r="D352" i="3"/>
  <c r="C352" i="3"/>
  <c r="B352" i="3"/>
  <c r="J351" i="3"/>
  <c r="P351" i="4" s="1"/>
  <c r="Q351" i="4" s="1"/>
  <c r="H351" i="3"/>
  <c r="G351" i="3"/>
  <c r="F351" i="3"/>
  <c r="E351" i="3"/>
  <c r="J351" i="4" s="1"/>
  <c r="D351" i="3"/>
  <c r="C351" i="3"/>
  <c r="B351" i="3"/>
  <c r="J350" i="3"/>
  <c r="H350" i="3"/>
  <c r="G350" i="3"/>
  <c r="F350" i="3"/>
  <c r="E350" i="3"/>
  <c r="J350" i="4" s="1"/>
  <c r="D350" i="3"/>
  <c r="I350" i="4" s="1"/>
  <c r="C350" i="3"/>
  <c r="B350" i="3"/>
  <c r="J349" i="3"/>
  <c r="P349" i="4" s="1"/>
  <c r="Q349" i="4" s="1"/>
  <c r="H349" i="3"/>
  <c r="G349" i="3"/>
  <c r="F349" i="3"/>
  <c r="E349" i="3"/>
  <c r="J349" i="4" s="1"/>
  <c r="D349" i="3"/>
  <c r="C349" i="3"/>
  <c r="B349" i="3"/>
  <c r="H348" i="3"/>
  <c r="G348" i="3"/>
  <c r="F348" i="3"/>
  <c r="E348" i="3"/>
  <c r="J348" i="4" s="1"/>
  <c r="D348" i="3"/>
  <c r="C348" i="3"/>
  <c r="B348" i="3"/>
  <c r="J347" i="3"/>
  <c r="P347" i="4" s="1"/>
  <c r="Q347" i="4" s="1"/>
  <c r="H347" i="3"/>
  <c r="G347" i="3"/>
  <c r="F347" i="3"/>
  <c r="E347" i="3"/>
  <c r="J347" i="4" s="1"/>
  <c r="D347" i="3"/>
  <c r="C347" i="3"/>
  <c r="B347" i="3"/>
  <c r="J346" i="3"/>
  <c r="H346" i="3"/>
  <c r="G346" i="3"/>
  <c r="F346" i="3"/>
  <c r="E346" i="3"/>
  <c r="J346" i="4" s="1"/>
  <c r="D346" i="3"/>
  <c r="I346" i="4" s="1"/>
  <c r="C346" i="3"/>
  <c r="B346" i="3"/>
  <c r="J345" i="3"/>
  <c r="P345" i="4" s="1"/>
  <c r="Q345" i="4" s="1"/>
  <c r="H345" i="3"/>
  <c r="G345" i="3"/>
  <c r="F345" i="3"/>
  <c r="E345" i="3"/>
  <c r="J345" i="4" s="1"/>
  <c r="D345" i="3"/>
  <c r="C345" i="3"/>
  <c r="B345" i="3"/>
  <c r="H344" i="3"/>
  <c r="G344" i="3"/>
  <c r="F344" i="3"/>
  <c r="E344" i="3"/>
  <c r="J344" i="4" s="1"/>
  <c r="D344" i="3"/>
  <c r="C344" i="3"/>
  <c r="B344" i="3"/>
  <c r="J343" i="3"/>
  <c r="P343" i="4" s="1"/>
  <c r="Q343" i="4" s="1"/>
  <c r="H343" i="3"/>
  <c r="G343" i="3"/>
  <c r="F343" i="3"/>
  <c r="E343" i="3"/>
  <c r="J343" i="4" s="1"/>
  <c r="D343" i="3"/>
  <c r="C343" i="3"/>
  <c r="B343" i="3"/>
  <c r="J342" i="3"/>
  <c r="H342" i="3"/>
  <c r="G342" i="3"/>
  <c r="F342" i="3"/>
  <c r="E342" i="3"/>
  <c r="J342" i="4" s="1"/>
  <c r="D342" i="3"/>
  <c r="C342" i="3"/>
  <c r="B342" i="3"/>
  <c r="J341" i="3"/>
  <c r="P341" i="4" s="1"/>
  <c r="Q341" i="4" s="1"/>
  <c r="H341" i="3"/>
  <c r="G341" i="3"/>
  <c r="F341" i="3"/>
  <c r="E341" i="3"/>
  <c r="J341" i="4" s="1"/>
  <c r="D341" i="3"/>
  <c r="C341" i="3"/>
  <c r="B341" i="3"/>
  <c r="H340" i="3"/>
  <c r="G340" i="3"/>
  <c r="F340" i="3"/>
  <c r="E340" i="3"/>
  <c r="J340" i="4" s="1"/>
  <c r="D340" i="3"/>
  <c r="C340" i="3"/>
  <c r="B340" i="3"/>
  <c r="J339" i="3"/>
  <c r="P339" i="4" s="1"/>
  <c r="Q339" i="4" s="1"/>
  <c r="H339" i="3"/>
  <c r="G339" i="3"/>
  <c r="F339" i="3"/>
  <c r="E339" i="3"/>
  <c r="J339" i="4" s="1"/>
  <c r="D339" i="3"/>
  <c r="I339" i="4" s="1"/>
  <c r="C339" i="3"/>
  <c r="B339" i="3"/>
  <c r="J338" i="3"/>
  <c r="H338" i="3"/>
  <c r="G338" i="3"/>
  <c r="F338" i="3"/>
  <c r="E338" i="3"/>
  <c r="J338" i="4" s="1"/>
  <c r="D338" i="3"/>
  <c r="I338" i="4" s="1"/>
  <c r="C338" i="3"/>
  <c r="B338" i="3"/>
  <c r="J337" i="3"/>
  <c r="P337" i="4" s="1"/>
  <c r="Q337" i="4" s="1"/>
  <c r="H337" i="3"/>
  <c r="G337" i="3"/>
  <c r="F337" i="3"/>
  <c r="E337" i="3"/>
  <c r="J337" i="4" s="1"/>
  <c r="D337" i="3"/>
  <c r="I337" i="4" s="1"/>
  <c r="C337" i="3"/>
  <c r="B337" i="3"/>
  <c r="H336" i="3"/>
  <c r="G336" i="3"/>
  <c r="F336" i="3"/>
  <c r="E336" i="3"/>
  <c r="J336" i="4" s="1"/>
  <c r="D336" i="3"/>
  <c r="C336" i="3"/>
  <c r="B336" i="3"/>
  <c r="J335" i="3"/>
  <c r="P335" i="4" s="1"/>
  <c r="Q335" i="4" s="1"/>
  <c r="H335" i="3"/>
  <c r="G335" i="3"/>
  <c r="F335" i="3"/>
  <c r="E335" i="3"/>
  <c r="J335" i="4" s="1"/>
  <c r="D335" i="3"/>
  <c r="C335" i="3"/>
  <c r="B335" i="3"/>
  <c r="J334" i="3"/>
  <c r="H334" i="3"/>
  <c r="G334" i="3"/>
  <c r="F334" i="3"/>
  <c r="E334" i="3"/>
  <c r="J334" i="4" s="1"/>
  <c r="D334" i="3"/>
  <c r="C334" i="3"/>
  <c r="B334" i="3"/>
  <c r="J333" i="3"/>
  <c r="P333" i="4" s="1"/>
  <c r="Q333" i="4" s="1"/>
  <c r="H333" i="3"/>
  <c r="G333" i="3"/>
  <c r="F333" i="3"/>
  <c r="E333" i="3"/>
  <c r="J333" i="4" s="1"/>
  <c r="D333" i="3"/>
  <c r="C333" i="3"/>
  <c r="B333" i="3"/>
  <c r="H332" i="3"/>
  <c r="G332" i="3"/>
  <c r="F332" i="3"/>
  <c r="E332" i="3"/>
  <c r="J332" i="4" s="1"/>
  <c r="D332" i="3"/>
  <c r="I332" i="4" s="1"/>
  <c r="C332" i="3"/>
  <c r="B332" i="3"/>
  <c r="J331" i="3"/>
  <c r="P331" i="4" s="1"/>
  <c r="Q331" i="4" s="1"/>
  <c r="H331" i="3"/>
  <c r="G331" i="3"/>
  <c r="F331" i="3"/>
  <c r="E331" i="3"/>
  <c r="J331" i="4" s="1"/>
  <c r="D331" i="3"/>
  <c r="C331" i="3"/>
  <c r="B331" i="3"/>
  <c r="J330" i="3"/>
  <c r="H330" i="3"/>
  <c r="G330" i="3"/>
  <c r="F330" i="3"/>
  <c r="E330" i="3"/>
  <c r="J330" i="4" s="1"/>
  <c r="D330" i="3"/>
  <c r="C330" i="3"/>
  <c r="B330" i="3"/>
  <c r="J329" i="3"/>
  <c r="P329" i="4" s="1"/>
  <c r="Q329" i="4" s="1"/>
  <c r="H329" i="3"/>
  <c r="G329" i="3"/>
  <c r="F329" i="3"/>
  <c r="E329" i="3"/>
  <c r="J329" i="4" s="1"/>
  <c r="D329" i="3"/>
  <c r="C329" i="3"/>
  <c r="B329" i="3"/>
  <c r="H328" i="3"/>
  <c r="G328" i="3"/>
  <c r="F328" i="3"/>
  <c r="E328" i="3"/>
  <c r="J328" i="4" s="1"/>
  <c r="D328" i="3"/>
  <c r="C328" i="3"/>
  <c r="B328" i="3"/>
  <c r="J327" i="3"/>
  <c r="P327" i="4" s="1"/>
  <c r="Q327" i="4" s="1"/>
  <c r="H327" i="3"/>
  <c r="G327" i="3"/>
  <c r="F327" i="3"/>
  <c r="E327" i="3"/>
  <c r="J327" i="4" s="1"/>
  <c r="D327" i="3"/>
  <c r="C327" i="3"/>
  <c r="B327" i="3"/>
  <c r="J326" i="3"/>
  <c r="H326" i="3"/>
  <c r="G326" i="3"/>
  <c r="F326" i="3"/>
  <c r="E326" i="3"/>
  <c r="J326" i="4" s="1"/>
  <c r="D326" i="3"/>
  <c r="C326" i="3"/>
  <c r="B326" i="3"/>
  <c r="J325" i="3"/>
  <c r="P325" i="4" s="1"/>
  <c r="Q325" i="4" s="1"/>
  <c r="H325" i="3"/>
  <c r="G325" i="3"/>
  <c r="F325" i="3"/>
  <c r="E325" i="3"/>
  <c r="J325" i="4" s="1"/>
  <c r="D325" i="3"/>
  <c r="C325" i="3"/>
  <c r="B325" i="3"/>
  <c r="H324" i="3"/>
  <c r="G324" i="3"/>
  <c r="F324" i="3"/>
  <c r="E324" i="3"/>
  <c r="J324" i="4" s="1"/>
  <c r="D324" i="3"/>
  <c r="I324" i="4" s="1"/>
  <c r="C324" i="3"/>
  <c r="B324" i="3"/>
  <c r="J323" i="3"/>
  <c r="P323" i="4" s="1"/>
  <c r="Q323" i="4" s="1"/>
  <c r="H323" i="3"/>
  <c r="G323" i="3"/>
  <c r="F323" i="3"/>
  <c r="E323" i="3"/>
  <c r="J323" i="4" s="1"/>
  <c r="D323" i="3"/>
  <c r="C323" i="3"/>
  <c r="B323" i="3"/>
  <c r="J322" i="3"/>
  <c r="H322" i="3"/>
  <c r="G322" i="3"/>
  <c r="F322" i="3"/>
  <c r="E322" i="3"/>
  <c r="J322" i="4" s="1"/>
  <c r="D322" i="3"/>
  <c r="I322" i="4" s="1"/>
  <c r="C322" i="3"/>
  <c r="B322" i="3"/>
  <c r="J321" i="3"/>
  <c r="P321" i="4" s="1"/>
  <c r="Q321" i="4" s="1"/>
  <c r="H321" i="3"/>
  <c r="G321" i="3"/>
  <c r="F321" i="3"/>
  <c r="E321" i="3"/>
  <c r="J321" i="4" s="1"/>
  <c r="D321" i="3"/>
  <c r="I321" i="4" s="1"/>
  <c r="C321" i="3"/>
  <c r="B321" i="3"/>
  <c r="H320" i="3"/>
  <c r="G320" i="3"/>
  <c r="F320" i="3"/>
  <c r="E320" i="3"/>
  <c r="J320" i="4" s="1"/>
  <c r="D320" i="3"/>
  <c r="I320" i="4" s="1"/>
  <c r="C320" i="3"/>
  <c r="B320" i="3"/>
  <c r="J319" i="3"/>
  <c r="P319" i="4" s="1"/>
  <c r="Q319" i="4" s="1"/>
  <c r="H319" i="3"/>
  <c r="G319" i="3"/>
  <c r="F319" i="3"/>
  <c r="E319" i="3"/>
  <c r="J319" i="4" s="1"/>
  <c r="D319" i="3"/>
  <c r="C319" i="3"/>
  <c r="B319" i="3"/>
  <c r="J318" i="3"/>
  <c r="H318" i="3"/>
  <c r="G318" i="3"/>
  <c r="F318" i="3"/>
  <c r="E318" i="3"/>
  <c r="J318" i="4" s="1"/>
  <c r="D318" i="3"/>
  <c r="C318" i="3"/>
  <c r="B318" i="3"/>
  <c r="J317" i="3"/>
  <c r="P317" i="4" s="1"/>
  <c r="Q317" i="4" s="1"/>
  <c r="H317" i="3"/>
  <c r="G317" i="3"/>
  <c r="F317" i="3"/>
  <c r="E317" i="3"/>
  <c r="J317" i="4" s="1"/>
  <c r="D317" i="3"/>
  <c r="C317" i="3"/>
  <c r="B317" i="3"/>
  <c r="H316" i="3"/>
  <c r="G316" i="3"/>
  <c r="F316" i="3"/>
  <c r="E316" i="3"/>
  <c r="J316" i="4" s="1"/>
  <c r="D316" i="3"/>
  <c r="I316" i="4" s="1"/>
  <c r="C316" i="3"/>
  <c r="B316" i="3"/>
  <c r="J315" i="3"/>
  <c r="P315" i="4" s="1"/>
  <c r="Q315" i="4" s="1"/>
  <c r="H315" i="3"/>
  <c r="G315" i="3"/>
  <c r="F315" i="3"/>
  <c r="E315" i="3"/>
  <c r="J315" i="4" s="1"/>
  <c r="D315" i="3"/>
  <c r="C315" i="3"/>
  <c r="B315" i="3"/>
  <c r="J314" i="3"/>
  <c r="H314" i="3"/>
  <c r="G314" i="3"/>
  <c r="F314" i="3"/>
  <c r="E314" i="3"/>
  <c r="J314" i="4" s="1"/>
  <c r="D314" i="3"/>
  <c r="C314" i="3"/>
  <c r="B314" i="3"/>
  <c r="J313" i="3"/>
  <c r="P313" i="4" s="1"/>
  <c r="Q313" i="4" s="1"/>
  <c r="H313" i="3"/>
  <c r="G313" i="3"/>
  <c r="F313" i="3"/>
  <c r="E313" i="3"/>
  <c r="J313" i="4" s="1"/>
  <c r="D313" i="3"/>
  <c r="C313" i="3"/>
  <c r="B313" i="3"/>
  <c r="H312" i="3"/>
  <c r="G312" i="3"/>
  <c r="F312" i="3"/>
  <c r="E312" i="3"/>
  <c r="J312" i="4" s="1"/>
  <c r="D312" i="3"/>
  <c r="C312" i="3"/>
  <c r="B312" i="3"/>
  <c r="J311" i="3"/>
  <c r="P311" i="4" s="1"/>
  <c r="Q311" i="4" s="1"/>
  <c r="H311" i="3"/>
  <c r="G311" i="3"/>
  <c r="F311" i="3"/>
  <c r="E311" i="3"/>
  <c r="J311" i="4" s="1"/>
  <c r="D311" i="3"/>
  <c r="C311" i="3"/>
  <c r="B311" i="3"/>
  <c r="J310" i="3"/>
  <c r="H310" i="3"/>
  <c r="G310" i="3"/>
  <c r="F310" i="3"/>
  <c r="E310" i="3"/>
  <c r="J310" i="4" s="1"/>
  <c r="D310" i="3"/>
  <c r="C310" i="3"/>
  <c r="B310" i="3"/>
  <c r="J309" i="3"/>
  <c r="P309" i="4" s="1"/>
  <c r="Q309" i="4" s="1"/>
  <c r="H309" i="3"/>
  <c r="G309" i="3"/>
  <c r="F309" i="3"/>
  <c r="E309" i="3"/>
  <c r="J309" i="4" s="1"/>
  <c r="D309" i="3"/>
  <c r="C309" i="3"/>
  <c r="B309" i="3"/>
  <c r="H308" i="3"/>
  <c r="G308" i="3"/>
  <c r="F308" i="3"/>
  <c r="E308" i="3"/>
  <c r="J308" i="4" s="1"/>
  <c r="D308" i="3"/>
  <c r="I308" i="4" s="1"/>
  <c r="C308" i="3"/>
  <c r="B308" i="3"/>
  <c r="J307" i="3"/>
  <c r="P307" i="4" s="1"/>
  <c r="Q307" i="4" s="1"/>
  <c r="H307" i="3"/>
  <c r="G307" i="3"/>
  <c r="F307" i="3"/>
  <c r="E307" i="3"/>
  <c r="J307" i="4" s="1"/>
  <c r="D307" i="3"/>
  <c r="I307" i="4" s="1"/>
  <c r="C307" i="3"/>
  <c r="B307" i="3"/>
  <c r="J306" i="3"/>
  <c r="H306" i="3"/>
  <c r="G306" i="3"/>
  <c r="F306" i="3"/>
  <c r="E306" i="3"/>
  <c r="J306" i="4" s="1"/>
  <c r="D306" i="3"/>
  <c r="C306" i="3"/>
  <c r="B306" i="3"/>
  <c r="J305" i="3"/>
  <c r="P305" i="4" s="1"/>
  <c r="Q305" i="4" s="1"/>
  <c r="H305" i="3"/>
  <c r="G305" i="3"/>
  <c r="F305" i="3"/>
  <c r="E305" i="3"/>
  <c r="J305" i="4" s="1"/>
  <c r="D305" i="3"/>
  <c r="I305" i="4" s="1"/>
  <c r="C305" i="3"/>
  <c r="B305" i="3"/>
  <c r="H304" i="3"/>
  <c r="G304" i="3"/>
  <c r="F304" i="3"/>
  <c r="E304" i="3"/>
  <c r="J304" i="4" s="1"/>
  <c r="D304" i="3"/>
  <c r="C304" i="3"/>
  <c r="B304" i="3"/>
  <c r="J303" i="3"/>
  <c r="P303" i="4" s="1"/>
  <c r="Q303" i="4" s="1"/>
  <c r="H303" i="3"/>
  <c r="G303" i="3"/>
  <c r="F303" i="3"/>
  <c r="E303" i="3"/>
  <c r="J303" i="4" s="1"/>
  <c r="D303" i="3"/>
  <c r="I303" i="4" s="1"/>
  <c r="C303" i="3"/>
  <c r="B303" i="3"/>
  <c r="J302" i="3"/>
  <c r="H302" i="3"/>
  <c r="G302" i="3"/>
  <c r="F302" i="3"/>
  <c r="E302" i="3"/>
  <c r="J302" i="4" s="1"/>
  <c r="D302" i="3"/>
  <c r="C302" i="3"/>
  <c r="B302" i="3"/>
  <c r="J301" i="3"/>
  <c r="P301" i="4" s="1"/>
  <c r="Q301" i="4" s="1"/>
  <c r="H301" i="3"/>
  <c r="G301" i="3"/>
  <c r="F301" i="3"/>
  <c r="E301" i="3"/>
  <c r="J301" i="4" s="1"/>
  <c r="D301" i="3"/>
  <c r="C301" i="3"/>
  <c r="B301" i="3"/>
  <c r="H300" i="3"/>
  <c r="G300" i="3"/>
  <c r="F300" i="3"/>
  <c r="E300" i="3"/>
  <c r="J300" i="4" s="1"/>
  <c r="D300" i="3"/>
  <c r="C300" i="3"/>
  <c r="B300" i="3"/>
  <c r="J299" i="3"/>
  <c r="P299" i="4" s="1"/>
  <c r="Q299" i="4" s="1"/>
  <c r="H299" i="3"/>
  <c r="G299" i="3"/>
  <c r="F299" i="3"/>
  <c r="E299" i="3"/>
  <c r="J299" i="4" s="1"/>
  <c r="D299" i="3"/>
  <c r="C299" i="3"/>
  <c r="B299" i="3"/>
  <c r="J298" i="3"/>
  <c r="H298" i="3"/>
  <c r="G298" i="3"/>
  <c r="F298" i="3"/>
  <c r="E298" i="3"/>
  <c r="J298" i="4" s="1"/>
  <c r="D298" i="3"/>
  <c r="I298" i="4" s="1"/>
  <c r="C298" i="3"/>
  <c r="B298" i="3"/>
  <c r="J297" i="3"/>
  <c r="P297" i="4" s="1"/>
  <c r="Q297" i="4" s="1"/>
  <c r="H297" i="3"/>
  <c r="G297" i="3"/>
  <c r="F297" i="3"/>
  <c r="E297" i="3"/>
  <c r="J297" i="4" s="1"/>
  <c r="D297" i="3"/>
  <c r="C297" i="3"/>
  <c r="B297" i="3"/>
  <c r="H296" i="3"/>
  <c r="G296" i="3"/>
  <c r="F296" i="3"/>
  <c r="E296" i="3"/>
  <c r="J296" i="4" s="1"/>
  <c r="D296" i="3"/>
  <c r="C296" i="3"/>
  <c r="B296" i="3"/>
  <c r="J295" i="3"/>
  <c r="P295" i="4" s="1"/>
  <c r="Q295" i="4" s="1"/>
  <c r="H295" i="3"/>
  <c r="G295" i="3"/>
  <c r="F295" i="3"/>
  <c r="E295" i="3"/>
  <c r="J295" i="4" s="1"/>
  <c r="D295" i="3"/>
  <c r="C295" i="3"/>
  <c r="B295" i="3"/>
  <c r="J294" i="3"/>
  <c r="H294" i="3"/>
  <c r="G294" i="3"/>
  <c r="F294" i="3"/>
  <c r="E294" i="3"/>
  <c r="J294" i="4" s="1"/>
  <c r="D294" i="3"/>
  <c r="C294" i="3"/>
  <c r="B294" i="3"/>
  <c r="J293" i="3"/>
  <c r="P293" i="4" s="1"/>
  <c r="Q293" i="4" s="1"/>
  <c r="H293" i="3"/>
  <c r="G293" i="3"/>
  <c r="F293" i="3"/>
  <c r="E293" i="3"/>
  <c r="J293" i="4" s="1"/>
  <c r="D293" i="3"/>
  <c r="C293" i="3"/>
  <c r="B293" i="3"/>
  <c r="H292" i="3"/>
  <c r="G292" i="3"/>
  <c r="F292" i="3"/>
  <c r="E292" i="3"/>
  <c r="J292" i="4" s="1"/>
  <c r="D292" i="3"/>
  <c r="I292" i="4" s="1"/>
  <c r="C292" i="3"/>
  <c r="B292" i="3"/>
  <c r="J291" i="3"/>
  <c r="P291" i="4" s="1"/>
  <c r="Q291" i="4" s="1"/>
  <c r="H291" i="3"/>
  <c r="G291" i="3"/>
  <c r="F291" i="3"/>
  <c r="E291" i="3"/>
  <c r="J291" i="4" s="1"/>
  <c r="D291" i="3"/>
  <c r="I291" i="4" s="1"/>
  <c r="C291" i="3"/>
  <c r="B291" i="3"/>
  <c r="J290" i="3"/>
  <c r="H290" i="3"/>
  <c r="G290" i="3"/>
  <c r="F290" i="3"/>
  <c r="E290" i="3"/>
  <c r="J290" i="4" s="1"/>
  <c r="D290" i="3"/>
  <c r="I290" i="4" s="1"/>
  <c r="C290" i="3"/>
  <c r="B290" i="3"/>
  <c r="J289" i="3"/>
  <c r="P289" i="4" s="1"/>
  <c r="Q289" i="4" s="1"/>
  <c r="H289" i="3"/>
  <c r="G289" i="3"/>
  <c r="F289" i="3"/>
  <c r="E289" i="3"/>
  <c r="J289" i="4" s="1"/>
  <c r="D289" i="3"/>
  <c r="C289" i="3"/>
  <c r="B289" i="3"/>
  <c r="H288" i="3"/>
  <c r="G288" i="3"/>
  <c r="F288" i="3"/>
  <c r="E288" i="3"/>
  <c r="J288" i="4" s="1"/>
  <c r="D288" i="3"/>
  <c r="C288" i="3"/>
  <c r="B288" i="3"/>
  <c r="J287" i="3"/>
  <c r="P287" i="4" s="1"/>
  <c r="Q287" i="4" s="1"/>
  <c r="H287" i="3"/>
  <c r="G287" i="3"/>
  <c r="F287" i="3"/>
  <c r="E287" i="3"/>
  <c r="J287" i="4" s="1"/>
  <c r="D287" i="3"/>
  <c r="C287" i="3"/>
  <c r="B287" i="3"/>
  <c r="J286" i="3"/>
  <c r="H286" i="3"/>
  <c r="G286" i="3"/>
  <c r="F286" i="3"/>
  <c r="E286" i="3"/>
  <c r="J286" i="4" s="1"/>
  <c r="D286" i="3"/>
  <c r="I286" i="4" s="1"/>
  <c r="C286" i="3"/>
  <c r="B286" i="3"/>
  <c r="J285" i="3"/>
  <c r="P285" i="4" s="1"/>
  <c r="Q285" i="4" s="1"/>
  <c r="H285" i="3"/>
  <c r="G285" i="3"/>
  <c r="F285" i="3"/>
  <c r="E285" i="3"/>
  <c r="J285" i="4" s="1"/>
  <c r="D285" i="3"/>
  <c r="C285" i="3"/>
  <c r="B285" i="3"/>
  <c r="H284" i="3"/>
  <c r="G284" i="3"/>
  <c r="F284" i="3"/>
  <c r="E284" i="3"/>
  <c r="J284" i="4" s="1"/>
  <c r="D284" i="3"/>
  <c r="C284" i="3"/>
  <c r="B284" i="3"/>
  <c r="J283" i="3"/>
  <c r="P283" i="4" s="1"/>
  <c r="Q283" i="4" s="1"/>
  <c r="H283" i="3"/>
  <c r="G283" i="3"/>
  <c r="F283" i="3"/>
  <c r="E283" i="3"/>
  <c r="J283" i="4" s="1"/>
  <c r="D283" i="3"/>
  <c r="C283" i="3"/>
  <c r="B283" i="3"/>
  <c r="J282" i="3"/>
  <c r="H282" i="3"/>
  <c r="G282" i="3"/>
  <c r="F282" i="3"/>
  <c r="E282" i="3"/>
  <c r="J282" i="4" s="1"/>
  <c r="D282" i="3"/>
  <c r="I282" i="4" s="1"/>
  <c r="C282" i="3"/>
  <c r="B282" i="3"/>
  <c r="J281" i="3"/>
  <c r="P281" i="4" s="1"/>
  <c r="Q281" i="4" s="1"/>
  <c r="H281" i="3"/>
  <c r="G281" i="3"/>
  <c r="F281" i="3"/>
  <c r="E281" i="3"/>
  <c r="J281" i="4" s="1"/>
  <c r="D281" i="3"/>
  <c r="C281" i="3"/>
  <c r="B281" i="3"/>
  <c r="H280" i="3"/>
  <c r="G280" i="3"/>
  <c r="F280" i="3"/>
  <c r="E280" i="3"/>
  <c r="J280" i="4" s="1"/>
  <c r="D280" i="3"/>
  <c r="C280" i="3"/>
  <c r="B280" i="3"/>
  <c r="J279" i="3"/>
  <c r="P279" i="4" s="1"/>
  <c r="Q279" i="4" s="1"/>
  <c r="H279" i="3"/>
  <c r="G279" i="3"/>
  <c r="F279" i="3"/>
  <c r="E279" i="3"/>
  <c r="J279" i="4" s="1"/>
  <c r="D279" i="3"/>
  <c r="C279" i="3"/>
  <c r="B279" i="3"/>
  <c r="J278" i="3"/>
  <c r="H278" i="3"/>
  <c r="G278" i="3"/>
  <c r="F278" i="3"/>
  <c r="E278" i="3"/>
  <c r="J278" i="4" s="1"/>
  <c r="D278" i="3"/>
  <c r="C278" i="3"/>
  <c r="B278" i="3"/>
  <c r="J277" i="3"/>
  <c r="P277" i="4" s="1"/>
  <c r="Q277" i="4" s="1"/>
  <c r="H277" i="3"/>
  <c r="G277" i="3"/>
  <c r="F277" i="3"/>
  <c r="E277" i="3"/>
  <c r="J277" i="4" s="1"/>
  <c r="D277" i="3"/>
  <c r="C277" i="3"/>
  <c r="B277" i="3"/>
  <c r="H276" i="3"/>
  <c r="G276" i="3"/>
  <c r="F276" i="3"/>
  <c r="E276" i="3"/>
  <c r="J276" i="4" s="1"/>
  <c r="D276" i="3"/>
  <c r="C276" i="3"/>
  <c r="B276" i="3"/>
  <c r="J275" i="3"/>
  <c r="P275" i="4" s="1"/>
  <c r="Q275" i="4" s="1"/>
  <c r="H275" i="3"/>
  <c r="G275" i="3"/>
  <c r="F275" i="3"/>
  <c r="E275" i="3"/>
  <c r="J275" i="4" s="1"/>
  <c r="D275" i="3"/>
  <c r="I275" i="4" s="1"/>
  <c r="C275" i="3"/>
  <c r="B275" i="3"/>
  <c r="J274" i="3"/>
  <c r="H274" i="3"/>
  <c r="G274" i="3"/>
  <c r="F274" i="3"/>
  <c r="E274" i="3"/>
  <c r="J274" i="4" s="1"/>
  <c r="D274" i="3"/>
  <c r="I274" i="4" s="1"/>
  <c r="C274" i="3"/>
  <c r="B274" i="3"/>
  <c r="J273" i="3"/>
  <c r="P273" i="4" s="1"/>
  <c r="Q273" i="4" s="1"/>
  <c r="H273" i="3"/>
  <c r="G273" i="3"/>
  <c r="F273" i="3"/>
  <c r="E273" i="3"/>
  <c r="J273" i="4" s="1"/>
  <c r="D273" i="3"/>
  <c r="I273" i="4" s="1"/>
  <c r="C273" i="3"/>
  <c r="B273" i="3"/>
  <c r="H272" i="3"/>
  <c r="G272" i="3"/>
  <c r="F272" i="3"/>
  <c r="E272" i="3"/>
  <c r="J272" i="4" s="1"/>
  <c r="D272" i="3"/>
  <c r="C272" i="3"/>
  <c r="B272" i="3"/>
  <c r="J271" i="3"/>
  <c r="P271" i="4" s="1"/>
  <c r="Q271" i="4" s="1"/>
  <c r="H271" i="3"/>
  <c r="G271" i="3"/>
  <c r="F271" i="3"/>
  <c r="E271" i="3"/>
  <c r="J271" i="4" s="1"/>
  <c r="D271" i="3"/>
  <c r="C271" i="3"/>
  <c r="B271" i="3"/>
  <c r="J270" i="3"/>
  <c r="H270" i="3"/>
  <c r="G270" i="3"/>
  <c r="F270" i="3"/>
  <c r="E270" i="3"/>
  <c r="J270" i="4" s="1"/>
  <c r="D270" i="3"/>
  <c r="C270" i="3"/>
  <c r="B270" i="3"/>
  <c r="J269" i="3"/>
  <c r="P269" i="4" s="1"/>
  <c r="Q269" i="4" s="1"/>
  <c r="H269" i="3"/>
  <c r="G269" i="3"/>
  <c r="F269" i="3"/>
  <c r="E269" i="3"/>
  <c r="J269" i="4" s="1"/>
  <c r="D269" i="3"/>
  <c r="C269" i="3"/>
  <c r="B269" i="3"/>
  <c r="H268" i="3"/>
  <c r="G268" i="3"/>
  <c r="F268" i="3"/>
  <c r="E268" i="3"/>
  <c r="J268" i="4" s="1"/>
  <c r="D268" i="3"/>
  <c r="I268" i="4" s="1"/>
  <c r="C268" i="3"/>
  <c r="B268" i="3"/>
  <c r="J267" i="3"/>
  <c r="P267" i="4" s="1"/>
  <c r="Q267" i="4" s="1"/>
  <c r="H267" i="3"/>
  <c r="G267" i="3"/>
  <c r="F267" i="3"/>
  <c r="E267" i="3"/>
  <c r="J267" i="4" s="1"/>
  <c r="D267" i="3"/>
  <c r="C267" i="3"/>
  <c r="B267" i="3"/>
  <c r="J266" i="3"/>
  <c r="H266" i="3"/>
  <c r="G266" i="3"/>
  <c r="F266" i="3"/>
  <c r="E266" i="3"/>
  <c r="J266" i="4" s="1"/>
  <c r="D266" i="3"/>
  <c r="C266" i="3"/>
  <c r="B266" i="3"/>
  <c r="J265" i="3"/>
  <c r="P265" i="4" s="1"/>
  <c r="Q265" i="4" s="1"/>
  <c r="H265" i="3"/>
  <c r="G265" i="3"/>
  <c r="F265" i="3"/>
  <c r="E265" i="3"/>
  <c r="J265" i="4" s="1"/>
  <c r="D265" i="3"/>
  <c r="C265" i="3"/>
  <c r="B265" i="3"/>
  <c r="H264" i="3"/>
  <c r="G264" i="3"/>
  <c r="F264" i="3"/>
  <c r="E264" i="3"/>
  <c r="J264" i="4" s="1"/>
  <c r="D264" i="3"/>
  <c r="C264" i="3"/>
  <c r="B264" i="3"/>
  <c r="J263" i="3"/>
  <c r="P263" i="4" s="1"/>
  <c r="Q263" i="4" s="1"/>
  <c r="H263" i="3"/>
  <c r="G263" i="3"/>
  <c r="F263" i="3"/>
  <c r="E263" i="3"/>
  <c r="J263" i="4" s="1"/>
  <c r="D263" i="3"/>
  <c r="C263" i="3"/>
  <c r="B263" i="3"/>
  <c r="J262" i="3"/>
  <c r="H262" i="3"/>
  <c r="G262" i="3"/>
  <c r="F262" i="3"/>
  <c r="E262" i="3"/>
  <c r="J262" i="4" s="1"/>
  <c r="D262" i="3"/>
  <c r="C262" i="3"/>
  <c r="B262" i="3"/>
  <c r="J261" i="3"/>
  <c r="P261" i="4" s="1"/>
  <c r="Q261" i="4" s="1"/>
  <c r="H261" i="3"/>
  <c r="G261" i="3"/>
  <c r="F261" i="3"/>
  <c r="E261" i="3"/>
  <c r="J261" i="4" s="1"/>
  <c r="D261" i="3"/>
  <c r="C261" i="3"/>
  <c r="B261" i="3"/>
  <c r="H260" i="3"/>
  <c r="G260" i="3"/>
  <c r="F260" i="3"/>
  <c r="E260" i="3"/>
  <c r="J260" i="4" s="1"/>
  <c r="D260" i="3"/>
  <c r="I260" i="4" s="1"/>
  <c r="C260" i="3"/>
  <c r="B260" i="3"/>
  <c r="J259" i="3"/>
  <c r="P259" i="4" s="1"/>
  <c r="Q259" i="4" s="1"/>
  <c r="H259" i="3"/>
  <c r="G259" i="3"/>
  <c r="F259" i="3"/>
  <c r="E259" i="3"/>
  <c r="J259" i="4" s="1"/>
  <c r="D259" i="3"/>
  <c r="C259" i="3"/>
  <c r="B259" i="3"/>
  <c r="J258" i="3"/>
  <c r="H258" i="3"/>
  <c r="G258" i="3"/>
  <c r="F258" i="3"/>
  <c r="E258" i="3"/>
  <c r="J258" i="4" s="1"/>
  <c r="D258" i="3"/>
  <c r="I258" i="4" s="1"/>
  <c r="C258" i="3"/>
  <c r="B258" i="3"/>
  <c r="J257" i="3"/>
  <c r="P257" i="4" s="1"/>
  <c r="Q257" i="4" s="1"/>
  <c r="H257" i="3"/>
  <c r="G257" i="3"/>
  <c r="F257" i="3"/>
  <c r="E257" i="3"/>
  <c r="J257" i="4" s="1"/>
  <c r="D257" i="3"/>
  <c r="I257" i="4" s="1"/>
  <c r="C257" i="3"/>
  <c r="B257" i="3"/>
  <c r="H256" i="3"/>
  <c r="G256" i="3"/>
  <c r="F256" i="3"/>
  <c r="E256" i="3"/>
  <c r="J256" i="4" s="1"/>
  <c r="D256" i="3"/>
  <c r="I256" i="4" s="1"/>
  <c r="C256" i="3"/>
  <c r="B256" i="3"/>
  <c r="J255" i="3"/>
  <c r="P255" i="4" s="1"/>
  <c r="Q255" i="4" s="1"/>
  <c r="H255" i="3"/>
  <c r="G255" i="3"/>
  <c r="F255" i="3"/>
  <c r="E255" i="3"/>
  <c r="J255" i="4" s="1"/>
  <c r="D255" i="3"/>
  <c r="C255" i="3"/>
  <c r="B255" i="3"/>
  <c r="J254" i="3"/>
  <c r="H254" i="3"/>
  <c r="G254" i="3"/>
  <c r="F254" i="3"/>
  <c r="E254" i="3"/>
  <c r="J254" i="4" s="1"/>
  <c r="D254" i="3"/>
  <c r="C254" i="3"/>
  <c r="B254" i="3"/>
  <c r="J253" i="3"/>
  <c r="P253" i="4" s="1"/>
  <c r="Q253" i="4" s="1"/>
  <c r="H253" i="3"/>
  <c r="G253" i="3"/>
  <c r="F253" i="3"/>
  <c r="E253" i="3"/>
  <c r="J253" i="4" s="1"/>
  <c r="D253" i="3"/>
  <c r="C253" i="3"/>
  <c r="B253" i="3"/>
  <c r="H252" i="3"/>
  <c r="G252" i="3"/>
  <c r="F252" i="3"/>
  <c r="E252" i="3"/>
  <c r="J252" i="4" s="1"/>
  <c r="D252" i="3"/>
  <c r="I252" i="4" s="1"/>
  <c r="C252" i="3"/>
  <c r="B252" i="3"/>
  <c r="J251" i="3"/>
  <c r="P251" i="4" s="1"/>
  <c r="Q251" i="4" s="1"/>
  <c r="H251" i="3"/>
  <c r="G251" i="3"/>
  <c r="F251" i="3"/>
  <c r="E251" i="3"/>
  <c r="J251" i="4" s="1"/>
  <c r="D251" i="3"/>
  <c r="C251" i="3"/>
  <c r="B251" i="3"/>
  <c r="J250" i="3"/>
  <c r="H250" i="3"/>
  <c r="G250" i="3"/>
  <c r="F250" i="3"/>
  <c r="E250" i="3"/>
  <c r="J250" i="4" s="1"/>
  <c r="D250" i="3"/>
  <c r="C250" i="3"/>
  <c r="B250" i="3"/>
  <c r="J249" i="3"/>
  <c r="P249" i="4" s="1"/>
  <c r="Q249" i="4" s="1"/>
  <c r="H249" i="3"/>
  <c r="G249" i="3"/>
  <c r="F249" i="3"/>
  <c r="E249" i="3"/>
  <c r="J249" i="4" s="1"/>
  <c r="D249" i="3"/>
  <c r="C249" i="3"/>
  <c r="B249" i="3"/>
  <c r="H248" i="3"/>
  <c r="G248" i="3"/>
  <c r="F248" i="3"/>
  <c r="E248" i="3"/>
  <c r="J248" i="4" s="1"/>
  <c r="D248" i="3"/>
  <c r="C248" i="3"/>
  <c r="B248" i="3"/>
  <c r="J247" i="3"/>
  <c r="P247" i="4" s="1"/>
  <c r="Q247" i="4" s="1"/>
  <c r="H247" i="3"/>
  <c r="G247" i="3"/>
  <c r="F247" i="3"/>
  <c r="E247" i="3"/>
  <c r="J247" i="4" s="1"/>
  <c r="D247" i="3"/>
  <c r="C247" i="3"/>
  <c r="B247" i="3"/>
  <c r="J246" i="3"/>
  <c r="H246" i="3"/>
  <c r="G246" i="3"/>
  <c r="F246" i="3"/>
  <c r="E246" i="3"/>
  <c r="J246" i="4" s="1"/>
  <c r="D246" i="3"/>
  <c r="C246" i="3"/>
  <c r="B246" i="3"/>
  <c r="J245" i="3"/>
  <c r="P245" i="4" s="1"/>
  <c r="Q245" i="4" s="1"/>
  <c r="H245" i="3"/>
  <c r="G245" i="3"/>
  <c r="F245" i="3"/>
  <c r="E245" i="3"/>
  <c r="J245" i="4" s="1"/>
  <c r="D245" i="3"/>
  <c r="C245" i="3"/>
  <c r="B245" i="3"/>
  <c r="H244" i="3"/>
  <c r="G244" i="3"/>
  <c r="F244" i="3"/>
  <c r="E244" i="3"/>
  <c r="J244" i="4" s="1"/>
  <c r="D244" i="3"/>
  <c r="I244" i="4" s="1"/>
  <c r="C244" i="3"/>
  <c r="B244" i="3"/>
  <c r="J243" i="3"/>
  <c r="P243" i="4" s="1"/>
  <c r="Q243" i="4" s="1"/>
  <c r="H243" i="3"/>
  <c r="G243" i="3"/>
  <c r="F243" i="3"/>
  <c r="E243" i="3"/>
  <c r="J243" i="4" s="1"/>
  <c r="D243" i="3"/>
  <c r="I243" i="4" s="1"/>
  <c r="C243" i="3"/>
  <c r="B243" i="3"/>
  <c r="J242" i="3"/>
  <c r="H242" i="3"/>
  <c r="G242" i="3"/>
  <c r="F242" i="3"/>
  <c r="E242" i="3"/>
  <c r="J242" i="4" s="1"/>
  <c r="D242" i="3"/>
  <c r="C242" i="3"/>
  <c r="B242" i="3"/>
  <c r="J241" i="3"/>
  <c r="P241" i="4" s="1"/>
  <c r="Q241" i="4" s="1"/>
  <c r="H241" i="3"/>
  <c r="G241" i="3"/>
  <c r="F241" i="3"/>
  <c r="E241" i="3"/>
  <c r="J241" i="4" s="1"/>
  <c r="D241" i="3"/>
  <c r="I241" i="4" s="1"/>
  <c r="C241" i="3"/>
  <c r="B241" i="3"/>
  <c r="H240" i="3"/>
  <c r="G240" i="3"/>
  <c r="F240" i="3"/>
  <c r="E240" i="3"/>
  <c r="J240" i="4" s="1"/>
  <c r="D240" i="3"/>
  <c r="C240" i="3"/>
  <c r="B240" i="3"/>
  <c r="J239" i="3"/>
  <c r="P239" i="4" s="1"/>
  <c r="Q239" i="4" s="1"/>
  <c r="H239" i="3"/>
  <c r="G239" i="3"/>
  <c r="F239" i="3"/>
  <c r="E239" i="3"/>
  <c r="J239" i="4" s="1"/>
  <c r="D239" i="3"/>
  <c r="I239" i="4" s="1"/>
  <c r="C239" i="3"/>
  <c r="B239" i="3"/>
  <c r="J238" i="3"/>
  <c r="H238" i="3"/>
  <c r="G238" i="3"/>
  <c r="F238" i="3"/>
  <c r="E238" i="3"/>
  <c r="J238" i="4" s="1"/>
  <c r="D238" i="3"/>
  <c r="C238" i="3"/>
  <c r="B238" i="3"/>
  <c r="J237" i="3"/>
  <c r="P237" i="4" s="1"/>
  <c r="Q237" i="4" s="1"/>
  <c r="H237" i="3"/>
  <c r="G237" i="3"/>
  <c r="F237" i="3"/>
  <c r="E237" i="3"/>
  <c r="J237" i="4" s="1"/>
  <c r="D237" i="3"/>
  <c r="C237" i="3"/>
  <c r="B237" i="3"/>
  <c r="H236" i="3"/>
  <c r="G236" i="3"/>
  <c r="F236" i="3"/>
  <c r="E236" i="3"/>
  <c r="J236" i="4" s="1"/>
  <c r="D236" i="3"/>
  <c r="C236" i="3"/>
  <c r="B236" i="3"/>
  <c r="J235" i="3"/>
  <c r="P235" i="4" s="1"/>
  <c r="Q235" i="4" s="1"/>
  <c r="H235" i="3"/>
  <c r="G235" i="3"/>
  <c r="F235" i="3"/>
  <c r="E235" i="3"/>
  <c r="J235" i="4" s="1"/>
  <c r="D235" i="3"/>
  <c r="C235" i="3"/>
  <c r="B235" i="3"/>
  <c r="J234" i="3"/>
  <c r="H234" i="3"/>
  <c r="G234" i="3"/>
  <c r="F234" i="3"/>
  <c r="E234" i="3"/>
  <c r="J234" i="4" s="1"/>
  <c r="D234" i="3"/>
  <c r="I234" i="4" s="1"/>
  <c r="C234" i="3"/>
  <c r="B234" i="3"/>
  <c r="J233" i="3"/>
  <c r="P233" i="4" s="1"/>
  <c r="Q233" i="4" s="1"/>
  <c r="H233" i="3"/>
  <c r="G233" i="3"/>
  <c r="F233" i="3"/>
  <c r="E233" i="3"/>
  <c r="J233" i="4" s="1"/>
  <c r="D233" i="3"/>
  <c r="C233" i="3"/>
  <c r="B233" i="3"/>
  <c r="H232" i="3"/>
  <c r="G232" i="3"/>
  <c r="F232" i="3"/>
  <c r="E232" i="3"/>
  <c r="J232" i="4" s="1"/>
  <c r="D232" i="3"/>
  <c r="C232" i="3"/>
  <c r="B232" i="3"/>
  <c r="J231" i="3"/>
  <c r="P231" i="4" s="1"/>
  <c r="Q231" i="4" s="1"/>
  <c r="H231" i="3"/>
  <c r="G231" i="3"/>
  <c r="F231" i="3"/>
  <c r="E231" i="3"/>
  <c r="J231" i="4" s="1"/>
  <c r="D231" i="3"/>
  <c r="C231" i="3"/>
  <c r="B231" i="3"/>
  <c r="J230" i="3"/>
  <c r="H230" i="3"/>
  <c r="G230" i="3"/>
  <c r="F230" i="3"/>
  <c r="E230" i="3"/>
  <c r="J230" i="4" s="1"/>
  <c r="D230" i="3"/>
  <c r="C230" i="3"/>
  <c r="B230" i="3"/>
  <c r="J229" i="3"/>
  <c r="P229" i="4" s="1"/>
  <c r="Q229" i="4" s="1"/>
  <c r="H229" i="3"/>
  <c r="G229" i="3"/>
  <c r="F229" i="3"/>
  <c r="E229" i="3"/>
  <c r="J229" i="4" s="1"/>
  <c r="D229" i="3"/>
  <c r="C229" i="3"/>
  <c r="B229" i="3"/>
  <c r="J228" i="3"/>
  <c r="H228" i="3"/>
  <c r="G228" i="3"/>
  <c r="F228" i="3"/>
  <c r="E228" i="3"/>
  <c r="J228" i="4" s="1"/>
  <c r="D228" i="3"/>
  <c r="C228" i="3"/>
  <c r="B228" i="3"/>
  <c r="J227" i="3"/>
  <c r="P227" i="4" s="1"/>
  <c r="Q227" i="4" s="1"/>
  <c r="H227" i="3"/>
  <c r="G227" i="3"/>
  <c r="F227" i="3"/>
  <c r="E227" i="3"/>
  <c r="J227" i="4" s="1"/>
  <c r="D227" i="3"/>
  <c r="C227" i="3"/>
  <c r="B227" i="3"/>
  <c r="J226" i="3"/>
  <c r="H226" i="3"/>
  <c r="G226" i="3"/>
  <c r="F226" i="3"/>
  <c r="E226" i="3"/>
  <c r="J226" i="4" s="1"/>
  <c r="D226" i="3"/>
  <c r="C226" i="3"/>
  <c r="B226" i="3"/>
  <c r="J225" i="3"/>
  <c r="P225" i="4" s="1"/>
  <c r="Q225" i="4" s="1"/>
  <c r="H225" i="3"/>
  <c r="G225" i="3"/>
  <c r="F225" i="3"/>
  <c r="E225" i="3"/>
  <c r="J225" i="4" s="1"/>
  <c r="D225" i="3"/>
  <c r="C225" i="3"/>
  <c r="B225" i="3"/>
  <c r="J224" i="3"/>
  <c r="H224" i="3"/>
  <c r="G224" i="3"/>
  <c r="F224" i="3"/>
  <c r="E224" i="3"/>
  <c r="J224" i="4" s="1"/>
  <c r="D224" i="3"/>
  <c r="C224" i="3"/>
  <c r="B224" i="3"/>
  <c r="J223" i="3"/>
  <c r="P223" i="4" s="1"/>
  <c r="Q223" i="4" s="1"/>
  <c r="H223" i="3"/>
  <c r="G223" i="3"/>
  <c r="F223" i="3"/>
  <c r="E223" i="3"/>
  <c r="J223" i="4" s="1"/>
  <c r="D223" i="3"/>
  <c r="C223" i="3"/>
  <c r="B223" i="3"/>
  <c r="J222" i="3"/>
  <c r="H222" i="3"/>
  <c r="G222" i="3"/>
  <c r="F222" i="3"/>
  <c r="E222" i="3"/>
  <c r="J222" i="4" s="1"/>
  <c r="D222" i="3"/>
  <c r="C222" i="3"/>
  <c r="B222" i="3"/>
  <c r="J221" i="3"/>
  <c r="P221" i="4" s="1"/>
  <c r="Q221" i="4" s="1"/>
  <c r="H221" i="3"/>
  <c r="G221" i="3"/>
  <c r="F221" i="3"/>
  <c r="E221" i="3"/>
  <c r="J221" i="4" s="1"/>
  <c r="D221" i="3"/>
  <c r="C221" i="3"/>
  <c r="B221" i="3"/>
  <c r="J220" i="3"/>
  <c r="H220" i="3"/>
  <c r="G220" i="3"/>
  <c r="F220" i="3"/>
  <c r="E220" i="3"/>
  <c r="J220" i="4" s="1"/>
  <c r="D220" i="3"/>
  <c r="C220" i="3"/>
  <c r="B220" i="3"/>
  <c r="J219" i="3"/>
  <c r="P219" i="4" s="1"/>
  <c r="Q219" i="4" s="1"/>
  <c r="H219" i="3"/>
  <c r="G219" i="3"/>
  <c r="F219" i="3"/>
  <c r="E219" i="3"/>
  <c r="J219" i="4" s="1"/>
  <c r="D219" i="3"/>
  <c r="C219" i="3"/>
  <c r="B219" i="3"/>
  <c r="J218" i="3"/>
  <c r="H218" i="3"/>
  <c r="G218" i="3"/>
  <c r="F218" i="3"/>
  <c r="E218" i="3"/>
  <c r="J218" i="4" s="1"/>
  <c r="D218" i="3"/>
  <c r="C218" i="3"/>
  <c r="B218" i="3"/>
  <c r="J217" i="3"/>
  <c r="P217" i="4" s="1"/>
  <c r="Q217" i="4" s="1"/>
  <c r="H217" i="3"/>
  <c r="G217" i="3"/>
  <c r="F217" i="3"/>
  <c r="E217" i="3"/>
  <c r="J217" i="4" s="1"/>
  <c r="D217" i="3"/>
  <c r="C217" i="3"/>
  <c r="B217" i="3"/>
  <c r="J216" i="3"/>
  <c r="H216" i="3"/>
  <c r="G216" i="3"/>
  <c r="F216" i="3"/>
  <c r="E216" i="3"/>
  <c r="J216" i="4" s="1"/>
  <c r="D216" i="3"/>
  <c r="C216" i="3"/>
  <c r="B216" i="3"/>
  <c r="J215" i="3"/>
  <c r="P215" i="4" s="1"/>
  <c r="Q215" i="4" s="1"/>
  <c r="H215" i="3"/>
  <c r="G215" i="3"/>
  <c r="F215" i="3"/>
  <c r="E215" i="3"/>
  <c r="J215" i="4" s="1"/>
  <c r="D215" i="3"/>
  <c r="C215" i="3"/>
  <c r="B215" i="3"/>
  <c r="J214" i="3"/>
  <c r="H214" i="3"/>
  <c r="G214" i="3"/>
  <c r="F214" i="3"/>
  <c r="E214" i="3"/>
  <c r="J214" i="4" s="1"/>
  <c r="D214" i="3"/>
  <c r="C214" i="3"/>
  <c r="B214" i="3"/>
  <c r="J213" i="3"/>
  <c r="O213" i="4" s="1"/>
  <c r="H213" i="3"/>
  <c r="G213" i="3"/>
  <c r="F213" i="3"/>
  <c r="E213" i="3"/>
  <c r="J213" i="4" s="1"/>
  <c r="D213" i="3"/>
  <c r="C213" i="3"/>
  <c r="B213" i="3"/>
  <c r="J212" i="3"/>
  <c r="H212" i="3"/>
  <c r="G212" i="3"/>
  <c r="F212" i="3"/>
  <c r="E212" i="3"/>
  <c r="J212" i="4" s="1"/>
  <c r="D212" i="3"/>
  <c r="C212" i="3"/>
  <c r="B212" i="3"/>
  <c r="J211" i="3"/>
  <c r="O211" i="4" s="1"/>
  <c r="H211" i="3"/>
  <c r="G211" i="3"/>
  <c r="F211" i="3"/>
  <c r="E211" i="3"/>
  <c r="J211" i="4" s="1"/>
  <c r="D211" i="3"/>
  <c r="C211" i="3"/>
  <c r="B211" i="3"/>
  <c r="J210" i="3"/>
  <c r="H210" i="3"/>
  <c r="G210" i="3"/>
  <c r="F210" i="3"/>
  <c r="E210" i="3"/>
  <c r="J210" i="4" s="1"/>
  <c r="D210" i="3"/>
  <c r="C210" i="3"/>
  <c r="B210" i="3"/>
  <c r="J209" i="3"/>
  <c r="O209" i="4" s="1"/>
  <c r="H209" i="3"/>
  <c r="G209" i="3"/>
  <c r="F209" i="3"/>
  <c r="E209" i="3"/>
  <c r="J209" i="4" s="1"/>
  <c r="D209" i="3"/>
  <c r="C209" i="3"/>
  <c r="B209" i="3"/>
  <c r="J208" i="3"/>
  <c r="H208" i="3"/>
  <c r="G208" i="3"/>
  <c r="F208" i="3"/>
  <c r="E208" i="3"/>
  <c r="J208" i="4" s="1"/>
  <c r="D208" i="3"/>
  <c r="C208" i="3"/>
  <c r="B208" i="3"/>
  <c r="J207" i="3"/>
  <c r="O207" i="4" s="1"/>
  <c r="H207" i="3"/>
  <c r="G207" i="3"/>
  <c r="F207" i="3"/>
  <c r="E207" i="3"/>
  <c r="J207" i="4" s="1"/>
  <c r="D207" i="3"/>
  <c r="C207" i="3"/>
  <c r="B207" i="3"/>
  <c r="J206" i="3"/>
  <c r="P206" i="4" s="1"/>
  <c r="Q206" i="4" s="1"/>
  <c r="H206" i="3"/>
  <c r="G206" i="3"/>
  <c r="F206" i="3"/>
  <c r="E206" i="3"/>
  <c r="J206" i="4" s="1"/>
  <c r="D206" i="3"/>
  <c r="C206" i="3"/>
  <c r="B206" i="3"/>
  <c r="J205" i="3"/>
  <c r="H205" i="3"/>
  <c r="G205" i="3"/>
  <c r="F205" i="3"/>
  <c r="E205" i="3"/>
  <c r="J205" i="4" s="1"/>
  <c r="D205" i="3"/>
  <c r="C205" i="3"/>
  <c r="B205" i="3"/>
  <c r="J204" i="3"/>
  <c r="P204" i="4" s="1"/>
  <c r="Q204" i="4" s="1"/>
  <c r="H204" i="3"/>
  <c r="G204" i="3"/>
  <c r="F204" i="3"/>
  <c r="E204" i="3"/>
  <c r="J204" i="4" s="1"/>
  <c r="D204" i="3"/>
  <c r="C204" i="3"/>
  <c r="B204" i="3"/>
  <c r="J203" i="3"/>
  <c r="H203" i="3"/>
  <c r="G203" i="3"/>
  <c r="F203" i="3"/>
  <c r="E203" i="3"/>
  <c r="J203" i="4" s="1"/>
  <c r="D203" i="3"/>
  <c r="C203" i="3"/>
  <c r="B203" i="3"/>
  <c r="J202" i="3"/>
  <c r="P202" i="4" s="1"/>
  <c r="Q202" i="4" s="1"/>
  <c r="H202" i="3"/>
  <c r="G202" i="3"/>
  <c r="F202" i="3"/>
  <c r="E202" i="3"/>
  <c r="J202" i="4" s="1"/>
  <c r="D202" i="3"/>
  <c r="C202" i="3"/>
  <c r="B202" i="3"/>
  <c r="J201" i="3"/>
  <c r="H201" i="3"/>
  <c r="G201" i="3"/>
  <c r="F201" i="3"/>
  <c r="E201" i="3"/>
  <c r="J201" i="4" s="1"/>
  <c r="D201" i="3"/>
  <c r="C201" i="3"/>
  <c r="B201" i="3"/>
  <c r="J200" i="3"/>
  <c r="P200" i="4" s="1"/>
  <c r="Q200" i="4" s="1"/>
  <c r="H200" i="3"/>
  <c r="G200" i="3"/>
  <c r="F200" i="3"/>
  <c r="E200" i="3"/>
  <c r="J200" i="4" s="1"/>
  <c r="D200" i="3"/>
  <c r="C200" i="3"/>
  <c r="B200" i="3"/>
  <c r="J199" i="3"/>
  <c r="H199" i="3"/>
  <c r="G199" i="3"/>
  <c r="F199" i="3"/>
  <c r="E199" i="3"/>
  <c r="J199" i="4" s="1"/>
  <c r="D199" i="3"/>
  <c r="C199" i="3"/>
  <c r="B199" i="3"/>
  <c r="J198" i="3"/>
  <c r="O198" i="4" s="1"/>
  <c r="H198" i="3"/>
  <c r="G198" i="3"/>
  <c r="F198" i="3"/>
  <c r="E198" i="3"/>
  <c r="J198" i="4" s="1"/>
  <c r="D198" i="3"/>
  <c r="C198" i="3"/>
  <c r="B198" i="3"/>
  <c r="J197" i="3"/>
  <c r="H197" i="3"/>
  <c r="G197" i="3"/>
  <c r="F197" i="3"/>
  <c r="E197" i="3"/>
  <c r="J197" i="4" s="1"/>
  <c r="D197" i="3"/>
  <c r="C197" i="3"/>
  <c r="B197" i="3"/>
  <c r="J196" i="3"/>
  <c r="O196" i="4" s="1"/>
  <c r="H196" i="3"/>
  <c r="G196" i="3"/>
  <c r="F196" i="3"/>
  <c r="E196" i="3"/>
  <c r="J196" i="4" s="1"/>
  <c r="D196" i="3"/>
  <c r="C196" i="3"/>
  <c r="B196" i="3"/>
  <c r="J195" i="3"/>
  <c r="H195" i="3"/>
  <c r="G195" i="3"/>
  <c r="F195" i="3"/>
  <c r="E195" i="3"/>
  <c r="J195" i="4" s="1"/>
  <c r="D195" i="3"/>
  <c r="C195" i="3"/>
  <c r="B195" i="3"/>
  <c r="J194" i="3"/>
  <c r="O194" i="4" s="1"/>
  <c r="H194" i="3"/>
  <c r="G194" i="3"/>
  <c r="F194" i="3"/>
  <c r="E194" i="3"/>
  <c r="J194" i="4" s="1"/>
  <c r="D194" i="3"/>
  <c r="C194" i="3"/>
  <c r="B194" i="3"/>
  <c r="J193" i="3"/>
  <c r="H193" i="3"/>
  <c r="G193" i="3"/>
  <c r="F193" i="3"/>
  <c r="E193" i="3"/>
  <c r="J193" i="4" s="1"/>
  <c r="D193" i="3"/>
  <c r="C193" i="3"/>
  <c r="B193" i="3"/>
  <c r="J192" i="3"/>
  <c r="O192" i="4" s="1"/>
  <c r="H192" i="3"/>
  <c r="G192" i="3"/>
  <c r="F192" i="3"/>
  <c r="E192" i="3"/>
  <c r="J192" i="4" s="1"/>
  <c r="D192" i="3"/>
  <c r="C192" i="3"/>
  <c r="B192" i="3"/>
  <c r="J191" i="3"/>
  <c r="H191" i="3"/>
  <c r="G191" i="3"/>
  <c r="F191" i="3"/>
  <c r="E191" i="3"/>
  <c r="J191" i="4" s="1"/>
  <c r="D191" i="3"/>
  <c r="C191" i="3"/>
  <c r="B191" i="3"/>
  <c r="J190" i="3"/>
  <c r="H190" i="3"/>
  <c r="G190" i="3"/>
  <c r="F190" i="3"/>
  <c r="E190" i="3"/>
  <c r="J190" i="4" s="1"/>
  <c r="D190" i="3"/>
  <c r="C190" i="3"/>
  <c r="B190" i="3"/>
  <c r="J189" i="3"/>
  <c r="P189" i="4" s="1"/>
  <c r="Q189" i="4" s="1"/>
  <c r="H189" i="3"/>
  <c r="G189" i="3"/>
  <c r="F189" i="3"/>
  <c r="E189" i="3"/>
  <c r="J189" i="4" s="1"/>
  <c r="D189" i="3"/>
  <c r="C189" i="3"/>
  <c r="B189" i="3"/>
  <c r="J188" i="3"/>
  <c r="H188" i="3"/>
  <c r="G188" i="3"/>
  <c r="F188" i="3"/>
  <c r="E188" i="3"/>
  <c r="J188" i="4" s="1"/>
  <c r="D188" i="3"/>
  <c r="C188" i="3"/>
  <c r="B188" i="3"/>
  <c r="J187" i="3"/>
  <c r="P187" i="4" s="1"/>
  <c r="Q187" i="4" s="1"/>
  <c r="H187" i="3"/>
  <c r="G187" i="3"/>
  <c r="F187" i="3"/>
  <c r="E187" i="3"/>
  <c r="J187" i="4" s="1"/>
  <c r="D187" i="3"/>
  <c r="C187" i="3"/>
  <c r="B187" i="3"/>
  <c r="J186" i="3"/>
  <c r="H186" i="3"/>
  <c r="G186" i="3"/>
  <c r="F186" i="3"/>
  <c r="E186" i="3"/>
  <c r="J186" i="4" s="1"/>
  <c r="D186" i="3"/>
  <c r="C186" i="3"/>
  <c r="B186" i="3"/>
  <c r="J185" i="3"/>
  <c r="P185" i="4" s="1"/>
  <c r="Q185" i="4" s="1"/>
  <c r="H185" i="3"/>
  <c r="G185" i="3"/>
  <c r="F185" i="3"/>
  <c r="E185" i="3"/>
  <c r="J185" i="4" s="1"/>
  <c r="D185" i="3"/>
  <c r="C185" i="3"/>
  <c r="B185" i="3"/>
  <c r="J184" i="3"/>
  <c r="H184" i="3"/>
  <c r="G184" i="3"/>
  <c r="F184" i="3"/>
  <c r="E184" i="3"/>
  <c r="J184" i="4" s="1"/>
  <c r="D184" i="3"/>
  <c r="C184" i="3"/>
  <c r="B184" i="3"/>
  <c r="J183" i="3"/>
  <c r="P183" i="4" s="1"/>
  <c r="Q183" i="4" s="1"/>
  <c r="H183" i="3"/>
  <c r="G183" i="3"/>
  <c r="F183" i="3"/>
  <c r="E183" i="3"/>
  <c r="J183" i="4" s="1"/>
  <c r="D183" i="3"/>
  <c r="C183" i="3"/>
  <c r="B183" i="3"/>
  <c r="J182" i="3"/>
  <c r="H182" i="3"/>
  <c r="G182" i="3"/>
  <c r="F182" i="3"/>
  <c r="E182" i="3"/>
  <c r="J182" i="4" s="1"/>
  <c r="D182" i="3"/>
  <c r="C182" i="3"/>
  <c r="B182" i="3"/>
  <c r="J181" i="3"/>
  <c r="O181" i="4" s="1"/>
  <c r="H181" i="3"/>
  <c r="G181" i="3"/>
  <c r="F181" i="3"/>
  <c r="E181" i="3"/>
  <c r="J181" i="4" s="1"/>
  <c r="D181" i="3"/>
  <c r="C181" i="3"/>
  <c r="B181" i="3"/>
  <c r="J180" i="3"/>
  <c r="H180" i="3"/>
  <c r="G180" i="3"/>
  <c r="F180" i="3"/>
  <c r="E180" i="3"/>
  <c r="J180" i="4" s="1"/>
  <c r="D180" i="3"/>
  <c r="C180" i="3"/>
  <c r="B180" i="3"/>
  <c r="J179" i="3"/>
  <c r="O179" i="4" s="1"/>
  <c r="H179" i="3"/>
  <c r="G179" i="3"/>
  <c r="F179" i="3"/>
  <c r="E179" i="3"/>
  <c r="J179" i="4" s="1"/>
  <c r="D179" i="3"/>
  <c r="C179" i="3"/>
  <c r="B179" i="3"/>
  <c r="J178" i="3"/>
  <c r="H178" i="3"/>
  <c r="G178" i="3"/>
  <c r="F178" i="3"/>
  <c r="E178" i="3"/>
  <c r="J178" i="4" s="1"/>
  <c r="D178" i="3"/>
  <c r="C178" i="3"/>
  <c r="B178" i="3"/>
  <c r="J177" i="3"/>
  <c r="O177" i="4" s="1"/>
  <c r="H177" i="3"/>
  <c r="G177" i="3"/>
  <c r="F177" i="3"/>
  <c r="E177" i="3"/>
  <c r="J177" i="4" s="1"/>
  <c r="D177" i="3"/>
  <c r="C177" i="3"/>
  <c r="B177" i="3"/>
  <c r="J176" i="3"/>
  <c r="H176" i="3"/>
  <c r="G176" i="3"/>
  <c r="F176" i="3"/>
  <c r="E176" i="3"/>
  <c r="J176" i="4" s="1"/>
  <c r="D176" i="3"/>
  <c r="C176" i="3"/>
  <c r="B176" i="3"/>
  <c r="J175" i="3"/>
  <c r="O175" i="4" s="1"/>
  <c r="H175" i="3"/>
  <c r="G175" i="3"/>
  <c r="F175" i="3"/>
  <c r="E175" i="3"/>
  <c r="J175" i="4" s="1"/>
  <c r="D175" i="3"/>
  <c r="C175" i="3"/>
  <c r="B175" i="3"/>
  <c r="J174" i="3"/>
  <c r="H174" i="3"/>
  <c r="G174" i="3"/>
  <c r="F174" i="3"/>
  <c r="E174" i="3"/>
  <c r="J174" i="4" s="1"/>
  <c r="D174" i="3"/>
  <c r="C174" i="3"/>
  <c r="B174" i="3"/>
  <c r="J173" i="3"/>
  <c r="O173" i="4" s="1"/>
  <c r="H173" i="3"/>
  <c r="G173" i="3"/>
  <c r="F173" i="3"/>
  <c r="E173" i="3"/>
  <c r="J173" i="4" s="1"/>
  <c r="D173" i="3"/>
  <c r="C173" i="3"/>
  <c r="B173" i="3"/>
  <c r="J172" i="3"/>
  <c r="H172" i="3"/>
  <c r="G172" i="3"/>
  <c r="F172" i="3"/>
  <c r="E172" i="3"/>
  <c r="J172" i="4" s="1"/>
  <c r="D172" i="3"/>
  <c r="C172" i="3"/>
  <c r="B172" i="3"/>
  <c r="J171" i="3"/>
  <c r="O171" i="4" s="1"/>
  <c r="H171" i="3"/>
  <c r="G171" i="3"/>
  <c r="F171" i="3"/>
  <c r="E171" i="3"/>
  <c r="J171" i="4" s="1"/>
  <c r="D171" i="3"/>
  <c r="C171" i="3"/>
  <c r="B171" i="3"/>
  <c r="J170" i="3"/>
  <c r="H170" i="3"/>
  <c r="G170" i="3"/>
  <c r="F170" i="3"/>
  <c r="E170" i="3"/>
  <c r="J170" i="4" s="1"/>
  <c r="D170" i="3"/>
  <c r="C170" i="3"/>
  <c r="B170" i="3"/>
  <c r="J169" i="3"/>
  <c r="O169" i="4" s="1"/>
  <c r="H169" i="3"/>
  <c r="G169" i="3"/>
  <c r="F169" i="3"/>
  <c r="E169" i="3"/>
  <c r="J169" i="4" s="1"/>
  <c r="D169" i="3"/>
  <c r="C169" i="3"/>
  <c r="B169" i="3"/>
  <c r="J168" i="3"/>
  <c r="H168" i="3"/>
  <c r="G168" i="3"/>
  <c r="F168" i="3"/>
  <c r="E168" i="3"/>
  <c r="J168" i="4" s="1"/>
  <c r="D168" i="3"/>
  <c r="C168" i="3"/>
  <c r="B168" i="3"/>
  <c r="J167" i="3"/>
  <c r="O167" i="4" s="1"/>
  <c r="H167" i="3"/>
  <c r="G167" i="3"/>
  <c r="F167" i="3"/>
  <c r="E167" i="3"/>
  <c r="J167" i="4" s="1"/>
  <c r="D167" i="3"/>
  <c r="C167" i="3"/>
  <c r="B167" i="3"/>
  <c r="J166" i="3"/>
  <c r="H166" i="3"/>
  <c r="G166" i="3"/>
  <c r="F166" i="3"/>
  <c r="E166" i="3"/>
  <c r="J166" i="4" s="1"/>
  <c r="D166" i="3"/>
  <c r="C166" i="3"/>
  <c r="B166" i="3"/>
  <c r="J165" i="3"/>
  <c r="O165" i="4" s="1"/>
  <c r="H165" i="3"/>
  <c r="G165" i="3"/>
  <c r="F165" i="3"/>
  <c r="E165" i="3"/>
  <c r="J165" i="4" s="1"/>
  <c r="D165" i="3"/>
  <c r="C165" i="3"/>
  <c r="B165" i="3"/>
  <c r="J164" i="3"/>
  <c r="H164" i="3"/>
  <c r="G164" i="3"/>
  <c r="F164" i="3"/>
  <c r="E164" i="3"/>
  <c r="J164" i="4" s="1"/>
  <c r="D164" i="3"/>
  <c r="C164" i="3"/>
  <c r="B164" i="3"/>
  <c r="J163" i="3"/>
  <c r="O163" i="4" s="1"/>
  <c r="H163" i="3"/>
  <c r="G163" i="3"/>
  <c r="F163" i="3"/>
  <c r="E163" i="3"/>
  <c r="J163" i="4" s="1"/>
  <c r="D163" i="3"/>
  <c r="C163" i="3"/>
  <c r="B163" i="3"/>
  <c r="J162" i="3"/>
  <c r="H162" i="3"/>
  <c r="G162" i="3"/>
  <c r="F162" i="3"/>
  <c r="E162" i="3"/>
  <c r="J162" i="4" s="1"/>
  <c r="D162" i="3"/>
  <c r="C162" i="3"/>
  <c r="B162" i="3"/>
  <c r="J161" i="3"/>
  <c r="O161" i="4" s="1"/>
  <c r="H161" i="3"/>
  <c r="G161" i="3"/>
  <c r="F161" i="3"/>
  <c r="E161" i="3"/>
  <c r="J161" i="4" s="1"/>
  <c r="D161" i="3"/>
  <c r="C161" i="3"/>
  <c r="B161" i="3"/>
  <c r="J160" i="3"/>
  <c r="H160" i="3"/>
  <c r="G160" i="3"/>
  <c r="F160" i="3"/>
  <c r="E160" i="3"/>
  <c r="J160" i="4" s="1"/>
  <c r="D160" i="3"/>
  <c r="C160" i="3"/>
  <c r="B160" i="3"/>
  <c r="J159" i="3"/>
  <c r="O159" i="4" s="1"/>
  <c r="H159" i="3"/>
  <c r="G159" i="3"/>
  <c r="F159" i="3"/>
  <c r="E159" i="3"/>
  <c r="J159" i="4" s="1"/>
  <c r="D159" i="3"/>
  <c r="C159" i="3"/>
  <c r="B159" i="3"/>
  <c r="J158" i="3"/>
  <c r="H158" i="3"/>
  <c r="G158" i="3"/>
  <c r="F158" i="3"/>
  <c r="E158" i="3"/>
  <c r="J158" i="4" s="1"/>
  <c r="D158" i="3"/>
  <c r="C158" i="3"/>
  <c r="B158" i="3"/>
  <c r="J157" i="3"/>
  <c r="O157" i="4" s="1"/>
  <c r="H157" i="3"/>
  <c r="G157" i="3"/>
  <c r="F157" i="3"/>
  <c r="E157" i="3"/>
  <c r="J157" i="4" s="1"/>
  <c r="D157" i="3"/>
  <c r="C157" i="3"/>
  <c r="B157" i="3"/>
  <c r="J156" i="3"/>
  <c r="H156" i="3"/>
  <c r="G156" i="3"/>
  <c r="F156" i="3"/>
  <c r="E156" i="3"/>
  <c r="J156" i="4" s="1"/>
  <c r="D156" i="3"/>
  <c r="C156" i="3"/>
  <c r="B156" i="3"/>
  <c r="J155" i="3"/>
  <c r="O155" i="4" s="1"/>
  <c r="H155" i="3"/>
  <c r="G155" i="3"/>
  <c r="F155" i="3"/>
  <c r="E155" i="3"/>
  <c r="J155" i="4" s="1"/>
  <c r="D155" i="3"/>
  <c r="C155" i="3"/>
  <c r="B155" i="3"/>
  <c r="J154" i="3"/>
  <c r="H154" i="3"/>
  <c r="G154" i="3"/>
  <c r="F154" i="3"/>
  <c r="E154" i="3"/>
  <c r="J154" i="4" s="1"/>
  <c r="D154" i="3"/>
  <c r="C154" i="3"/>
  <c r="B154" i="3"/>
  <c r="J153" i="3"/>
  <c r="O153" i="4" s="1"/>
  <c r="H153" i="3"/>
  <c r="G153" i="3"/>
  <c r="F153" i="3"/>
  <c r="E153" i="3"/>
  <c r="J153" i="4" s="1"/>
  <c r="D153" i="3"/>
  <c r="C153" i="3"/>
  <c r="B153" i="3"/>
  <c r="J152" i="3"/>
  <c r="H152" i="3"/>
  <c r="G152" i="3"/>
  <c r="F152" i="3"/>
  <c r="E152" i="3"/>
  <c r="J152" i="4" s="1"/>
  <c r="D152" i="3"/>
  <c r="C152" i="3"/>
  <c r="B152" i="3"/>
  <c r="J151" i="3"/>
  <c r="O151" i="4" s="1"/>
  <c r="H151" i="3"/>
  <c r="G151" i="3"/>
  <c r="F151" i="3"/>
  <c r="E151" i="3"/>
  <c r="J151" i="4" s="1"/>
  <c r="D151" i="3"/>
  <c r="C151" i="3"/>
  <c r="B151" i="3"/>
  <c r="J150" i="3"/>
  <c r="H150" i="3"/>
  <c r="G150" i="3"/>
  <c r="F150" i="3"/>
  <c r="E150" i="3"/>
  <c r="J150" i="4" s="1"/>
  <c r="D150" i="3"/>
  <c r="C150" i="3"/>
  <c r="B150" i="3"/>
  <c r="J149" i="3"/>
  <c r="O149" i="4" s="1"/>
  <c r="H149" i="3"/>
  <c r="G149" i="3"/>
  <c r="F149" i="3"/>
  <c r="E149" i="3"/>
  <c r="J149" i="4" s="1"/>
  <c r="D149" i="3"/>
  <c r="C149" i="3"/>
  <c r="B149" i="3"/>
  <c r="J148" i="3"/>
  <c r="H148" i="3"/>
  <c r="G148" i="3"/>
  <c r="F148" i="3"/>
  <c r="E148" i="3"/>
  <c r="J148" i="4" s="1"/>
  <c r="D148" i="3"/>
  <c r="C148" i="3"/>
  <c r="B148" i="3"/>
  <c r="J147" i="3"/>
  <c r="O147" i="4" s="1"/>
  <c r="H147" i="3"/>
  <c r="G147" i="3"/>
  <c r="F147" i="3"/>
  <c r="E147" i="3"/>
  <c r="J147" i="4" s="1"/>
  <c r="D147" i="3"/>
  <c r="C147" i="3"/>
  <c r="B147" i="3"/>
  <c r="J146" i="3"/>
  <c r="H146" i="3"/>
  <c r="G146" i="3"/>
  <c r="F146" i="3"/>
  <c r="E146" i="3"/>
  <c r="J146" i="4" s="1"/>
  <c r="D146" i="3"/>
  <c r="C146" i="3"/>
  <c r="B146" i="3"/>
  <c r="J145" i="3"/>
  <c r="O145" i="4" s="1"/>
  <c r="H145" i="3"/>
  <c r="G145" i="3"/>
  <c r="F145" i="3"/>
  <c r="E145" i="3"/>
  <c r="J145" i="4" s="1"/>
  <c r="D145" i="3"/>
  <c r="C145" i="3"/>
  <c r="B145" i="3"/>
  <c r="J144" i="3"/>
  <c r="H144" i="3"/>
  <c r="G144" i="3"/>
  <c r="F144" i="3"/>
  <c r="E144" i="3"/>
  <c r="J144" i="4" s="1"/>
  <c r="D144" i="3"/>
  <c r="C144" i="3"/>
  <c r="B144" i="3"/>
  <c r="J143" i="3"/>
  <c r="O143" i="4" s="1"/>
  <c r="H143" i="3"/>
  <c r="G143" i="3"/>
  <c r="F143" i="3"/>
  <c r="E143" i="3"/>
  <c r="J143" i="4" s="1"/>
  <c r="D143" i="3"/>
  <c r="C143" i="3"/>
  <c r="B143" i="3"/>
  <c r="J142" i="3"/>
  <c r="P142" i="4" s="1"/>
  <c r="Q142" i="4" s="1"/>
  <c r="H142" i="3"/>
  <c r="G142" i="3"/>
  <c r="F142" i="3"/>
  <c r="E142" i="3"/>
  <c r="J142" i="4" s="1"/>
  <c r="D142" i="3"/>
  <c r="C142" i="3"/>
  <c r="B142" i="3"/>
  <c r="J141" i="3"/>
  <c r="H141" i="3"/>
  <c r="G141" i="3"/>
  <c r="F141" i="3"/>
  <c r="E141" i="3"/>
  <c r="J141" i="4" s="1"/>
  <c r="D141" i="3"/>
  <c r="C141" i="3"/>
  <c r="B141" i="3"/>
  <c r="J140" i="3"/>
  <c r="P140" i="4" s="1"/>
  <c r="Q140" i="4" s="1"/>
  <c r="H140" i="3"/>
  <c r="G140" i="3"/>
  <c r="F140" i="3"/>
  <c r="E140" i="3"/>
  <c r="J140" i="4" s="1"/>
  <c r="D140" i="3"/>
  <c r="C140" i="3"/>
  <c r="B140" i="3"/>
  <c r="J139" i="3"/>
  <c r="H139" i="3"/>
  <c r="G139" i="3"/>
  <c r="F139" i="3"/>
  <c r="E139" i="3"/>
  <c r="J139" i="4" s="1"/>
  <c r="D139" i="3"/>
  <c r="C139" i="3"/>
  <c r="B139" i="3"/>
  <c r="J138" i="3"/>
  <c r="H138" i="3"/>
  <c r="G138" i="3"/>
  <c r="F138" i="3"/>
  <c r="E138" i="3"/>
  <c r="J138" i="4" s="1"/>
  <c r="D138" i="3"/>
  <c r="C138" i="3"/>
  <c r="B138" i="3"/>
  <c r="J137" i="3"/>
  <c r="H137" i="3"/>
  <c r="G137" i="3"/>
  <c r="F137" i="3"/>
  <c r="E137" i="3"/>
  <c r="J137" i="4" s="1"/>
  <c r="D137" i="3"/>
  <c r="C137" i="3"/>
  <c r="B137" i="3"/>
  <c r="J136" i="3"/>
  <c r="P136" i="4" s="1"/>
  <c r="Q136" i="4" s="1"/>
  <c r="H136" i="3"/>
  <c r="G136" i="3"/>
  <c r="F136" i="3"/>
  <c r="E136" i="3"/>
  <c r="J136" i="4" s="1"/>
  <c r="D136" i="3"/>
  <c r="C136" i="3"/>
  <c r="B136" i="3"/>
  <c r="J135" i="3"/>
  <c r="H135" i="3"/>
  <c r="G135" i="3"/>
  <c r="F135" i="3"/>
  <c r="E135" i="3"/>
  <c r="J135" i="4" s="1"/>
  <c r="D135" i="3"/>
  <c r="C135" i="3"/>
  <c r="B135" i="3"/>
  <c r="J134" i="3"/>
  <c r="P134" i="4" s="1"/>
  <c r="Q134" i="4" s="1"/>
  <c r="H134" i="3"/>
  <c r="G134" i="3"/>
  <c r="F134" i="3"/>
  <c r="E134" i="3"/>
  <c r="J134" i="4" s="1"/>
  <c r="D134" i="3"/>
  <c r="C134" i="3"/>
  <c r="B134" i="3"/>
  <c r="J133" i="3"/>
  <c r="H133" i="3"/>
  <c r="G133" i="3"/>
  <c r="F133" i="3"/>
  <c r="E133" i="3"/>
  <c r="J133" i="4" s="1"/>
  <c r="D133" i="3"/>
  <c r="C133" i="3"/>
  <c r="B133" i="3"/>
  <c r="J132" i="3"/>
  <c r="P132" i="4" s="1"/>
  <c r="Q132" i="4" s="1"/>
  <c r="H132" i="3"/>
  <c r="G132" i="3"/>
  <c r="F132" i="3"/>
  <c r="E132" i="3"/>
  <c r="J132" i="4" s="1"/>
  <c r="D132" i="3"/>
  <c r="C132" i="3"/>
  <c r="B132" i="3"/>
  <c r="J131" i="3"/>
  <c r="O131" i="4" s="1"/>
  <c r="H131" i="3"/>
  <c r="G131" i="3"/>
  <c r="F131" i="3"/>
  <c r="E131" i="3"/>
  <c r="J131" i="4" s="1"/>
  <c r="D131" i="3"/>
  <c r="C131" i="3"/>
  <c r="B131" i="3"/>
  <c r="J130" i="3"/>
  <c r="P130" i="4" s="1"/>
  <c r="Q130" i="4" s="1"/>
  <c r="H130" i="3"/>
  <c r="G130" i="3"/>
  <c r="F130" i="3"/>
  <c r="E130" i="3"/>
  <c r="J130" i="4" s="1"/>
  <c r="D130" i="3"/>
  <c r="C130" i="3"/>
  <c r="B130" i="3"/>
  <c r="J129" i="3"/>
  <c r="O129" i="4" s="1"/>
  <c r="H129" i="3"/>
  <c r="G129" i="3"/>
  <c r="F129" i="3"/>
  <c r="E129" i="3"/>
  <c r="J129" i="4" s="1"/>
  <c r="D129" i="3"/>
  <c r="C129" i="3"/>
  <c r="B129" i="3"/>
  <c r="J128" i="3"/>
  <c r="P128" i="4" s="1"/>
  <c r="Q128" i="4" s="1"/>
  <c r="H128" i="3"/>
  <c r="G128" i="3"/>
  <c r="F128" i="3"/>
  <c r="E128" i="3"/>
  <c r="D128" i="3"/>
  <c r="C128" i="3"/>
  <c r="B128" i="3"/>
  <c r="J127" i="3"/>
  <c r="O127" i="4" s="1"/>
  <c r="H127" i="3"/>
  <c r="G127" i="3"/>
  <c r="F127" i="3"/>
  <c r="E127" i="3"/>
  <c r="J127" i="4" s="1"/>
  <c r="D127" i="3"/>
  <c r="C127" i="3"/>
  <c r="B127" i="3"/>
  <c r="J126" i="3"/>
  <c r="P126" i="4" s="1"/>
  <c r="Q126" i="4" s="1"/>
  <c r="H126" i="3"/>
  <c r="G126" i="3"/>
  <c r="F126" i="3"/>
  <c r="E126" i="3"/>
  <c r="J126" i="4" s="1"/>
  <c r="D126" i="3"/>
  <c r="C126" i="3"/>
  <c r="B126" i="3"/>
  <c r="J125" i="3"/>
  <c r="O125" i="4" s="1"/>
  <c r="H125" i="3"/>
  <c r="G125" i="3"/>
  <c r="F125" i="3"/>
  <c r="E125" i="3"/>
  <c r="J125" i="4" s="1"/>
  <c r="D125" i="3"/>
  <c r="C125" i="3"/>
  <c r="B125" i="3"/>
  <c r="J124" i="3"/>
  <c r="P124" i="4" s="1"/>
  <c r="Q124" i="4" s="1"/>
  <c r="H124" i="3"/>
  <c r="G124" i="3"/>
  <c r="F124" i="3"/>
  <c r="E124" i="3"/>
  <c r="J124" i="4" s="1"/>
  <c r="D124" i="3"/>
  <c r="C124" i="3"/>
  <c r="B124" i="3"/>
  <c r="J123" i="3"/>
  <c r="O123" i="4" s="1"/>
  <c r="H123" i="3"/>
  <c r="G123" i="3"/>
  <c r="F123" i="3"/>
  <c r="E123" i="3"/>
  <c r="J123" i="4" s="1"/>
  <c r="D123" i="3"/>
  <c r="C123" i="3"/>
  <c r="B123" i="3"/>
  <c r="J122" i="3"/>
  <c r="P122" i="4" s="1"/>
  <c r="Q122" i="4" s="1"/>
  <c r="H122" i="3"/>
  <c r="G122" i="3"/>
  <c r="F122" i="3"/>
  <c r="E122" i="3"/>
  <c r="J122" i="4" s="1"/>
  <c r="D122" i="3"/>
  <c r="C122" i="3"/>
  <c r="B122" i="3"/>
  <c r="J121" i="3"/>
  <c r="O121" i="4" s="1"/>
  <c r="H121" i="3"/>
  <c r="G121" i="3"/>
  <c r="F121" i="3"/>
  <c r="E121" i="3"/>
  <c r="J121" i="4" s="1"/>
  <c r="D121" i="3"/>
  <c r="C121" i="3"/>
  <c r="B121" i="3"/>
  <c r="J120" i="3"/>
  <c r="P120" i="4" s="1"/>
  <c r="Q120" i="4" s="1"/>
  <c r="H120" i="3"/>
  <c r="G120" i="3"/>
  <c r="F120" i="3"/>
  <c r="E120" i="3"/>
  <c r="J120" i="4" s="1"/>
  <c r="D120" i="3"/>
  <c r="C120" i="3"/>
  <c r="B120" i="3"/>
  <c r="J119" i="3"/>
  <c r="O119" i="4" s="1"/>
  <c r="H119" i="3"/>
  <c r="G119" i="3"/>
  <c r="F119" i="3"/>
  <c r="E119" i="3"/>
  <c r="J119" i="4" s="1"/>
  <c r="D119" i="3"/>
  <c r="C119" i="3"/>
  <c r="B119" i="3"/>
  <c r="J118" i="3"/>
  <c r="P118" i="4" s="1"/>
  <c r="Q118" i="4" s="1"/>
  <c r="H118" i="3"/>
  <c r="G118" i="3"/>
  <c r="F118" i="3"/>
  <c r="E118" i="3"/>
  <c r="J118" i="4" s="1"/>
  <c r="D118" i="3"/>
  <c r="C118" i="3"/>
  <c r="B118" i="3"/>
  <c r="J117" i="3"/>
  <c r="O117" i="4" s="1"/>
  <c r="H117" i="3"/>
  <c r="G117" i="3"/>
  <c r="F117" i="3"/>
  <c r="E117" i="3"/>
  <c r="J117" i="4" s="1"/>
  <c r="D117" i="3"/>
  <c r="C117" i="3"/>
  <c r="B117" i="3"/>
  <c r="J116" i="3"/>
  <c r="P116" i="4" s="1"/>
  <c r="Q116" i="4" s="1"/>
  <c r="H116" i="3"/>
  <c r="G116" i="3"/>
  <c r="F116" i="3"/>
  <c r="E116" i="3"/>
  <c r="J116" i="4" s="1"/>
  <c r="D116" i="3"/>
  <c r="C116" i="3"/>
  <c r="B116" i="3"/>
  <c r="J115" i="3"/>
  <c r="O115" i="4" s="1"/>
  <c r="H115" i="3"/>
  <c r="G115" i="3"/>
  <c r="F115" i="3"/>
  <c r="E115" i="3"/>
  <c r="J115" i="4" s="1"/>
  <c r="D115" i="3"/>
  <c r="C115" i="3"/>
  <c r="B115" i="3"/>
  <c r="J114" i="3"/>
  <c r="P114" i="4" s="1"/>
  <c r="Q114" i="4" s="1"/>
  <c r="H114" i="3"/>
  <c r="G114" i="3"/>
  <c r="F114" i="3"/>
  <c r="E114" i="3"/>
  <c r="J114" i="4" s="1"/>
  <c r="D114" i="3"/>
  <c r="C114" i="3"/>
  <c r="B114" i="3"/>
  <c r="J113" i="3"/>
  <c r="O113" i="4" s="1"/>
  <c r="H113" i="3"/>
  <c r="G113" i="3"/>
  <c r="F113" i="3"/>
  <c r="E113" i="3"/>
  <c r="J113" i="4" s="1"/>
  <c r="D113" i="3"/>
  <c r="C113" i="3"/>
  <c r="B113" i="3"/>
  <c r="J112" i="3"/>
  <c r="P112" i="4" s="1"/>
  <c r="Q112" i="4" s="1"/>
  <c r="H112" i="3"/>
  <c r="G112" i="3"/>
  <c r="F112" i="3"/>
  <c r="E112" i="3"/>
  <c r="D112" i="3"/>
  <c r="C112" i="3"/>
  <c r="B112" i="3"/>
  <c r="J111" i="3"/>
  <c r="O111" i="4" s="1"/>
  <c r="H111" i="3"/>
  <c r="G111" i="3"/>
  <c r="F111" i="3"/>
  <c r="E111" i="3"/>
  <c r="J111" i="4" s="1"/>
  <c r="D111" i="3"/>
  <c r="C111" i="3"/>
  <c r="B111" i="3"/>
  <c r="J110" i="3"/>
  <c r="P110" i="4" s="1"/>
  <c r="Q110" i="4" s="1"/>
  <c r="H110" i="3"/>
  <c r="G110" i="3"/>
  <c r="F110" i="3"/>
  <c r="E110" i="3"/>
  <c r="J110" i="4" s="1"/>
  <c r="D110" i="3"/>
  <c r="C110" i="3"/>
  <c r="B110" i="3"/>
  <c r="J109" i="3"/>
  <c r="O109" i="4" s="1"/>
  <c r="H109" i="3"/>
  <c r="G109" i="3"/>
  <c r="F109" i="3"/>
  <c r="E109" i="3"/>
  <c r="J109" i="4" s="1"/>
  <c r="D109" i="3"/>
  <c r="C109" i="3"/>
  <c r="B109" i="3"/>
  <c r="J108" i="3"/>
  <c r="P108" i="4" s="1"/>
  <c r="Q108" i="4" s="1"/>
  <c r="H108" i="3"/>
  <c r="G108" i="3"/>
  <c r="F108" i="3"/>
  <c r="E108" i="3"/>
  <c r="J108" i="4" s="1"/>
  <c r="D108" i="3"/>
  <c r="C108" i="3"/>
  <c r="B108" i="3"/>
  <c r="J107" i="3"/>
  <c r="O107" i="4" s="1"/>
  <c r="H107" i="3"/>
  <c r="G107" i="3"/>
  <c r="F107" i="3"/>
  <c r="E107" i="3"/>
  <c r="J107" i="4" s="1"/>
  <c r="D107" i="3"/>
  <c r="C107" i="3"/>
  <c r="B107" i="3"/>
  <c r="J106" i="3"/>
  <c r="P106" i="4" s="1"/>
  <c r="Q106" i="4" s="1"/>
  <c r="H106" i="3"/>
  <c r="G106" i="3"/>
  <c r="F106" i="3"/>
  <c r="E106" i="3"/>
  <c r="J106" i="4" s="1"/>
  <c r="D106" i="3"/>
  <c r="C106" i="3"/>
  <c r="B106" i="3"/>
  <c r="J105" i="3"/>
  <c r="O105" i="4" s="1"/>
  <c r="H105" i="3"/>
  <c r="G105" i="3"/>
  <c r="F105" i="3"/>
  <c r="E105" i="3"/>
  <c r="J105" i="4" s="1"/>
  <c r="D105" i="3"/>
  <c r="C105" i="3"/>
  <c r="B105" i="3"/>
  <c r="J104" i="3"/>
  <c r="P104" i="4" s="1"/>
  <c r="Q104" i="4" s="1"/>
  <c r="H104" i="3"/>
  <c r="G104" i="3"/>
  <c r="F104" i="3"/>
  <c r="E104" i="3"/>
  <c r="J104" i="4" s="1"/>
  <c r="D104" i="3"/>
  <c r="C104" i="3"/>
  <c r="B104" i="3"/>
  <c r="J103" i="3"/>
  <c r="O103" i="4" s="1"/>
  <c r="H103" i="3"/>
  <c r="G103" i="3"/>
  <c r="F103" i="3"/>
  <c r="E103" i="3"/>
  <c r="J103" i="4" s="1"/>
  <c r="D103" i="3"/>
  <c r="C103" i="3"/>
  <c r="B103" i="3"/>
  <c r="J102" i="3"/>
  <c r="P102" i="4" s="1"/>
  <c r="Q102" i="4" s="1"/>
  <c r="H102" i="3"/>
  <c r="G102" i="3"/>
  <c r="F102" i="3"/>
  <c r="E102" i="3"/>
  <c r="J102" i="4" s="1"/>
  <c r="D102" i="3"/>
  <c r="C102" i="3"/>
  <c r="B102" i="3"/>
  <c r="J101" i="3"/>
  <c r="O101" i="4" s="1"/>
  <c r="H101" i="3"/>
  <c r="G101" i="3"/>
  <c r="F101" i="3"/>
  <c r="E101" i="3"/>
  <c r="J101" i="4" s="1"/>
  <c r="D101" i="3"/>
  <c r="C101" i="3"/>
  <c r="B101" i="3"/>
  <c r="J100" i="3"/>
  <c r="P100" i="4" s="1"/>
  <c r="Q100" i="4" s="1"/>
  <c r="H100" i="3"/>
  <c r="G100" i="3"/>
  <c r="F100" i="3"/>
  <c r="E100" i="3"/>
  <c r="J100" i="4" s="1"/>
  <c r="D100" i="3"/>
  <c r="C100" i="3"/>
  <c r="B100" i="3"/>
  <c r="J99" i="3"/>
  <c r="O99" i="4" s="1"/>
  <c r="H99" i="3"/>
  <c r="G99" i="3"/>
  <c r="F99" i="3"/>
  <c r="E99" i="3"/>
  <c r="J99" i="4" s="1"/>
  <c r="D99" i="3"/>
  <c r="C99" i="3"/>
  <c r="B99" i="3"/>
  <c r="J98" i="3"/>
  <c r="P98" i="4" s="1"/>
  <c r="Q98" i="4" s="1"/>
  <c r="H98" i="3"/>
  <c r="G98" i="3"/>
  <c r="F98" i="3"/>
  <c r="E98" i="3"/>
  <c r="J98" i="4" s="1"/>
  <c r="D98" i="3"/>
  <c r="C98" i="3"/>
  <c r="B98" i="3"/>
  <c r="J97" i="3"/>
  <c r="O97" i="4" s="1"/>
  <c r="H97" i="3"/>
  <c r="G97" i="3"/>
  <c r="F97" i="3"/>
  <c r="E97" i="3"/>
  <c r="J97" i="4" s="1"/>
  <c r="D97" i="3"/>
  <c r="C97" i="3"/>
  <c r="B97" i="3"/>
  <c r="J96" i="3"/>
  <c r="P96" i="4" s="1"/>
  <c r="Q96" i="4" s="1"/>
  <c r="H96" i="3"/>
  <c r="G96" i="3"/>
  <c r="F96" i="3"/>
  <c r="E96" i="3"/>
  <c r="D96" i="3"/>
  <c r="C96" i="3"/>
  <c r="B96" i="3"/>
  <c r="J95" i="3"/>
  <c r="O95" i="4" s="1"/>
  <c r="H95" i="3"/>
  <c r="G95" i="3"/>
  <c r="F95" i="3"/>
  <c r="E95" i="3"/>
  <c r="J95" i="4" s="1"/>
  <c r="D95" i="3"/>
  <c r="C95" i="3"/>
  <c r="B95" i="3"/>
  <c r="J94" i="3"/>
  <c r="P94" i="4" s="1"/>
  <c r="Q94" i="4" s="1"/>
  <c r="H94" i="3"/>
  <c r="G94" i="3"/>
  <c r="F94" i="3"/>
  <c r="E94" i="3"/>
  <c r="J94" i="4" s="1"/>
  <c r="D94" i="3"/>
  <c r="C94" i="3"/>
  <c r="B94" i="3"/>
  <c r="J93" i="3"/>
  <c r="O93" i="4" s="1"/>
  <c r="H93" i="3"/>
  <c r="G93" i="3"/>
  <c r="F93" i="3"/>
  <c r="E93" i="3"/>
  <c r="J93" i="4" s="1"/>
  <c r="D93" i="3"/>
  <c r="C93" i="3"/>
  <c r="B93" i="3"/>
  <c r="J92" i="3"/>
  <c r="P92" i="4" s="1"/>
  <c r="Q92" i="4" s="1"/>
  <c r="H92" i="3"/>
  <c r="G92" i="3"/>
  <c r="F92" i="3"/>
  <c r="E92" i="3"/>
  <c r="J92" i="4" s="1"/>
  <c r="D92" i="3"/>
  <c r="C92" i="3"/>
  <c r="B92" i="3"/>
  <c r="J91" i="3"/>
  <c r="O91" i="4" s="1"/>
  <c r="H91" i="3"/>
  <c r="G91" i="3"/>
  <c r="F91" i="3"/>
  <c r="E91" i="3"/>
  <c r="J91" i="4" s="1"/>
  <c r="D91" i="3"/>
  <c r="C91" i="3"/>
  <c r="B91" i="3"/>
  <c r="J90" i="3"/>
  <c r="P90" i="4" s="1"/>
  <c r="Q90" i="4" s="1"/>
  <c r="H90" i="3"/>
  <c r="G90" i="3"/>
  <c r="F90" i="3"/>
  <c r="E90" i="3"/>
  <c r="J90" i="4" s="1"/>
  <c r="D90" i="3"/>
  <c r="C90" i="3"/>
  <c r="B90" i="3"/>
  <c r="J89" i="3"/>
  <c r="O89" i="4" s="1"/>
  <c r="H89" i="3"/>
  <c r="G89" i="3"/>
  <c r="F89" i="3"/>
  <c r="E89" i="3"/>
  <c r="J89" i="4" s="1"/>
  <c r="D89" i="3"/>
  <c r="C89" i="3"/>
  <c r="B89" i="3"/>
  <c r="J88" i="3"/>
  <c r="P88" i="4" s="1"/>
  <c r="Q88" i="4" s="1"/>
  <c r="H88" i="3"/>
  <c r="G88" i="3"/>
  <c r="F88" i="3"/>
  <c r="E88" i="3"/>
  <c r="J88" i="4" s="1"/>
  <c r="D88" i="3"/>
  <c r="C88" i="3"/>
  <c r="B88" i="3"/>
  <c r="J87" i="3"/>
  <c r="O87" i="4" s="1"/>
  <c r="H87" i="3"/>
  <c r="G87" i="3"/>
  <c r="F87" i="3"/>
  <c r="E87" i="3"/>
  <c r="J87" i="4" s="1"/>
  <c r="D87" i="3"/>
  <c r="C87" i="3"/>
  <c r="B87" i="3"/>
  <c r="J86" i="3"/>
  <c r="P86" i="4" s="1"/>
  <c r="Q86" i="4" s="1"/>
  <c r="H86" i="3"/>
  <c r="G86" i="3"/>
  <c r="F86" i="3"/>
  <c r="E86" i="3"/>
  <c r="J86" i="4" s="1"/>
  <c r="D86" i="3"/>
  <c r="C86" i="3"/>
  <c r="B86" i="3"/>
  <c r="J85" i="3"/>
  <c r="O85" i="4" s="1"/>
  <c r="H85" i="3"/>
  <c r="G85" i="3"/>
  <c r="F85" i="3"/>
  <c r="E85" i="3"/>
  <c r="J85" i="4" s="1"/>
  <c r="D85" i="3"/>
  <c r="C85" i="3"/>
  <c r="B85" i="3"/>
  <c r="J84" i="3"/>
  <c r="P84" i="4" s="1"/>
  <c r="Q84" i="4" s="1"/>
  <c r="H84" i="3"/>
  <c r="G84" i="3"/>
  <c r="F84" i="3"/>
  <c r="E84" i="3"/>
  <c r="J84" i="4" s="1"/>
  <c r="D84" i="3"/>
  <c r="C84" i="3"/>
  <c r="B84" i="3"/>
  <c r="J83" i="3"/>
  <c r="O83" i="4" s="1"/>
  <c r="H83" i="3"/>
  <c r="G83" i="3"/>
  <c r="F83" i="3"/>
  <c r="E83" i="3"/>
  <c r="J83" i="4" s="1"/>
  <c r="D83" i="3"/>
  <c r="C83" i="3"/>
  <c r="B83" i="3"/>
  <c r="J82" i="3"/>
  <c r="P82" i="4" s="1"/>
  <c r="Q82" i="4" s="1"/>
  <c r="H82" i="3"/>
  <c r="G82" i="3"/>
  <c r="F82" i="3"/>
  <c r="E82" i="3"/>
  <c r="J82" i="4" s="1"/>
  <c r="D82" i="3"/>
  <c r="C82" i="3"/>
  <c r="B82" i="3"/>
  <c r="J81" i="3"/>
  <c r="O81" i="4" s="1"/>
  <c r="H81" i="3"/>
  <c r="G81" i="3"/>
  <c r="F81" i="3"/>
  <c r="E81" i="3"/>
  <c r="J81" i="4" s="1"/>
  <c r="D81" i="3"/>
  <c r="C81" i="3"/>
  <c r="B81" i="3"/>
  <c r="J80" i="3"/>
  <c r="P80" i="4" s="1"/>
  <c r="Q80" i="4" s="1"/>
  <c r="H80" i="3"/>
  <c r="G80" i="3"/>
  <c r="F80" i="3"/>
  <c r="E80" i="3"/>
  <c r="D80" i="3"/>
  <c r="C80" i="3"/>
  <c r="B80" i="3"/>
  <c r="J79" i="3"/>
  <c r="O79" i="4" s="1"/>
  <c r="H79" i="3"/>
  <c r="G79" i="3"/>
  <c r="F79" i="3"/>
  <c r="E79" i="3"/>
  <c r="J79" i="4" s="1"/>
  <c r="D79" i="3"/>
  <c r="C79" i="3"/>
  <c r="B79" i="3"/>
  <c r="J78" i="3"/>
  <c r="P78" i="4" s="1"/>
  <c r="Q78" i="4" s="1"/>
  <c r="H78" i="3"/>
  <c r="G78" i="3"/>
  <c r="F78" i="3"/>
  <c r="E78" i="3"/>
  <c r="J78" i="4" s="1"/>
  <c r="D78" i="3"/>
  <c r="C78" i="3"/>
  <c r="B78" i="3"/>
  <c r="J77" i="3"/>
  <c r="O77" i="4" s="1"/>
  <c r="H77" i="3"/>
  <c r="G77" i="3"/>
  <c r="F77" i="3"/>
  <c r="E77" i="3"/>
  <c r="J77" i="4" s="1"/>
  <c r="D77" i="3"/>
  <c r="C77" i="3"/>
  <c r="B77" i="3"/>
  <c r="J76" i="3"/>
  <c r="P76" i="4" s="1"/>
  <c r="Q76" i="4" s="1"/>
  <c r="H76" i="3"/>
  <c r="G76" i="3"/>
  <c r="F76" i="3"/>
  <c r="E76" i="3"/>
  <c r="J76" i="4" s="1"/>
  <c r="D76" i="3"/>
  <c r="C76" i="3"/>
  <c r="B76" i="3"/>
  <c r="J75" i="3"/>
  <c r="O75" i="4" s="1"/>
  <c r="H75" i="3"/>
  <c r="G75" i="3"/>
  <c r="F75" i="3"/>
  <c r="E75" i="3"/>
  <c r="J75" i="4" s="1"/>
  <c r="D75" i="3"/>
  <c r="C75" i="3"/>
  <c r="B75" i="3"/>
  <c r="J74" i="3"/>
  <c r="P74" i="4" s="1"/>
  <c r="Q74" i="4" s="1"/>
  <c r="H74" i="3"/>
  <c r="G74" i="3"/>
  <c r="F74" i="3"/>
  <c r="E74" i="3"/>
  <c r="J74" i="4" s="1"/>
  <c r="D74" i="3"/>
  <c r="C74" i="3"/>
  <c r="B74" i="3"/>
  <c r="J73" i="3"/>
  <c r="O73" i="4" s="1"/>
  <c r="H73" i="3"/>
  <c r="G73" i="3"/>
  <c r="F73" i="3"/>
  <c r="E73" i="3"/>
  <c r="J73" i="4" s="1"/>
  <c r="D73" i="3"/>
  <c r="C73" i="3"/>
  <c r="B73" i="3"/>
  <c r="J72" i="3"/>
  <c r="P72" i="4" s="1"/>
  <c r="Q72" i="4" s="1"/>
  <c r="H72" i="3"/>
  <c r="G72" i="3"/>
  <c r="F72" i="3"/>
  <c r="E72" i="3"/>
  <c r="J72" i="4" s="1"/>
  <c r="D72" i="3"/>
  <c r="C72" i="3"/>
  <c r="B72" i="3"/>
  <c r="J71" i="3"/>
  <c r="O71" i="4" s="1"/>
  <c r="H71" i="3"/>
  <c r="G71" i="3"/>
  <c r="F71" i="3"/>
  <c r="E71" i="3"/>
  <c r="J71" i="4" s="1"/>
  <c r="D71" i="3"/>
  <c r="C71" i="3"/>
  <c r="B71" i="3"/>
  <c r="J70" i="3"/>
  <c r="P70" i="4" s="1"/>
  <c r="Q70" i="4" s="1"/>
  <c r="H70" i="3"/>
  <c r="G70" i="3"/>
  <c r="F70" i="3"/>
  <c r="E70" i="3"/>
  <c r="J70" i="4" s="1"/>
  <c r="D70" i="3"/>
  <c r="C70" i="3"/>
  <c r="B70" i="3"/>
  <c r="J69" i="3"/>
  <c r="O69" i="4" s="1"/>
  <c r="H69" i="3"/>
  <c r="G69" i="3"/>
  <c r="F69" i="3"/>
  <c r="E69" i="3"/>
  <c r="J69" i="4" s="1"/>
  <c r="D69" i="3"/>
  <c r="C69" i="3"/>
  <c r="B69" i="3"/>
  <c r="J68" i="3"/>
  <c r="P68" i="4" s="1"/>
  <c r="Q68" i="4" s="1"/>
  <c r="H68" i="3"/>
  <c r="G68" i="3"/>
  <c r="F68" i="3"/>
  <c r="E68" i="3"/>
  <c r="J68" i="4" s="1"/>
  <c r="D68" i="3"/>
  <c r="C68" i="3"/>
  <c r="B68" i="3"/>
  <c r="J67" i="3"/>
  <c r="O67" i="4" s="1"/>
  <c r="H67" i="3"/>
  <c r="G67" i="3"/>
  <c r="F67" i="3"/>
  <c r="E67" i="3"/>
  <c r="J67" i="4" s="1"/>
  <c r="D67" i="3"/>
  <c r="C67" i="3"/>
  <c r="B67" i="3"/>
  <c r="J66" i="3"/>
  <c r="P66" i="4" s="1"/>
  <c r="Q66" i="4" s="1"/>
  <c r="H66" i="3"/>
  <c r="G66" i="3"/>
  <c r="F66" i="3"/>
  <c r="E66" i="3"/>
  <c r="J66" i="4" s="1"/>
  <c r="D66" i="3"/>
  <c r="C66" i="3"/>
  <c r="B66" i="3"/>
  <c r="J65" i="3"/>
  <c r="O65" i="4" s="1"/>
  <c r="H65" i="3"/>
  <c r="G65" i="3"/>
  <c r="F65" i="3"/>
  <c r="E65" i="3"/>
  <c r="J65" i="4" s="1"/>
  <c r="D65" i="3"/>
  <c r="C65" i="3"/>
  <c r="B65" i="3"/>
  <c r="J64" i="3"/>
  <c r="P64" i="4" s="1"/>
  <c r="Q64" i="4" s="1"/>
  <c r="H64" i="3"/>
  <c r="G64" i="3"/>
  <c r="F64" i="3"/>
  <c r="E64" i="3"/>
  <c r="D64" i="3"/>
  <c r="C64" i="3"/>
  <c r="B64" i="3"/>
  <c r="J63" i="3"/>
  <c r="O63" i="4" s="1"/>
  <c r="H63" i="3"/>
  <c r="G63" i="3"/>
  <c r="F63" i="3"/>
  <c r="E63" i="3"/>
  <c r="J63" i="4" s="1"/>
  <c r="D63" i="3"/>
  <c r="C63" i="3"/>
  <c r="B63" i="3"/>
  <c r="J62" i="3"/>
  <c r="P62" i="4" s="1"/>
  <c r="Q62" i="4" s="1"/>
  <c r="H62" i="3"/>
  <c r="G62" i="3"/>
  <c r="F62" i="3"/>
  <c r="E62" i="3"/>
  <c r="J62" i="4" s="1"/>
  <c r="D62" i="3"/>
  <c r="C62" i="3"/>
  <c r="B62" i="3"/>
  <c r="J61" i="3"/>
  <c r="O61" i="4" s="1"/>
  <c r="H61" i="3"/>
  <c r="G61" i="3"/>
  <c r="F61" i="3"/>
  <c r="E61" i="3"/>
  <c r="J61" i="4" s="1"/>
  <c r="D61" i="3"/>
  <c r="C61" i="3"/>
  <c r="B61" i="3"/>
  <c r="J60" i="3"/>
  <c r="P60" i="4" s="1"/>
  <c r="Q60" i="4" s="1"/>
  <c r="H60" i="3"/>
  <c r="G60" i="3"/>
  <c r="F60" i="3"/>
  <c r="E60" i="3"/>
  <c r="J60" i="4" s="1"/>
  <c r="D60" i="3"/>
  <c r="C60" i="3"/>
  <c r="B60" i="3"/>
  <c r="J59" i="3"/>
  <c r="O59" i="4" s="1"/>
  <c r="H59" i="3"/>
  <c r="G59" i="3"/>
  <c r="F59" i="3"/>
  <c r="E59" i="3"/>
  <c r="J59" i="4" s="1"/>
  <c r="D59" i="3"/>
  <c r="C59" i="3"/>
  <c r="B59" i="3"/>
  <c r="J58" i="3"/>
  <c r="P58" i="4" s="1"/>
  <c r="Q58" i="4" s="1"/>
  <c r="H58" i="3"/>
  <c r="G58" i="3"/>
  <c r="F58" i="3"/>
  <c r="E58" i="3"/>
  <c r="J58" i="4" s="1"/>
  <c r="D58" i="3"/>
  <c r="C58" i="3"/>
  <c r="B58" i="3"/>
  <c r="J57" i="3"/>
  <c r="O57" i="4" s="1"/>
  <c r="H57" i="3"/>
  <c r="G57" i="3"/>
  <c r="F57" i="3"/>
  <c r="E57" i="3"/>
  <c r="J57" i="4" s="1"/>
  <c r="D57" i="3"/>
  <c r="C57" i="3"/>
  <c r="B57" i="3"/>
  <c r="J56" i="3"/>
  <c r="P56" i="4" s="1"/>
  <c r="Q56" i="4" s="1"/>
  <c r="H56" i="3"/>
  <c r="G56" i="3"/>
  <c r="F56" i="3"/>
  <c r="E56" i="3"/>
  <c r="J56" i="4" s="1"/>
  <c r="D56" i="3"/>
  <c r="C56" i="3"/>
  <c r="B56" i="3"/>
  <c r="J55" i="3"/>
  <c r="O55" i="4" s="1"/>
  <c r="H55" i="3"/>
  <c r="G55" i="3"/>
  <c r="F55" i="3"/>
  <c r="E55" i="3"/>
  <c r="J55" i="4" s="1"/>
  <c r="D55" i="3"/>
  <c r="C55" i="3"/>
  <c r="B55" i="3"/>
  <c r="J54" i="3"/>
  <c r="P54" i="4" s="1"/>
  <c r="Q54" i="4" s="1"/>
  <c r="H54" i="3"/>
  <c r="G54" i="3"/>
  <c r="F54" i="3"/>
  <c r="E54" i="3"/>
  <c r="J54" i="4" s="1"/>
  <c r="D54" i="3"/>
  <c r="C54" i="3"/>
  <c r="B54" i="3"/>
  <c r="J53" i="3"/>
  <c r="O53" i="4" s="1"/>
  <c r="H53" i="3"/>
  <c r="G53" i="3"/>
  <c r="F53" i="3"/>
  <c r="E53" i="3"/>
  <c r="J53" i="4" s="1"/>
  <c r="D53" i="3"/>
  <c r="C53" i="3"/>
  <c r="B53" i="3"/>
  <c r="J52" i="3"/>
  <c r="P52" i="4" s="1"/>
  <c r="Q52" i="4" s="1"/>
  <c r="H52" i="3"/>
  <c r="G52" i="3"/>
  <c r="F52" i="3"/>
  <c r="E52" i="3"/>
  <c r="J52" i="4" s="1"/>
  <c r="D52" i="3"/>
  <c r="C52" i="3"/>
  <c r="B52" i="3"/>
  <c r="J51" i="3"/>
  <c r="O51" i="4" s="1"/>
  <c r="H51" i="3"/>
  <c r="G51" i="3"/>
  <c r="F51" i="3"/>
  <c r="E51" i="3"/>
  <c r="J51" i="4" s="1"/>
  <c r="D51" i="3"/>
  <c r="C51" i="3"/>
  <c r="B51" i="3"/>
  <c r="J50" i="3"/>
  <c r="P50" i="4" s="1"/>
  <c r="Q50" i="4" s="1"/>
  <c r="H50" i="3"/>
  <c r="G50" i="3"/>
  <c r="F50" i="3"/>
  <c r="E50" i="3"/>
  <c r="J50" i="4" s="1"/>
  <c r="D50" i="3"/>
  <c r="C50" i="3"/>
  <c r="B50" i="3"/>
  <c r="J49" i="3"/>
  <c r="O49" i="4" s="1"/>
  <c r="H49" i="3"/>
  <c r="G49" i="3"/>
  <c r="F49" i="3"/>
  <c r="E49" i="3"/>
  <c r="J49" i="4" s="1"/>
  <c r="D49" i="3"/>
  <c r="C49" i="3"/>
  <c r="B49" i="3"/>
  <c r="J48" i="3"/>
  <c r="P48" i="4" s="1"/>
  <c r="Q48" i="4" s="1"/>
  <c r="H48" i="3"/>
  <c r="G48" i="3"/>
  <c r="F48" i="3"/>
  <c r="E48" i="3"/>
  <c r="D48" i="3"/>
  <c r="C48" i="3"/>
  <c r="B48" i="3"/>
  <c r="J47" i="3"/>
  <c r="O47" i="4" s="1"/>
  <c r="H47" i="3"/>
  <c r="G47" i="3"/>
  <c r="F47" i="3"/>
  <c r="E47" i="3"/>
  <c r="J47" i="4" s="1"/>
  <c r="D47" i="3"/>
  <c r="C47" i="3"/>
  <c r="B47" i="3"/>
  <c r="J46" i="3"/>
  <c r="P46" i="4" s="1"/>
  <c r="Q46" i="4" s="1"/>
  <c r="H46" i="3"/>
  <c r="G46" i="3"/>
  <c r="F46" i="3"/>
  <c r="E46" i="3"/>
  <c r="J46" i="4" s="1"/>
  <c r="D46" i="3"/>
  <c r="C46" i="3"/>
  <c r="B46" i="3"/>
  <c r="J45" i="3"/>
  <c r="O45" i="4" s="1"/>
  <c r="H45" i="3"/>
  <c r="G45" i="3"/>
  <c r="F45" i="3"/>
  <c r="E45" i="3"/>
  <c r="J45" i="4" s="1"/>
  <c r="D45" i="3"/>
  <c r="C45" i="3"/>
  <c r="B45" i="3"/>
  <c r="J44" i="3"/>
  <c r="P44" i="4" s="1"/>
  <c r="Q44" i="4" s="1"/>
  <c r="H44" i="3"/>
  <c r="G44" i="3"/>
  <c r="F44" i="3"/>
  <c r="E44" i="3"/>
  <c r="J44" i="4" s="1"/>
  <c r="D44" i="3"/>
  <c r="C44" i="3"/>
  <c r="B44" i="3"/>
  <c r="J43" i="3"/>
  <c r="O43" i="4" s="1"/>
  <c r="H43" i="3"/>
  <c r="G43" i="3"/>
  <c r="F43" i="3"/>
  <c r="E43" i="3"/>
  <c r="J43" i="4" s="1"/>
  <c r="D43" i="3"/>
  <c r="C43" i="3"/>
  <c r="B43" i="3"/>
  <c r="J42" i="3"/>
  <c r="P42" i="4" s="1"/>
  <c r="Q42" i="4" s="1"/>
  <c r="H42" i="3"/>
  <c r="G42" i="3"/>
  <c r="F42" i="3"/>
  <c r="E42" i="3"/>
  <c r="J42" i="4" s="1"/>
  <c r="D42" i="3"/>
  <c r="C42" i="3"/>
  <c r="B42" i="3"/>
  <c r="J41" i="3"/>
  <c r="O41" i="4" s="1"/>
  <c r="H41" i="3"/>
  <c r="G41" i="3"/>
  <c r="F41" i="3"/>
  <c r="E41" i="3"/>
  <c r="J41" i="4" s="1"/>
  <c r="D41" i="3"/>
  <c r="C41" i="3"/>
  <c r="B41" i="3"/>
  <c r="J40" i="3"/>
  <c r="P40" i="4" s="1"/>
  <c r="Q40" i="4" s="1"/>
  <c r="H40" i="3"/>
  <c r="G40" i="3"/>
  <c r="F40" i="3"/>
  <c r="E40" i="3"/>
  <c r="J40" i="4" s="1"/>
  <c r="D40" i="3"/>
  <c r="C40" i="3"/>
  <c r="B40" i="3"/>
  <c r="J39" i="3"/>
  <c r="O39" i="4" s="1"/>
  <c r="H39" i="3"/>
  <c r="G39" i="3"/>
  <c r="F39" i="3"/>
  <c r="E39" i="3"/>
  <c r="J39" i="4" s="1"/>
  <c r="D39" i="3"/>
  <c r="C39" i="3"/>
  <c r="B39" i="3"/>
  <c r="J38" i="3"/>
  <c r="P38" i="4" s="1"/>
  <c r="Q38" i="4" s="1"/>
  <c r="H38" i="3"/>
  <c r="G38" i="3"/>
  <c r="F38" i="3"/>
  <c r="E38" i="3"/>
  <c r="J38" i="4" s="1"/>
  <c r="D38" i="3"/>
  <c r="C38" i="3"/>
  <c r="B38" i="3"/>
  <c r="J37" i="3"/>
  <c r="O37" i="4" s="1"/>
  <c r="H37" i="3"/>
  <c r="G37" i="3"/>
  <c r="F37" i="3"/>
  <c r="E37" i="3"/>
  <c r="J37" i="4" s="1"/>
  <c r="D37" i="3"/>
  <c r="C37" i="3"/>
  <c r="B37" i="3"/>
  <c r="J36" i="3"/>
  <c r="P36" i="4" s="1"/>
  <c r="Q36" i="4" s="1"/>
  <c r="H36" i="3"/>
  <c r="G36" i="3"/>
  <c r="F36" i="3"/>
  <c r="E36" i="3"/>
  <c r="J36" i="4" s="1"/>
  <c r="D36" i="3"/>
  <c r="C36" i="3"/>
  <c r="B36" i="3"/>
  <c r="J35" i="3"/>
  <c r="O35" i="4" s="1"/>
  <c r="H35" i="3"/>
  <c r="G35" i="3"/>
  <c r="F35" i="3"/>
  <c r="E35" i="3"/>
  <c r="J35" i="4" s="1"/>
  <c r="D35" i="3"/>
  <c r="C35" i="3"/>
  <c r="B35" i="3"/>
  <c r="J34" i="3"/>
  <c r="P34" i="4" s="1"/>
  <c r="Q34" i="4" s="1"/>
  <c r="H34" i="3"/>
  <c r="G34" i="3"/>
  <c r="F34" i="3"/>
  <c r="E34" i="3"/>
  <c r="J34" i="4" s="1"/>
  <c r="D34" i="3"/>
  <c r="C34" i="3"/>
  <c r="B34" i="3"/>
  <c r="J33" i="3"/>
  <c r="O33" i="4" s="1"/>
  <c r="H33" i="3"/>
  <c r="G33" i="3"/>
  <c r="F33" i="3"/>
  <c r="E33" i="3"/>
  <c r="J33" i="4" s="1"/>
  <c r="D33" i="3"/>
  <c r="C33" i="3"/>
  <c r="B33" i="3"/>
  <c r="J32" i="3"/>
  <c r="P32" i="4" s="1"/>
  <c r="Q32" i="4" s="1"/>
  <c r="H32" i="3"/>
  <c r="G32" i="3"/>
  <c r="F32" i="3"/>
  <c r="E32" i="3"/>
  <c r="D32" i="3"/>
  <c r="C32" i="3"/>
  <c r="B32" i="3"/>
  <c r="J31" i="3"/>
  <c r="O31" i="4" s="1"/>
  <c r="H31" i="3"/>
  <c r="G31" i="3"/>
  <c r="F31" i="3"/>
  <c r="E31" i="3"/>
  <c r="J31" i="4" s="1"/>
  <c r="D31" i="3"/>
  <c r="C31" i="3"/>
  <c r="B31" i="3"/>
  <c r="J30" i="3"/>
  <c r="P30" i="4" s="1"/>
  <c r="Q30" i="4" s="1"/>
  <c r="H30" i="3"/>
  <c r="G30" i="3"/>
  <c r="F30" i="3"/>
  <c r="E30" i="3"/>
  <c r="J30" i="4" s="1"/>
  <c r="D30" i="3"/>
  <c r="C30" i="3"/>
  <c r="B30" i="3"/>
  <c r="J29" i="3"/>
  <c r="O29" i="4" s="1"/>
  <c r="H29" i="3"/>
  <c r="G29" i="3"/>
  <c r="F29" i="3"/>
  <c r="E29" i="3"/>
  <c r="J29" i="4" s="1"/>
  <c r="D29" i="3"/>
  <c r="C29" i="3"/>
  <c r="B29" i="3"/>
  <c r="J28" i="3"/>
  <c r="P28" i="4" s="1"/>
  <c r="Q28" i="4" s="1"/>
  <c r="H28" i="3"/>
  <c r="G28" i="3"/>
  <c r="F28" i="3"/>
  <c r="E28" i="3"/>
  <c r="J28" i="4" s="1"/>
  <c r="D28" i="3"/>
  <c r="C28" i="3"/>
  <c r="B28" i="3"/>
  <c r="J27" i="3"/>
  <c r="O27" i="4" s="1"/>
  <c r="H27" i="3"/>
  <c r="G27" i="3"/>
  <c r="F27" i="3"/>
  <c r="E27" i="3"/>
  <c r="J27" i="4" s="1"/>
  <c r="D27" i="3"/>
  <c r="C27" i="3"/>
  <c r="B27" i="3"/>
  <c r="J26" i="3"/>
  <c r="P26" i="4" s="1"/>
  <c r="Q26" i="4" s="1"/>
  <c r="H26" i="3"/>
  <c r="G26" i="3"/>
  <c r="F26" i="3"/>
  <c r="E26" i="3"/>
  <c r="J26" i="4" s="1"/>
  <c r="D26" i="3"/>
  <c r="C26" i="3"/>
  <c r="B26" i="3"/>
  <c r="J25" i="3"/>
  <c r="O25" i="4" s="1"/>
  <c r="H25" i="3"/>
  <c r="G25" i="3"/>
  <c r="F25" i="3"/>
  <c r="E25" i="3"/>
  <c r="J25" i="4" s="1"/>
  <c r="D25" i="3"/>
  <c r="C25" i="3"/>
  <c r="B25" i="3"/>
  <c r="J24" i="3"/>
  <c r="P24" i="4" s="1"/>
  <c r="Q24" i="4" s="1"/>
  <c r="H24" i="3"/>
  <c r="G24" i="3"/>
  <c r="F24" i="3"/>
  <c r="E24" i="3"/>
  <c r="J24" i="4" s="1"/>
  <c r="D24" i="3"/>
  <c r="C24" i="3"/>
  <c r="B24" i="3"/>
  <c r="J23" i="3"/>
  <c r="O23" i="4" s="1"/>
  <c r="H23" i="3"/>
  <c r="G23" i="3"/>
  <c r="F23" i="3"/>
  <c r="E23" i="3"/>
  <c r="J23" i="4" s="1"/>
  <c r="D23" i="3"/>
  <c r="C23" i="3"/>
  <c r="B23" i="3"/>
  <c r="J22" i="3"/>
  <c r="P22" i="4" s="1"/>
  <c r="Q22" i="4" s="1"/>
  <c r="H22" i="3"/>
  <c r="G22" i="3"/>
  <c r="F22" i="3"/>
  <c r="E22" i="3"/>
  <c r="J22" i="4" s="1"/>
  <c r="D22" i="3"/>
  <c r="C22" i="3"/>
  <c r="B22" i="3"/>
  <c r="J21" i="3"/>
  <c r="O21" i="4" s="1"/>
  <c r="H21" i="3"/>
  <c r="G21" i="3"/>
  <c r="F21" i="3"/>
  <c r="E21" i="3"/>
  <c r="J21" i="4" s="1"/>
  <c r="D21" i="3"/>
  <c r="C21" i="3"/>
  <c r="B21" i="3"/>
  <c r="J20" i="3"/>
  <c r="P20" i="4" s="1"/>
  <c r="Q20" i="4" s="1"/>
  <c r="H20" i="3"/>
  <c r="G20" i="3"/>
  <c r="F20" i="3"/>
  <c r="E20" i="3"/>
  <c r="D20" i="3"/>
  <c r="C20" i="3"/>
  <c r="B20" i="3"/>
  <c r="J19" i="3"/>
  <c r="O19" i="4" s="1"/>
  <c r="H19" i="3"/>
  <c r="G19" i="3"/>
  <c r="F19" i="3"/>
  <c r="E19" i="3"/>
  <c r="J19" i="4" s="1"/>
  <c r="D19" i="3"/>
  <c r="C19" i="3"/>
  <c r="B19" i="3"/>
  <c r="J18" i="3"/>
  <c r="P18" i="4" s="1"/>
  <c r="Q18" i="4" s="1"/>
  <c r="H18" i="3"/>
  <c r="G18" i="3"/>
  <c r="F18" i="3"/>
  <c r="E18" i="3"/>
  <c r="J18" i="4" s="1"/>
  <c r="D18" i="3"/>
  <c r="C18" i="3"/>
  <c r="B18" i="3"/>
  <c r="J17" i="3"/>
  <c r="O17" i="4" s="1"/>
  <c r="H17" i="3"/>
  <c r="G17" i="3"/>
  <c r="F17" i="3"/>
  <c r="E17" i="3"/>
  <c r="J17" i="4" s="1"/>
  <c r="D17" i="3"/>
  <c r="C17" i="3"/>
  <c r="B17" i="3"/>
  <c r="J16" i="3"/>
  <c r="P16" i="4" s="1"/>
  <c r="Q16" i="4" s="1"/>
  <c r="H16" i="3"/>
  <c r="G16" i="3"/>
  <c r="F16" i="3"/>
  <c r="E16" i="3"/>
  <c r="J16" i="4" s="1"/>
  <c r="D16" i="3"/>
  <c r="C16" i="3"/>
  <c r="B16" i="3"/>
  <c r="J15" i="3"/>
  <c r="O15" i="4" s="1"/>
  <c r="H15" i="3"/>
  <c r="G15" i="3"/>
  <c r="F15" i="3"/>
  <c r="E15" i="3"/>
  <c r="J15" i="4" s="1"/>
  <c r="D15" i="3"/>
  <c r="C15" i="3"/>
  <c r="B15" i="3"/>
  <c r="J14" i="3"/>
  <c r="P14" i="4" s="1"/>
  <c r="Q14" i="4" s="1"/>
  <c r="H14" i="3"/>
  <c r="G14" i="3"/>
  <c r="F14" i="3"/>
  <c r="E14" i="3"/>
  <c r="J14" i="4" s="1"/>
  <c r="D14" i="3"/>
  <c r="C14" i="3"/>
  <c r="B14" i="3"/>
  <c r="J13" i="3"/>
  <c r="O13" i="4" s="1"/>
  <c r="H13" i="3"/>
  <c r="G13" i="3"/>
  <c r="F13" i="3"/>
  <c r="E13" i="3"/>
  <c r="J13" i="4" s="1"/>
  <c r="D13" i="3"/>
  <c r="C13" i="3"/>
  <c r="B13" i="3"/>
  <c r="J12" i="3"/>
  <c r="P12" i="4" s="1"/>
  <c r="Q12" i="4" s="1"/>
  <c r="H12" i="3"/>
  <c r="G12" i="3"/>
  <c r="F12" i="3"/>
  <c r="E12" i="3"/>
  <c r="D12" i="3"/>
  <c r="C12" i="3"/>
  <c r="B12" i="3"/>
  <c r="J11" i="3"/>
  <c r="O11" i="4" s="1"/>
  <c r="H11" i="3"/>
  <c r="G11" i="3"/>
  <c r="F11" i="3"/>
  <c r="E11" i="3"/>
  <c r="J11" i="4" s="1"/>
  <c r="D11" i="3"/>
  <c r="C11" i="3"/>
  <c r="B11" i="3"/>
  <c r="J10" i="3"/>
  <c r="P10" i="4" s="1"/>
  <c r="Q10" i="4" s="1"/>
  <c r="H10" i="3"/>
  <c r="G10" i="3"/>
  <c r="F10" i="3"/>
  <c r="E10" i="3"/>
  <c r="J10" i="4" s="1"/>
  <c r="D10" i="3"/>
  <c r="C10" i="3"/>
  <c r="B10" i="3"/>
  <c r="J9" i="3"/>
  <c r="O9" i="4" s="1"/>
  <c r="H9" i="3"/>
  <c r="G9" i="3"/>
  <c r="F9" i="3"/>
  <c r="E9" i="3"/>
  <c r="J9" i="4" s="1"/>
  <c r="D9" i="3"/>
  <c r="C9" i="3"/>
  <c r="B9" i="3"/>
  <c r="J8" i="3"/>
  <c r="P8" i="4" s="1"/>
  <c r="Q8" i="4" s="1"/>
  <c r="H8" i="3"/>
  <c r="G8" i="3"/>
  <c r="F8" i="3"/>
  <c r="E8" i="3"/>
  <c r="J8" i="4" s="1"/>
  <c r="D8" i="3"/>
  <c r="C8" i="3"/>
  <c r="B8" i="3"/>
  <c r="J7" i="3"/>
  <c r="O7" i="4" s="1"/>
  <c r="H7" i="3"/>
  <c r="G7" i="3"/>
  <c r="F7" i="3"/>
  <c r="E7" i="3"/>
  <c r="J7" i="4" s="1"/>
  <c r="D7" i="3"/>
  <c r="C7" i="3"/>
  <c r="B7" i="3"/>
  <c r="J6" i="3"/>
  <c r="P6" i="4" s="1"/>
  <c r="Q6" i="4" s="1"/>
  <c r="H6" i="3"/>
  <c r="G6" i="3"/>
  <c r="F6" i="3"/>
  <c r="E6" i="3"/>
  <c r="J6" i="4" s="1"/>
  <c r="D6" i="3"/>
  <c r="C6" i="3"/>
  <c r="B6" i="3"/>
  <c r="J5" i="3"/>
  <c r="P5" i="4" s="1"/>
  <c r="Q5" i="4" s="1"/>
  <c r="H5" i="3"/>
  <c r="G5" i="3"/>
  <c r="F5" i="3"/>
  <c r="E5" i="3"/>
  <c r="J5" i="4" s="1"/>
  <c r="D5" i="3"/>
  <c r="C5" i="3"/>
  <c r="B5" i="3"/>
  <c r="N986" i="4"/>
  <c r="M986" i="4"/>
  <c r="L986" i="4"/>
  <c r="K986" i="4"/>
  <c r="J986" i="4"/>
  <c r="H986" i="4"/>
  <c r="G986" i="4"/>
  <c r="F986" i="4"/>
  <c r="D986" i="4"/>
  <c r="C986" i="4"/>
  <c r="B986" i="4"/>
  <c r="N985" i="4"/>
  <c r="M985" i="4"/>
  <c r="L985" i="4"/>
  <c r="K985" i="4"/>
  <c r="J985" i="4"/>
  <c r="H985" i="4"/>
  <c r="G985" i="4"/>
  <c r="F985" i="4"/>
  <c r="D985" i="4"/>
  <c r="C985" i="4"/>
  <c r="B985" i="4"/>
  <c r="O984" i="4"/>
  <c r="N984" i="4"/>
  <c r="M984" i="4"/>
  <c r="L984" i="4"/>
  <c r="K984" i="4"/>
  <c r="H984" i="4"/>
  <c r="G984" i="4"/>
  <c r="F984" i="4"/>
  <c r="D984" i="4"/>
  <c r="C984" i="4"/>
  <c r="B984" i="4"/>
  <c r="N983" i="4"/>
  <c r="M983" i="4"/>
  <c r="L983" i="4"/>
  <c r="K983" i="4"/>
  <c r="J983" i="4"/>
  <c r="H983" i="4"/>
  <c r="G983" i="4"/>
  <c r="F983" i="4"/>
  <c r="D983" i="4"/>
  <c r="C983" i="4"/>
  <c r="B983" i="4"/>
  <c r="N982" i="4"/>
  <c r="M982" i="4"/>
  <c r="L982" i="4"/>
  <c r="K982" i="4"/>
  <c r="J982" i="4"/>
  <c r="I982" i="4"/>
  <c r="H982" i="4"/>
  <c r="G982" i="4"/>
  <c r="F982" i="4"/>
  <c r="D982" i="4"/>
  <c r="C982" i="4"/>
  <c r="B982" i="4"/>
  <c r="P981" i="4"/>
  <c r="Q981" i="4" s="1"/>
  <c r="O981" i="4"/>
  <c r="N981" i="4"/>
  <c r="M981" i="4"/>
  <c r="L981" i="4"/>
  <c r="K981" i="4"/>
  <c r="J981" i="4"/>
  <c r="H981" i="4"/>
  <c r="G981" i="4"/>
  <c r="F981" i="4"/>
  <c r="D981" i="4"/>
  <c r="C981" i="4"/>
  <c r="B981" i="4"/>
  <c r="P980" i="4"/>
  <c r="Q980" i="4" s="1"/>
  <c r="N980" i="4"/>
  <c r="M980" i="4"/>
  <c r="L980" i="4"/>
  <c r="K980" i="4"/>
  <c r="J980" i="4"/>
  <c r="I980" i="4"/>
  <c r="H980" i="4"/>
  <c r="G980" i="4"/>
  <c r="F980" i="4"/>
  <c r="D980" i="4"/>
  <c r="C980" i="4"/>
  <c r="B980" i="4"/>
  <c r="P979" i="4"/>
  <c r="Q979" i="4" s="1"/>
  <c r="O979" i="4"/>
  <c r="N979" i="4"/>
  <c r="M979" i="4"/>
  <c r="L979" i="4"/>
  <c r="K979" i="4"/>
  <c r="J979" i="4"/>
  <c r="H979" i="4"/>
  <c r="G979" i="4"/>
  <c r="F979" i="4"/>
  <c r="D979" i="4"/>
  <c r="C979" i="4"/>
  <c r="B979" i="4"/>
  <c r="N978" i="4"/>
  <c r="M978" i="4"/>
  <c r="L978" i="4"/>
  <c r="K978" i="4"/>
  <c r="I978" i="4"/>
  <c r="H978" i="4"/>
  <c r="G978" i="4"/>
  <c r="F978" i="4"/>
  <c r="D978" i="4"/>
  <c r="C978" i="4"/>
  <c r="B978" i="4"/>
  <c r="O977" i="4"/>
  <c r="N977" i="4"/>
  <c r="M977" i="4"/>
  <c r="L977" i="4"/>
  <c r="K977" i="4"/>
  <c r="I977" i="4"/>
  <c r="H977" i="4"/>
  <c r="G977" i="4"/>
  <c r="F977" i="4"/>
  <c r="D977" i="4"/>
  <c r="C977" i="4"/>
  <c r="B977" i="4"/>
  <c r="N976" i="4"/>
  <c r="M976" i="4"/>
  <c r="L976" i="4"/>
  <c r="K976" i="4"/>
  <c r="I976" i="4"/>
  <c r="H976" i="4"/>
  <c r="G976" i="4"/>
  <c r="F976" i="4"/>
  <c r="D976" i="4"/>
  <c r="C976" i="4"/>
  <c r="B976" i="4"/>
  <c r="N975" i="4"/>
  <c r="M975" i="4"/>
  <c r="L975" i="4"/>
  <c r="K975" i="4"/>
  <c r="J975" i="4"/>
  <c r="H975" i="4"/>
  <c r="G975" i="4"/>
  <c r="F975" i="4"/>
  <c r="D975" i="4"/>
  <c r="C975" i="4"/>
  <c r="B975" i="4"/>
  <c r="N974" i="4"/>
  <c r="M974" i="4"/>
  <c r="L974" i="4"/>
  <c r="K974" i="4"/>
  <c r="J974" i="4"/>
  <c r="H974" i="4"/>
  <c r="G974" i="4"/>
  <c r="F974" i="4"/>
  <c r="D974" i="4"/>
  <c r="C974" i="4"/>
  <c r="B974" i="4"/>
  <c r="P973" i="4"/>
  <c r="Q973" i="4" s="1"/>
  <c r="N973" i="4"/>
  <c r="M973" i="4"/>
  <c r="L973" i="4"/>
  <c r="K973" i="4"/>
  <c r="J973" i="4"/>
  <c r="I973" i="4"/>
  <c r="H973" i="4"/>
  <c r="G973" i="4"/>
  <c r="F973" i="4"/>
  <c r="D973" i="4"/>
  <c r="C973" i="4"/>
  <c r="B973" i="4"/>
  <c r="P972" i="4"/>
  <c r="Q972" i="4" s="1"/>
  <c r="O972" i="4"/>
  <c r="N972" i="4"/>
  <c r="M972" i="4"/>
  <c r="L972" i="4"/>
  <c r="K972" i="4"/>
  <c r="J972" i="4"/>
  <c r="H972" i="4"/>
  <c r="G972" i="4"/>
  <c r="F972" i="4"/>
  <c r="D972" i="4"/>
  <c r="C972" i="4"/>
  <c r="B972" i="4"/>
  <c r="N971" i="4"/>
  <c r="M971" i="4"/>
  <c r="L971" i="4"/>
  <c r="K971" i="4"/>
  <c r="J971" i="4"/>
  <c r="H971" i="4"/>
  <c r="G971" i="4"/>
  <c r="F971" i="4"/>
  <c r="D971" i="4"/>
  <c r="C971" i="4"/>
  <c r="B971" i="4"/>
  <c r="N970" i="4"/>
  <c r="M970" i="4"/>
  <c r="L970" i="4"/>
  <c r="K970" i="4"/>
  <c r="I970" i="4"/>
  <c r="H970" i="4"/>
  <c r="G970" i="4"/>
  <c r="F970" i="4"/>
  <c r="D970" i="4"/>
  <c r="C970" i="4"/>
  <c r="B970" i="4"/>
  <c r="N969" i="4"/>
  <c r="M969" i="4"/>
  <c r="L969" i="4"/>
  <c r="K969" i="4"/>
  <c r="J969" i="4"/>
  <c r="I969" i="4"/>
  <c r="H969" i="4"/>
  <c r="G969" i="4"/>
  <c r="F969" i="4"/>
  <c r="D969" i="4"/>
  <c r="C969" i="4"/>
  <c r="B969" i="4"/>
  <c r="P968" i="4"/>
  <c r="Q968" i="4" s="1"/>
  <c r="N968" i="4"/>
  <c r="M968" i="4"/>
  <c r="L968" i="4"/>
  <c r="K968" i="4"/>
  <c r="I968" i="4"/>
  <c r="H968" i="4"/>
  <c r="G968" i="4"/>
  <c r="F968" i="4"/>
  <c r="D968" i="4"/>
  <c r="C968" i="4"/>
  <c r="B968" i="4"/>
  <c r="N967" i="4"/>
  <c r="M967" i="4"/>
  <c r="L967" i="4"/>
  <c r="K967" i="4"/>
  <c r="J967" i="4"/>
  <c r="H967" i="4"/>
  <c r="G967" i="4"/>
  <c r="F967" i="4"/>
  <c r="D967" i="4"/>
  <c r="C967" i="4"/>
  <c r="B967" i="4"/>
  <c r="N966" i="4"/>
  <c r="M966" i="4"/>
  <c r="L966" i="4"/>
  <c r="K966" i="4"/>
  <c r="J966" i="4"/>
  <c r="H966" i="4"/>
  <c r="G966" i="4"/>
  <c r="F966" i="4"/>
  <c r="D966" i="4"/>
  <c r="C966" i="4"/>
  <c r="B966" i="4"/>
  <c r="P965" i="4"/>
  <c r="Q965" i="4" s="1"/>
  <c r="N965" i="4"/>
  <c r="M965" i="4"/>
  <c r="L965" i="4"/>
  <c r="K965" i="4"/>
  <c r="J965" i="4"/>
  <c r="I965" i="4"/>
  <c r="H965" i="4"/>
  <c r="G965" i="4"/>
  <c r="F965" i="4"/>
  <c r="D965" i="4"/>
  <c r="C965" i="4"/>
  <c r="B965" i="4"/>
  <c r="P964" i="4"/>
  <c r="Q964" i="4" s="1"/>
  <c r="O964" i="4"/>
  <c r="N964" i="4"/>
  <c r="M964" i="4"/>
  <c r="L964" i="4"/>
  <c r="K964" i="4"/>
  <c r="J964" i="4"/>
  <c r="H964" i="4"/>
  <c r="G964" i="4"/>
  <c r="F964" i="4"/>
  <c r="D964" i="4"/>
  <c r="C964" i="4"/>
  <c r="B964" i="4"/>
  <c r="P963" i="4"/>
  <c r="Q963" i="4" s="1"/>
  <c r="O963" i="4"/>
  <c r="N963" i="4"/>
  <c r="M963" i="4"/>
  <c r="L963" i="4"/>
  <c r="K963" i="4"/>
  <c r="J963" i="4"/>
  <c r="I963" i="4"/>
  <c r="H963" i="4"/>
  <c r="G963" i="4"/>
  <c r="F963" i="4"/>
  <c r="D963" i="4"/>
  <c r="C963" i="4"/>
  <c r="B963" i="4"/>
  <c r="N962" i="4"/>
  <c r="M962" i="4"/>
  <c r="L962" i="4"/>
  <c r="K962" i="4"/>
  <c r="I962" i="4"/>
  <c r="H962" i="4"/>
  <c r="G962" i="4"/>
  <c r="F962" i="4"/>
  <c r="D962" i="4"/>
  <c r="C962" i="4"/>
  <c r="B962" i="4"/>
  <c r="N961" i="4"/>
  <c r="M961" i="4"/>
  <c r="L961" i="4"/>
  <c r="K961" i="4"/>
  <c r="I961" i="4"/>
  <c r="H961" i="4"/>
  <c r="G961" i="4"/>
  <c r="F961" i="4"/>
  <c r="D961" i="4"/>
  <c r="C961" i="4"/>
  <c r="B961" i="4"/>
  <c r="N960" i="4"/>
  <c r="M960" i="4"/>
  <c r="L960" i="4"/>
  <c r="K960" i="4"/>
  <c r="I960" i="4"/>
  <c r="H960" i="4"/>
  <c r="G960" i="4"/>
  <c r="F960" i="4"/>
  <c r="D960" i="4"/>
  <c r="C960" i="4"/>
  <c r="B960" i="4"/>
  <c r="N959" i="4"/>
  <c r="M959" i="4"/>
  <c r="L959" i="4"/>
  <c r="K959" i="4"/>
  <c r="J959" i="4"/>
  <c r="H959" i="4"/>
  <c r="G959" i="4"/>
  <c r="F959" i="4"/>
  <c r="D959" i="4"/>
  <c r="C959" i="4"/>
  <c r="B959" i="4"/>
  <c r="N958" i="4"/>
  <c r="M958" i="4"/>
  <c r="L958" i="4"/>
  <c r="K958" i="4"/>
  <c r="J958" i="4"/>
  <c r="I958" i="4"/>
  <c r="H958" i="4"/>
  <c r="G958" i="4"/>
  <c r="F958" i="4"/>
  <c r="D958" i="4"/>
  <c r="C958" i="4"/>
  <c r="B958" i="4"/>
  <c r="P957" i="4"/>
  <c r="Q957" i="4" s="1"/>
  <c r="O957" i="4"/>
  <c r="N957" i="4"/>
  <c r="M957" i="4"/>
  <c r="L957" i="4"/>
  <c r="K957" i="4"/>
  <c r="J957" i="4"/>
  <c r="H957" i="4"/>
  <c r="G957" i="4"/>
  <c r="F957" i="4"/>
  <c r="D957" i="4"/>
  <c r="C957" i="4"/>
  <c r="B957" i="4"/>
  <c r="P956" i="4"/>
  <c r="Q956" i="4" s="1"/>
  <c r="N956" i="4"/>
  <c r="M956" i="4"/>
  <c r="L956" i="4"/>
  <c r="K956" i="4"/>
  <c r="J956" i="4"/>
  <c r="I956" i="4"/>
  <c r="H956" i="4"/>
  <c r="G956" i="4"/>
  <c r="F956" i="4"/>
  <c r="D956" i="4"/>
  <c r="C956" i="4"/>
  <c r="B956" i="4"/>
  <c r="O955" i="4"/>
  <c r="N955" i="4"/>
  <c r="M955" i="4"/>
  <c r="L955" i="4"/>
  <c r="K955" i="4"/>
  <c r="J955" i="4"/>
  <c r="I955" i="4"/>
  <c r="H955" i="4"/>
  <c r="G955" i="4"/>
  <c r="F955" i="4"/>
  <c r="D955" i="4"/>
  <c r="C955" i="4"/>
  <c r="B955" i="4"/>
  <c r="N954" i="4"/>
  <c r="M954" i="4"/>
  <c r="L954" i="4"/>
  <c r="K954" i="4"/>
  <c r="I954" i="4"/>
  <c r="H954" i="4"/>
  <c r="G954" i="4"/>
  <c r="F954" i="4"/>
  <c r="D954" i="4"/>
  <c r="C954" i="4"/>
  <c r="B954" i="4"/>
  <c r="N953" i="4"/>
  <c r="M953" i="4"/>
  <c r="L953" i="4"/>
  <c r="K953" i="4"/>
  <c r="J953" i="4"/>
  <c r="I953" i="4"/>
  <c r="H953" i="4"/>
  <c r="G953" i="4"/>
  <c r="F953" i="4"/>
  <c r="D953" i="4"/>
  <c r="C953" i="4"/>
  <c r="B953" i="4"/>
  <c r="P952" i="4"/>
  <c r="Q952" i="4" s="1"/>
  <c r="N952" i="4"/>
  <c r="M952" i="4"/>
  <c r="L952" i="4"/>
  <c r="K952" i="4"/>
  <c r="I952" i="4"/>
  <c r="H952" i="4"/>
  <c r="G952" i="4"/>
  <c r="F952" i="4"/>
  <c r="D952" i="4"/>
  <c r="C952" i="4"/>
  <c r="B952" i="4"/>
  <c r="N951" i="4"/>
  <c r="M951" i="4"/>
  <c r="L951" i="4"/>
  <c r="K951" i="4"/>
  <c r="J951" i="4"/>
  <c r="H951" i="4"/>
  <c r="G951" i="4"/>
  <c r="F951" i="4"/>
  <c r="D951" i="4"/>
  <c r="C951" i="4"/>
  <c r="B951" i="4"/>
  <c r="N950" i="4"/>
  <c r="M950" i="4"/>
  <c r="L950" i="4"/>
  <c r="K950" i="4"/>
  <c r="J950" i="4"/>
  <c r="I950" i="4"/>
  <c r="H950" i="4"/>
  <c r="G950" i="4"/>
  <c r="F950" i="4"/>
  <c r="D950" i="4"/>
  <c r="C950" i="4"/>
  <c r="B950" i="4"/>
  <c r="P949" i="4"/>
  <c r="Q949" i="4" s="1"/>
  <c r="O949" i="4"/>
  <c r="N949" i="4"/>
  <c r="M949" i="4"/>
  <c r="L949" i="4"/>
  <c r="K949" i="4"/>
  <c r="J949" i="4"/>
  <c r="H949" i="4"/>
  <c r="G949" i="4"/>
  <c r="F949" i="4"/>
  <c r="D949" i="4"/>
  <c r="C949" i="4"/>
  <c r="B949" i="4"/>
  <c r="P948" i="4"/>
  <c r="Q948" i="4" s="1"/>
  <c r="N948" i="4"/>
  <c r="M948" i="4"/>
  <c r="L948" i="4"/>
  <c r="K948" i="4"/>
  <c r="J948" i="4"/>
  <c r="I948" i="4"/>
  <c r="H948" i="4"/>
  <c r="G948" i="4"/>
  <c r="F948" i="4"/>
  <c r="D948" i="4"/>
  <c r="C948" i="4"/>
  <c r="B948" i="4"/>
  <c r="P947" i="4"/>
  <c r="Q947" i="4" s="1"/>
  <c r="O947" i="4"/>
  <c r="N947" i="4"/>
  <c r="M947" i="4"/>
  <c r="L947" i="4"/>
  <c r="K947" i="4"/>
  <c r="J947" i="4"/>
  <c r="H947" i="4"/>
  <c r="G947" i="4"/>
  <c r="F947" i="4"/>
  <c r="D947" i="4"/>
  <c r="C947" i="4"/>
  <c r="B947" i="4"/>
  <c r="N946" i="4"/>
  <c r="M946" i="4"/>
  <c r="L946" i="4"/>
  <c r="K946" i="4"/>
  <c r="I946" i="4"/>
  <c r="H946" i="4"/>
  <c r="G946" i="4"/>
  <c r="F946" i="4"/>
  <c r="D946" i="4"/>
  <c r="C946" i="4"/>
  <c r="B946" i="4"/>
  <c r="N945" i="4"/>
  <c r="M945" i="4"/>
  <c r="L945" i="4"/>
  <c r="K945" i="4"/>
  <c r="I945" i="4"/>
  <c r="H945" i="4"/>
  <c r="G945" i="4"/>
  <c r="F945" i="4"/>
  <c r="D945" i="4"/>
  <c r="C945" i="4"/>
  <c r="B945" i="4"/>
  <c r="N944" i="4"/>
  <c r="M944" i="4"/>
  <c r="L944" i="4"/>
  <c r="K944" i="4"/>
  <c r="I944" i="4"/>
  <c r="H944" i="4"/>
  <c r="G944" i="4"/>
  <c r="F944" i="4"/>
  <c r="D944" i="4"/>
  <c r="C944" i="4"/>
  <c r="B944" i="4"/>
  <c r="N943" i="4"/>
  <c r="M943" i="4"/>
  <c r="L943" i="4"/>
  <c r="K943" i="4"/>
  <c r="H943" i="4"/>
  <c r="G943" i="4"/>
  <c r="F943" i="4"/>
  <c r="D943" i="4"/>
  <c r="C943" i="4"/>
  <c r="B943" i="4"/>
  <c r="N942" i="4"/>
  <c r="M942" i="4"/>
  <c r="L942" i="4"/>
  <c r="K942" i="4"/>
  <c r="I942" i="4"/>
  <c r="H942" i="4"/>
  <c r="G942" i="4"/>
  <c r="F942" i="4"/>
  <c r="D942" i="4"/>
  <c r="C942" i="4"/>
  <c r="B942" i="4"/>
  <c r="O941" i="4"/>
  <c r="N941" i="4"/>
  <c r="M941" i="4"/>
  <c r="L941" i="4"/>
  <c r="K941" i="4"/>
  <c r="I941" i="4"/>
  <c r="H941" i="4"/>
  <c r="G941" i="4"/>
  <c r="F941" i="4"/>
  <c r="D941" i="4"/>
  <c r="C941" i="4"/>
  <c r="B941" i="4"/>
  <c r="N940" i="4"/>
  <c r="M940" i="4"/>
  <c r="L940" i="4"/>
  <c r="K940" i="4"/>
  <c r="J940" i="4"/>
  <c r="I940" i="4"/>
  <c r="H940" i="4"/>
  <c r="G940" i="4"/>
  <c r="F940" i="4"/>
  <c r="D940" i="4"/>
  <c r="C940" i="4"/>
  <c r="B940" i="4"/>
  <c r="O939" i="4"/>
  <c r="N939" i="4"/>
  <c r="M939" i="4"/>
  <c r="L939" i="4"/>
  <c r="K939" i="4"/>
  <c r="I939" i="4"/>
  <c r="H939" i="4"/>
  <c r="G939" i="4"/>
  <c r="F939" i="4"/>
  <c r="D939" i="4"/>
  <c r="C939" i="4"/>
  <c r="B939" i="4"/>
  <c r="N938" i="4"/>
  <c r="M938" i="4"/>
  <c r="L938" i="4"/>
  <c r="K938" i="4"/>
  <c r="J938" i="4"/>
  <c r="H938" i="4"/>
  <c r="G938" i="4"/>
  <c r="F938" i="4"/>
  <c r="D938" i="4"/>
  <c r="C938" i="4"/>
  <c r="B938" i="4"/>
  <c r="N937" i="4"/>
  <c r="M937" i="4"/>
  <c r="L937" i="4"/>
  <c r="K937" i="4"/>
  <c r="I937" i="4"/>
  <c r="H937" i="4"/>
  <c r="G937" i="4"/>
  <c r="F937" i="4"/>
  <c r="D937" i="4"/>
  <c r="C937" i="4"/>
  <c r="B937" i="4"/>
  <c r="N936" i="4"/>
  <c r="M936" i="4"/>
  <c r="L936" i="4"/>
  <c r="K936" i="4"/>
  <c r="H936" i="4"/>
  <c r="G936" i="4"/>
  <c r="F936" i="4"/>
  <c r="D936" i="4"/>
  <c r="C936" i="4"/>
  <c r="B936" i="4"/>
  <c r="N935" i="4"/>
  <c r="M935" i="4"/>
  <c r="L935" i="4"/>
  <c r="K935" i="4"/>
  <c r="H935" i="4"/>
  <c r="G935" i="4"/>
  <c r="F935" i="4"/>
  <c r="D935" i="4"/>
  <c r="C935" i="4"/>
  <c r="B935" i="4"/>
  <c r="N934" i="4"/>
  <c r="M934" i="4"/>
  <c r="L934" i="4"/>
  <c r="K934" i="4"/>
  <c r="I934" i="4"/>
  <c r="H934" i="4"/>
  <c r="G934" i="4"/>
  <c r="F934" i="4"/>
  <c r="D934" i="4"/>
  <c r="C934" i="4"/>
  <c r="B934" i="4"/>
  <c r="O933" i="4"/>
  <c r="N933" i="4"/>
  <c r="M933" i="4"/>
  <c r="L933" i="4"/>
  <c r="K933" i="4"/>
  <c r="J933" i="4"/>
  <c r="I933" i="4"/>
  <c r="H933" i="4"/>
  <c r="G933" i="4"/>
  <c r="F933" i="4"/>
  <c r="D933" i="4"/>
  <c r="C933" i="4"/>
  <c r="B933" i="4"/>
  <c r="P932" i="4"/>
  <c r="Q932" i="4" s="1"/>
  <c r="O932" i="4"/>
  <c r="N932" i="4"/>
  <c r="M932" i="4"/>
  <c r="L932" i="4"/>
  <c r="K932" i="4"/>
  <c r="I932" i="4"/>
  <c r="H932" i="4"/>
  <c r="G932" i="4"/>
  <c r="F932" i="4"/>
  <c r="D932" i="4"/>
  <c r="C932" i="4"/>
  <c r="B932" i="4"/>
  <c r="P931" i="4"/>
  <c r="Q931" i="4" s="1"/>
  <c r="O931" i="4"/>
  <c r="N931" i="4"/>
  <c r="M931" i="4"/>
  <c r="L931" i="4"/>
  <c r="K931" i="4"/>
  <c r="J931" i="4"/>
  <c r="I931" i="4"/>
  <c r="H931" i="4"/>
  <c r="G931" i="4"/>
  <c r="F931" i="4"/>
  <c r="D931" i="4"/>
  <c r="C931" i="4"/>
  <c r="B931" i="4"/>
  <c r="N930" i="4"/>
  <c r="M930" i="4"/>
  <c r="L930" i="4"/>
  <c r="K930" i="4"/>
  <c r="J930" i="4"/>
  <c r="I930" i="4"/>
  <c r="H930" i="4"/>
  <c r="G930" i="4"/>
  <c r="F930" i="4"/>
  <c r="D930" i="4"/>
  <c r="C930" i="4"/>
  <c r="B930" i="4"/>
  <c r="P929" i="4"/>
  <c r="Q929" i="4" s="1"/>
  <c r="N929" i="4"/>
  <c r="M929" i="4"/>
  <c r="L929" i="4"/>
  <c r="K929" i="4"/>
  <c r="I929" i="4"/>
  <c r="H929" i="4"/>
  <c r="G929" i="4"/>
  <c r="F929" i="4"/>
  <c r="D929" i="4"/>
  <c r="C929" i="4"/>
  <c r="B929" i="4"/>
  <c r="O928" i="4"/>
  <c r="N928" i="4"/>
  <c r="M928" i="4"/>
  <c r="L928" i="4"/>
  <c r="K928" i="4"/>
  <c r="I928" i="4"/>
  <c r="H928" i="4"/>
  <c r="G928" i="4"/>
  <c r="F928" i="4"/>
  <c r="D928" i="4"/>
  <c r="C928" i="4"/>
  <c r="B928" i="4"/>
  <c r="N927" i="4"/>
  <c r="M927" i="4"/>
  <c r="L927" i="4"/>
  <c r="K927" i="4"/>
  <c r="J927" i="4"/>
  <c r="H927" i="4"/>
  <c r="G927" i="4"/>
  <c r="F927" i="4"/>
  <c r="D927" i="4"/>
  <c r="C927" i="4"/>
  <c r="B927" i="4"/>
  <c r="N926" i="4"/>
  <c r="M926" i="4"/>
  <c r="L926" i="4"/>
  <c r="K926" i="4"/>
  <c r="J926" i="4"/>
  <c r="I926" i="4"/>
  <c r="H926" i="4"/>
  <c r="G926" i="4"/>
  <c r="F926" i="4"/>
  <c r="D926" i="4"/>
  <c r="C926" i="4"/>
  <c r="B926" i="4"/>
  <c r="P925" i="4"/>
  <c r="Q925" i="4" s="1"/>
  <c r="O925" i="4"/>
  <c r="N925" i="4"/>
  <c r="M925" i="4"/>
  <c r="L925" i="4"/>
  <c r="K925" i="4"/>
  <c r="H925" i="4"/>
  <c r="G925" i="4"/>
  <c r="F925" i="4"/>
  <c r="D925" i="4"/>
  <c r="C925" i="4"/>
  <c r="B925" i="4"/>
  <c r="N924" i="4"/>
  <c r="M924" i="4"/>
  <c r="L924" i="4"/>
  <c r="K924" i="4"/>
  <c r="J924" i="4"/>
  <c r="H924" i="4"/>
  <c r="G924" i="4"/>
  <c r="F924" i="4"/>
  <c r="D924" i="4"/>
  <c r="C924" i="4"/>
  <c r="B924" i="4"/>
  <c r="P923" i="4"/>
  <c r="Q923" i="4" s="1"/>
  <c r="N923" i="4"/>
  <c r="M923" i="4"/>
  <c r="L923" i="4"/>
  <c r="K923" i="4"/>
  <c r="I923" i="4"/>
  <c r="H923" i="4"/>
  <c r="G923" i="4"/>
  <c r="F923" i="4"/>
  <c r="D923" i="4"/>
  <c r="C923" i="4"/>
  <c r="B923" i="4"/>
  <c r="N922" i="4"/>
  <c r="M922" i="4"/>
  <c r="L922" i="4"/>
  <c r="K922" i="4"/>
  <c r="J922" i="4"/>
  <c r="H922" i="4"/>
  <c r="G922" i="4"/>
  <c r="F922" i="4"/>
  <c r="D922" i="4"/>
  <c r="C922" i="4"/>
  <c r="B922" i="4"/>
  <c r="P921" i="4"/>
  <c r="Q921" i="4" s="1"/>
  <c r="O921" i="4"/>
  <c r="N921" i="4"/>
  <c r="M921" i="4"/>
  <c r="L921" i="4"/>
  <c r="K921" i="4"/>
  <c r="J921" i="4"/>
  <c r="I921" i="4"/>
  <c r="H921" i="4"/>
  <c r="G921" i="4"/>
  <c r="F921" i="4"/>
  <c r="D921" i="4"/>
  <c r="C921" i="4"/>
  <c r="B921" i="4"/>
  <c r="P920" i="4"/>
  <c r="Q920" i="4" s="1"/>
  <c r="O920" i="4"/>
  <c r="N920" i="4"/>
  <c r="M920" i="4"/>
  <c r="L920" i="4"/>
  <c r="K920" i="4"/>
  <c r="J920" i="4"/>
  <c r="H920" i="4"/>
  <c r="G920" i="4"/>
  <c r="F920" i="4"/>
  <c r="D920" i="4"/>
  <c r="C920" i="4"/>
  <c r="B920" i="4"/>
  <c r="N919" i="4"/>
  <c r="M919" i="4"/>
  <c r="L919" i="4"/>
  <c r="K919" i="4"/>
  <c r="I919" i="4"/>
  <c r="H919" i="4"/>
  <c r="G919" i="4"/>
  <c r="F919" i="4"/>
  <c r="D919" i="4"/>
  <c r="C919" i="4"/>
  <c r="B919" i="4"/>
  <c r="N918" i="4"/>
  <c r="M918" i="4"/>
  <c r="L918" i="4"/>
  <c r="K918" i="4"/>
  <c r="J918" i="4"/>
  <c r="H918" i="4"/>
  <c r="G918" i="4"/>
  <c r="F918" i="4"/>
  <c r="D918" i="4"/>
  <c r="C918" i="4"/>
  <c r="B918" i="4"/>
  <c r="P917" i="4"/>
  <c r="Q917" i="4" s="1"/>
  <c r="O917" i="4"/>
  <c r="N917" i="4"/>
  <c r="M917" i="4"/>
  <c r="L917" i="4"/>
  <c r="K917" i="4"/>
  <c r="J917" i="4"/>
  <c r="H917" i="4"/>
  <c r="G917" i="4"/>
  <c r="F917" i="4"/>
  <c r="D917" i="4"/>
  <c r="C917" i="4"/>
  <c r="B917" i="4"/>
  <c r="N916" i="4"/>
  <c r="M916" i="4"/>
  <c r="L916" i="4"/>
  <c r="K916" i="4"/>
  <c r="H916" i="4"/>
  <c r="G916" i="4"/>
  <c r="F916" i="4"/>
  <c r="D916" i="4"/>
  <c r="C916" i="4"/>
  <c r="B916" i="4"/>
  <c r="P915" i="4"/>
  <c r="Q915" i="4" s="1"/>
  <c r="O915" i="4"/>
  <c r="N915" i="4"/>
  <c r="M915" i="4"/>
  <c r="L915" i="4"/>
  <c r="K915" i="4"/>
  <c r="J915" i="4"/>
  <c r="I915" i="4"/>
  <c r="H915" i="4"/>
  <c r="G915" i="4"/>
  <c r="F915" i="4"/>
  <c r="D915" i="4"/>
  <c r="C915" i="4"/>
  <c r="B915" i="4"/>
  <c r="N914" i="4"/>
  <c r="M914" i="4"/>
  <c r="L914" i="4"/>
  <c r="K914" i="4"/>
  <c r="I914" i="4"/>
  <c r="H914" i="4"/>
  <c r="G914" i="4"/>
  <c r="F914" i="4"/>
  <c r="D914" i="4"/>
  <c r="C914" i="4"/>
  <c r="B914" i="4"/>
  <c r="N913" i="4"/>
  <c r="M913" i="4"/>
  <c r="L913" i="4"/>
  <c r="K913" i="4"/>
  <c r="J913" i="4"/>
  <c r="I913" i="4"/>
  <c r="H913" i="4"/>
  <c r="G913" i="4"/>
  <c r="F913" i="4"/>
  <c r="D913" i="4"/>
  <c r="C913" i="4"/>
  <c r="B913" i="4"/>
  <c r="P912" i="4"/>
  <c r="Q912" i="4" s="1"/>
  <c r="N912" i="4"/>
  <c r="M912" i="4"/>
  <c r="L912" i="4"/>
  <c r="K912" i="4"/>
  <c r="I912" i="4"/>
  <c r="H912" i="4"/>
  <c r="G912" i="4"/>
  <c r="F912" i="4"/>
  <c r="D912" i="4"/>
  <c r="C912" i="4"/>
  <c r="B912" i="4"/>
  <c r="N911" i="4"/>
  <c r="M911" i="4"/>
  <c r="L911" i="4"/>
  <c r="K911" i="4"/>
  <c r="H911" i="4"/>
  <c r="G911" i="4"/>
  <c r="F911" i="4"/>
  <c r="D911" i="4"/>
  <c r="C911" i="4"/>
  <c r="B911" i="4"/>
  <c r="N910" i="4"/>
  <c r="M910" i="4"/>
  <c r="L910" i="4"/>
  <c r="K910" i="4"/>
  <c r="I910" i="4"/>
  <c r="H910" i="4"/>
  <c r="G910" i="4"/>
  <c r="F910" i="4"/>
  <c r="D910" i="4"/>
  <c r="C910" i="4"/>
  <c r="B910" i="4"/>
  <c r="O909" i="4"/>
  <c r="N909" i="4"/>
  <c r="M909" i="4"/>
  <c r="L909" i="4"/>
  <c r="K909" i="4"/>
  <c r="J909" i="4"/>
  <c r="H909" i="4"/>
  <c r="G909" i="4"/>
  <c r="F909" i="4"/>
  <c r="D909" i="4"/>
  <c r="C909" i="4"/>
  <c r="B909" i="4"/>
  <c r="N908" i="4"/>
  <c r="M908" i="4"/>
  <c r="L908" i="4"/>
  <c r="K908" i="4"/>
  <c r="J908" i="4"/>
  <c r="I908" i="4"/>
  <c r="H908" i="4"/>
  <c r="G908" i="4"/>
  <c r="F908" i="4"/>
  <c r="D908" i="4"/>
  <c r="C908" i="4"/>
  <c r="B908" i="4"/>
  <c r="N907" i="4"/>
  <c r="M907" i="4"/>
  <c r="L907" i="4"/>
  <c r="K907" i="4"/>
  <c r="J907" i="4"/>
  <c r="I907" i="4"/>
  <c r="H907" i="4"/>
  <c r="G907" i="4"/>
  <c r="F907" i="4"/>
  <c r="D907" i="4"/>
  <c r="C907" i="4"/>
  <c r="B907" i="4"/>
  <c r="N906" i="4"/>
  <c r="M906" i="4"/>
  <c r="L906" i="4"/>
  <c r="K906" i="4"/>
  <c r="J906" i="4"/>
  <c r="H906" i="4"/>
  <c r="G906" i="4"/>
  <c r="F906" i="4"/>
  <c r="D906" i="4"/>
  <c r="C906" i="4"/>
  <c r="B906" i="4"/>
  <c r="P905" i="4"/>
  <c r="Q905" i="4" s="1"/>
  <c r="O905" i="4"/>
  <c r="N905" i="4"/>
  <c r="M905" i="4"/>
  <c r="L905" i="4"/>
  <c r="K905" i="4"/>
  <c r="H905" i="4"/>
  <c r="G905" i="4"/>
  <c r="F905" i="4"/>
  <c r="D905" i="4"/>
  <c r="C905" i="4"/>
  <c r="B905" i="4"/>
  <c r="O904" i="4"/>
  <c r="N904" i="4"/>
  <c r="M904" i="4"/>
  <c r="L904" i="4"/>
  <c r="K904" i="4"/>
  <c r="J904" i="4"/>
  <c r="H904" i="4"/>
  <c r="G904" i="4"/>
  <c r="F904" i="4"/>
  <c r="D904" i="4"/>
  <c r="C904" i="4"/>
  <c r="B904" i="4"/>
  <c r="N903" i="4"/>
  <c r="M903" i="4"/>
  <c r="L903" i="4"/>
  <c r="K903" i="4"/>
  <c r="I903" i="4"/>
  <c r="H903" i="4"/>
  <c r="G903" i="4"/>
  <c r="F903" i="4"/>
  <c r="D903" i="4"/>
  <c r="C903" i="4"/>
  <c r="B903" i="4"/>
  <c r="N902" i="4"/>
  <c r="M902" i="4"/>
  <c r="L902" i="4"/>
  <c r="K902" i="4"/>
  <c r="J902" i="4"/>
  <c r="I902" i="4"/>
  <c r="H902" i="4"/>
  <c r="G902" i="4"/>
  <c r="F902" i="4"/>
  <c r="D902" i="4"/>
  <c r="C902" i="4"/>
  <c r="B902" i="4"/>
  <c r="P901" i="4"/>
  <c r="Q901" i="4" s="1"/>
  <c r="O901" i="4"/>
  <c r="N901" i="4"/>
  <c r="M901" i="4"/>
  <c r="L901" i="4"/>
  <c r="K901" i="4"/>
  <c r="J901" i="4"/>
  <c r="H901" i="4"/>
  <c r="G901" i="4"/>
  <c r="F901" i="4"/>
  <c r="D901" i="4"/>
  <c r="C901" i="4"/>
  <c r="B901" i="4"/>
  <c r="N900" i="4"/>
  <c r="M900" i="4"/>
  <c r="L900" i="4"/>
  <c r="K900" i="4"/>
  <c r="I900" i="4"/>
  <c r="H900" i="4"/>
  <c r="G900" i="4"/>
  <c r="F900" i="4"/>
  <c r="D900" i="4"/>
  <c r="C900" i="4"/>
  <c r="B900" i="4"/>
  <c r="P899" i="4"/>
  <c r="Q899" i="4" s="1"/>
  <c r="O899" i="4"/>
  <c r="N899" i="4"/>
  <c r="M899" i="4"/>
  <c r="L899" i="4"/>
  <c r="K899" i="4"/>
  <c r="J899" i="4"/>
  <c r="H899" i="4"/>
  <c r="G899" i="4"/>
  <c r="F899" i="4"/>
  <c r="D899" i="4"/>
  <c r="C899" i="4"/>
  <c r="B899" i="4"/>
  <c r="O898" i="4"/>
  <c r="N898" i="4"/>
  <c r="M898" i="4"/>
  <c r="L898" i="4"/>
  <c r="K898" i="4"/>
  <c r="J898" i="4"/>
  <c r="I898" i="4"/>
  <c r="H898" i="4"/>
  <c r="G898" i="4"/>
  <c r="F898" i="4"/>
  <c r="D898" i="4"/>
  <c r="C898" i="4"/>
  <c r="B898" i="4"/>
  <c r="P897" i="4"/>
  <c r="Q897" i="4" s="1"/>
  <c r="O897" i="4"/>
  <c r="N897" i="4"/>
  <c r="M897" i="4"/>
  <c r="L897" i="4"/>
  <c r="K897" i="4"/>
  <c r="I897" i="4"/>
  <c r="H897" i="4"/>
  <c r="G897" i="4"/>
  <c r="F897" i="4"/>
  <c r="D897" i="4"/>
  <c r="C897" i="4"/>
  <c r="B897" i="4"/>
  <c r="O896" i="4"/>
  <c r="N896" i="4"/>
  <c r="M896" i="4"/>
  <c r="L896" i="4"/>
  <c r="K896" i="4"/>
  <c r="J896" i="4"/>
  <c r="I896" i="4"/>
  <c r="H896" i="4"/>
  <c r="G896" i="4"/>
  <c r="F896" i="4"/>
  <c r="D896" i="4"/>
  <c r="C896" i="4"/>
  <c r="B896" i="4"/>
  <c r="O895" i="4"/>
  <c r="N895" i="4"/>
  <c r="M895" i="4"/>
  <c r="L895" i="4"/>
  <c r="K895" i="4"/>
  <c r="I895" i="4"/>
  <c r="H895" i="4"/>
  <c r="G895" i="4"/>
  <c r="F895" i="4"/>
  <c r="D895" i="4"/>
  <c r="C895" i="4"/>
  <c r="B895" i="4"/>
  <c r="N894" i="4"/>
  <c r="M894" i="4"/>
  <c r="L894" i="4"/>
  <c r="K894" i="4"/>
  <c r="J894" i="4"/>
  <c r="I894" i="4"/>
  <c r="H894" i="4"/>
  <c r="G894" i="4"/>
  <c r="F894" i="4"/>
  <c r="D894" i="4"/>
  <c r="C894" i="4"/>
  <c r="B894" i="4"/>
  <c r="P893" i="4"/>
  <c r="Q893" i="4" s="1"/>
  <c r="N893" i="4"/>
  <c r="M893" i="4"/>
  <c r="L893" i="4"/>
  <c r="K893" i="4"/>
  <c r="H893" i="4"/>
  <c r="G893" i="4"/>
  <c r="F893" i="4"/>
  <c r="D893" i="4"/>
  <c r="C893" i="4"/>
  <c r="B893" i="4"/>
  <c r="P892" i="4"/>
  <c r="Q892" i="4" s="1"/>
  <c r="N892" i="4"/>
  <c r="M892" i="4"/>
  <c r="L892" i="4"/>
  <c r="K892" i="4"/>
  <c r="H892" i="4"/>
  <c r="G892" i="4"/>
  <c r="F892" i="4"/>
  <c r="D892" i="4"/>
  <c r="C892" i="4"/>
  <c r="B892" i="4"/>
  <c r="N891" i="4"/>
  <c r="M891" i="4"/>
  <c r="L891" i="4"/>
  <c r="K891" i="4"/>
  <c r="I891" i="4"/>
  <c r="H891" i="4"/>
  <c r="G891" i="4"/>
  <c r="F891" i="4"/>
  <c r="D891" i="4"/>
  <c r="C891" i="4"/>
  <c r="B891" i="4"/>
  <c r="N890" i="4"/>
  <c r="M890" i="4"/>
  <c r="L890" i="4"/>
  <c r="K890" i="4"/>
  <c r="J890" i="4"/>
  <c r="I890" i="4"/>
  <c r="H890" i="4"/>
  <c r="G890" i="4"/>
  <c r="F890" i="4"/>
  <c r="D890" i="4"/>
  <c r="C890" i="4"/>
  <c r="B890" i="4"/>
  <c r="P889" i="4"/>
  <c r="Q889" i="4" s="1"/>
  <c r="O889" i="4"/>
  <c r="N889" i="4"/>
  <c r="M889" i="4"/>
  <c r="L889" i="4"/>
  <c r="K889" i="4"/>
  <c r="J889" i="4"/>
  <c r="I889" i="4"/>
  <c r="H889" i="4"/>
  <c r="G889" i="4"/>
  <c r="F889" i="4"/>
  <c r="D889" i="4"/>
  <c r="C889" i="4"/>
  <c r="B889" i="4"/>
  <c r="P888" i="4"/>
  <c r="Q888" i="4" s="1"/>
  <c r="O888" i="4"/>
  <c r="N888" i="4"/>
  <c r="M888" i="4"/>
  <c r="L888" i="4"/>
  <c r="K888" i="4"/>
  <c r="J888" i="4"/>
  <c r="I888" i="4"/>
  <c r="H888" i="4"/>
  <c r="G888" i="4"/>
  <c r="F888" i="4"/>
  <c r="D888" i="4"/>
  <c r="C888" i="4"/>
  <c r="B888" i="4"/>
  <c r="O887" i="4"/>
  <c r="N887" i="4"/>
  <c r="M887" i="4"/>
  <c r="L887" i="4"/>
  <c r="K887" i="4"/>
  <c r="J887" i="4"/>
  <c r="I887" i="4"/>
  <c r="H887" i="4"/>
  <c r="G887" i="4"/>
  <c r="F887" i="4"/>
  <c r="D887" i="4"/>
  <c r="C887" i="4"/>
  <c r="B887" i="4"/>
  <c r="N886" i="4"/>
  <c r="M886" i="4"/>
  <c r="L886" i="4"/>
  <c r="K886" i="4"/>
  <c r="J886" i="4"/>
  <c r="H886" i="4"/>
  <c r="G886" i="4"/>
  <c r="F886" i="4"/>
  <c r="D886" i="4"/>
  <c r="C886" i="4"/>
  <c r="B886" i="4"/>
  <c r="P885" i="4"/>
  <c r="Q885" i="4" s="1"/>
  <c r="O885" i="4"/>
  <c r="N885" i="4"/>
  <c r="M885" i="4"/>
  <c r="L885" i="4"/>
  <c r="K885" i="4"/>
  <c r="J885" i="4"/>
  <c r="H885" i="4"/>
  <c r="G885" i="4"/>
  <c r="F885" i="4"/>
  <c r="D885" i="4"/>
  <c r="C885" i="4"/>
  <c r="B885" i="4"/>
  <c r="N884" i="4"/>
  <c r="M884" i="4"/>
  <c r="L884" i="4"/>
  <c r="K884" i="4"/>
  <c r="J884" i="4"/>
  <c r="I884" i="4"/>
  <c r="H884" i="4"/>
  <c r="G884" i="4"/>
  <c r="F884" i="4"/>
  <c r="D884" i="4"/>
  <c r="C884" i="4"/>
  <c r="B884" i="4"/>
  <c r="P883" i="4"/>
  <c r="Q883" i="4" s="1"/>
  <c r="N883" i="4"/>
  <c r="M883" i="4"/>
  <c r="L883" i="4"/>
  <c r="K883" i="4"/>
  <c r="J883" i="4"/>
  <c r="H883" i="4"/>
  <c r="G883" i="4"/>
  <c r="F883" i="4"/>
  <c r="D883" i="4"/>
  <c r="C883" i="4"/>
  <c r="B883" i="4"/>
  <c r="N882" i="4"/>
  <c r="M882" i="4"/>
  <c r="L882" i="4"/>
  <c r="K882" i="4"/>
  <c r="I882" i="4"/>
  <c r="H882" i="4"/>
  <c r="G882" i="4"/>
  <c r="F882" i="4"/>
  <c r="D882" i="4"/>
  <c r="C882" i="4"/>
  <c r="B882" i="4"/>
  <c r="N881" i="4"/>
  <c r="M881" i="4"/>
  <c r="L881" i="4"/>
  <c r="K881" i="4"/>
  <c r="I881" i="4"/>
  <c r="H881" i="4"/>
  <c r="G881" i="4"/>
  <c r="F881" i="4"/>
  <c r="D881" i="4"/>
  <c r="C881" i="4"/>
  <c r="B881" i="4"/>
  <c r="N880" i="4"/>
  <c r="M880" i="4"/>
  <c r="L880" i="4"/>
  <c r="K880" i="4"/>
  <c r="J880" i="4"/>
  <c r="I880" i="4"/>
  <c r="H880" i="4"/>
  <c r="G880" i="4"/>
  <c r="F880" i="4"/>
  <c r="D880" i="4"/>
  <c r="C880" i="4"/>
  <c r="B880" i="4"/>
  <c r="O879" i="4"/>
  <c r="N879" i="4"/>
  <c r="M879" i="4"/>
  <c r="L879" i="4"/>
  <c r="K879" i="4"/>
  <c r="H879" i="4"/>
  <c r="G879" i="4"/>
  <c r="F879" i="4"/>
  <c r="D879" i="4"/>
  <c r="C879" i="4"/>
  <c r="B879" i="4"/>
  <c r="N878" i="4"/>
  <c r="M878" i="4"/>
  <c r="L878" i="4"/>
  <c r="K878" i="4"/>
  <c r="J878" i="4"/>
  <c r="H878" i="4"/>
  <c r="G878" i="4"/>
  <c r="F878" i="4"/>
  <c r="D878" i="4"/>
  <c r="C878" i="4"/>
  <c r="B878" i="4"/>
  <c r="P877" i="4"/>
  <c r="Q877" i="4" s="1"/>
  <c r="N877" i="4"/>
  <c r="M877" i="4"/>
  <c r="L877" i="4"/>
  <c r="K877" i="4"/>
  <c r="H877" i="4"/>
  <c r="G877" i="4"/>
  <c r="F877" i="4"/>
  <c r="D877" i="4"/>
  <c r="C877" i="4"/>
  <c r="B877" i="4"/>
  <c r="N876" i="4"/>
  <c r="M876" i="4"/>
  <c r="L876" i="4"/>
  <c r="K876" i="4"/>
  <c r="J876" i="4"/>
  <c r="I876" i="4"/>
  <c r="H876" i="4"/>
  <c r="G876" i="4"/>
  <c r="F876" i="4"/>
  <c r="D876" i="4"/>
  <c r="C876" i="4"/>
  <c r="B876" i="4"/>
  <c r="P875" i="4"/>
  <c r="Q875" i="4" s="1"/>
  <c r="N875" i="4"/>
  <c r="M875" i="4"/>
  <c r="L875" i="4"/>
  <c r="K875" i="4"/>
  <c r="I875" i="4"/>
  <c r="H875" i="4"/>
  <c r="G875" i="4"/>
  <c r="F875" i="4"/>
  <c r="D875" i="4"/>
  <c r="C875" i="4"/>
  <c r="B875" i="4"/>
  <c r="N874" i="4"/>
  <c r="M874" i="4"/>
  <c r="L874" i="4"/>
  <c r="K874" i="4"/>
  <c r="J874" i="4"/>
  <c r="H874" i="4"/>
  <c r="G874" i="4"/>
  <c r="F874" i="4"/>
  <c r="D874" i="4"/>
  <c r="C874" i="4"/>
  <c r="B874" i="4"/>
  <c r="P873" i="4"/>
  <c r="Q873" i="4" s="1"/>
  <c r="O873" i="4"/>
  <c r="N873" i="4"/>
  <c r="M873" i="4"/>
  <c r="L873" i="4"/>
  <c r="K873" i="4"/>
  <c r="J873" i="4"/>
  <c r="H873" i="4"/>
  <c r="G873" i="4"/>
  <c r="F873" i="4"/>
  <c r="D873" i="4"/>
  <c r="C873" i="4"/>
  <c r="B873" i="4"/>
  <c r="P872" i="4"/>
  <c r="Q872" i="4" s="1"/>
  <c r="O872" i="4"/>
  <c r="N872" i="4"/>
  <c r="M872" i="4"/>
  <c r="L872" i="4"/>
  <c r="K872" i="4"/>
  <c r="I872" i="4"/>
  <c r="H872" i="4"/>
  <c r="G872" i="4"/>
  <c r="F872" i="4"/>
  <c r="D872" i="4"/>
  <c r="C872" i="4"/>
  <c r="B872" i="4"/>
  <c r="O871" i="4"/>
  <c r="N871" i="4"/>
  <c r="M871" i="4"/>
  <c r="L871" i="4"/>
  <c r="K871" i="4"/>
  <c r="I871" i="4"/>
  <c r="H871" i="4"/>
  <c r="G871" i="4"/>
  <c r="F871" i="4"/>
  <c r="D871" i="4"/>
  <c r="C871" i="4"/>
  <c r="B871" i="4"/>
  <c r="N870" i="4"/>
  <c r="M870" i="4"/>
  <c r="L870" i="4"/>
  <c r="K870" i="4"/>
  <c r="J870" i="4"/>
  <c r="I870" i="4"/>
  <c r="H870" i="4"/>
  <c r="G870" i="4"/>
  <c r="F870" i="4"/>
  <c r="D870" i="4"/>
  <c r="C870" i="4"/>
  <c r="B870" i="4"/>
  <c r="P869" i="4"/>
  <c r="Q869" i="4" s="1"/>
  <c r="O869" i="4"/>
  <c r="N869" i="4"/>
  <c r="M869" i="4"/>
  <c r="L869" i="4"/>
  <c r="K869" i="4"/>
  <c r="J869" i="4"/>
  <c r="H869" i="4"/>
  <c r="G869" i="4"/>
  <c r="F869" i="4"/>
  <c r="D869" i="4"/>
  <c r="C869" i="4"/>
  <c r="B869" i="4"/>
  <c r="P868" i="4"/>
  <c r="Q868" i="4" s="1"/>
  <c r="N868" i="4"/>
  <c r="M868" i="4"/>
  <c r="L868" i="4"/>
  <c r="K868" i="4"/>
  <c r="I868" i="4"/>
  <c r="H868" i="4"/>
  <c r="G868" i="4"/>
  <c r="F868" i="4"/>
  <c r="D868" i="4"/>
  <c r="C868" i="4"/>
  <c r="B868" i="4"/>
  <c r="P867" i="4"/>
  <c r="Q867" i="4" s="1"/>
  <c r="N867" i="4"/>
  <c r="M867" i="4"/>
  <c r="L867" i="4"/>
  <c r="K867" i="4"/>
  <c r="J867" i="4"/>
  <c r="H867" i="4"/>
  <c r="G867" i="4"/>
  <c r="F867" i="4"/>
  <c r="D867" i="4"/>
  <c r="C867" i="4"/>
  <c r="B867" i="4"/>
  <c r="N866" i="4"/>
  <c r="M866" i="4"/>
  <c r="L866" i="4"/>
  <c r="K866" i="4"/>
  <c r="J866" i="4"/>
  <c r="H866" i="4"/>
  <c r="G866" i="4"/>
  <c r="F866" i="4"/>
  <c r="D866" i="4"/>
  <c r="C866" i="4"/>
  <c r="B866" i="4"/>
  <c r="P865" i="4"/>
  <c r="Q865" i="4" s="1"/>
  <c r="N865" i="4"/>
  <c r="M865" i="4"/>
  <c r="L865" i="4"/>
  <c r="K865" i="4"/>
  <c r="J865" i="4"/>
  <c r="I865" i="4"/>
  <c r="H865" i="4"/>
  <c r="G865" i="4"/>
  <c r="F865" i="4"/>
  <c r="D865" i="4"/>
  <c r="C865" i="4"/>
  <c r="B865" i="4"/>
  <c r="P864" i="4"/>
  <c r="Q864" i="4" s="1"/>
  <c r="O864" i="4"/>
  <c r="N864" i="4"/>
  <c r="M864" i="4"/>
  <c r="L864" i="4"/>
  <c r="K864" i="4"/>
  <c r="J864" i="4"/>
  <c r="H864" i="4"/>
  <c r="G864" i="4"/>
  <c r="F864" i="4"/>
  <c r="D864" i="4"/>
  <c r="C864" i="4"/>
  <c r="B864" i="4"/>
  <c r="O863" i="4"/>
  <c r="N863" i="4"/>
  <c r="M863" i="4"/>
  <c r="L863" i="4"/>
  <c r="K863" i="4"/>
  <c r="J863" i="4"/>
  <c r="I863" i="4"/>
  <c r="H863" i="4"/>
  <c r="G863" i="4"/>
  <c r="F863" i="4"/>
  <c r="D863" i="4"/>
  <c r="C863" i="4"/>
  <c r="B863" i="4"/>
  <c r="N862" i="4"/>
  <c r="M862" i="4"/>
  <c r="L862" i="4"/>
  <c r="K862" i="4"/>
  <c r="H862" i="4"/>
  <c r="G862" i="4"/>
  <c r="F862" i="4"/>
  <c r="D862" i="4"/>
  <c r="C862" i="4"/>
  <c r="B862" i="4"/>
  <c r="N861" i="4"/>
  <c r="M861" i="4"/>
  <c r="L861" i="4"/>
  <c r="K861" i="4"/>
  <c r="H861" i="4"/>
  <c r="G861" i="4"/>
  <c r="F861" i="4"/>
  <c r="D861" i="4"/>
  <c r="C861" i="4"/>
  <c r="B861" i="4"/>
  <c r="O860" i="4"/>
  <c r="N860" i="4"/>
  <c r="M860" i="4"/>
  <c r="L860" i="4"/>
  <c r="K860" i="4"/>
  <c r="J860" i="4"/>
  <c r="H860" i="4"/>
  <c r="G860" i="4"/>
  <c r="F860" i="4"/>
  <c r="D860" i="4"/>
  <c r="C860" i="4"/>
  <c r="B860" i="4"/>
  <c r="P859" i="4"/>
  <c r="Q859" i="4" s="1"/>
  <c r="N859" i="4"/>
  <c r="M859" i="4"/>
  <c r="L859" i="4"/>
  <c r="K859" i="4"/>
  <c r="H859" i="4"/>
  <c r="G859" i="4"/>
  <c r="F859" i="4"/>
  <c r="D859" i="4"/>
  <c r="C859" i="4"/>
  <c r="B859" i="4"/>
  <c r="N858" i="4"/>
  <c r="M858" i="4"/>
  <c r="L858" i="4"/>
  <c r="K858" i="4"/>
  <c r="J858" i="4"/>
  <c r="I858" i="4"/>
  <c r="H858" i="4"/>
  <c r="G858" i="4"/>
  <c r="F858" i="4"/>
  <c r="D858" i="4"/>
  <c r="C858" i="4"/>
  <c r="B858" i="4"/>
  <c r="P857" i="4"/>
  <c r="Q857" i="4" s="1"/>
  <c r="O857" i="4"/>
  <c r="N857" i="4"/>
  <c r="M857" i="4"/>
  <c r="L857" i="4"/>
  <c r="K857" i="4"/>
  <c r="J857" i="4"/>
  <c r="H857" i="4"/>
  <c r="G857" i="4"/>
  <c r="F857" i="4"/>
  <c r="D857" i="4"/>
  <c r="C857" i="4"/>
  <c r="B857" i="4"/>
  <c r="O856" i="4"/>
  <c r="N856" i="4"/>
  <c r="M856" i="4"/>
  <c r="L856" i="4"/>
  <c r="K856" i="4"/>
  <c r="J856" i="4"/>
  <c r="H856" i="4"/>
  <c r="G856" i="4"/>
  <c r="F856" i="4"/>
  <c r="D856" i="4"/>
  <c r="C856" i="4"/>
  <c r="B856" i="4"/>
  <c r="O855" i="4"/>
  <c r="N855" i="4"/>
  <c r="M855" i="4"/>
  <c r="L855" i="4"/>
  <c r="K855" i="4"/>
  <c r="H855" i="4"/>
  <c r="G855" i="4"/>
  <c r="F855" i="4"/>
  <c r="D855" i="4"/>
  <c r="C855" i="4"/>
  <c r="B855" i="4"/>
  <c r="N854" i="4"/>
  <c r="M854" i="4"/>
  <c r="L854" i="4"/>
  <c r="K854" i="4"/>
  <c r="J854" i="4"/>
  <c r="H854" i="4"/>
  <c r="G854" i="4"/>
  <c r="F854" i="4"/>
  <c r="D854" i="4"/>
  <c r="C854" i="4"/>
  <c r="B854" i="4"/>
  <c r="P853" i="4"/>
  <c r="Q853" i="4" s="1"/>
  <c r="N853" i="4"/>
  <c r="M853" i="4"/>
  <c r="L853" i="4"/>
  <c r="K853" i="4"/>
  <c r="H853" i="4"/>
  <c r="G853" i="4"/>
  <c r="F853" i="4"/>
  <c r="D853" i="4"/>
  <c r="C853" i="4"/>
  <c r="B853" i="4"/>
  <c r="O852" i="4"/>
  <c r="N852" i="4"/>
  <c r="M852" i="4"/>
  <c r="L852" i="4"/>
  <c r="K852" i="4"/>
  <c r="H852" i="4"/>
  <c r="G852" i="4"/>
  <c r="F852" i="4"/>
  <c r="D852" i="4"/>
  <c r="C852" i="4"/>
  <c r="B852" i="4"/>
  <c r="P851" i="4"/>
  <c r="Q851" i="4" s="1"/>
  <c r="N851" i="4"/>
  <c r="M851" i="4"/>
  <c r="L851" i="4"/>
  <c r="K851" i="4"/>
  <c r="J851" i="4"/>
  <c r="H851" i="4"/>
  <c r="G851" i="4"/>
  <c r="F851" i="4"/>
  <c r="D851" i="4"/>
  <c r="C851" i="4"/>
  <c r="B851" i="4"/>
  <c r="N850" i="4"/>
  <c r="M850" i="4"/>
  <c r="L850" i="4"/>
  <c r="K850" i="4"/>
  <c r="J850" i="4"/>
  <c r="I850" i="4"/>
  <c r="H850" i="4"/>
  <c r="G850" i="4"/>
  <c r="F850" i="4"/>
  <c r="D850" i="4"/>
  <c r="C850" i="4"/>
  <c r="B850" i="4"/>
  <c r="P849" i="4"/>
  <c r="Q849" i="4" s="1"/>
  <c r="O849" i="4"/>
  <c r="N849" i="4"/>
  <c r="M849" i="4"/>
  <c r="L849" i="4"/>
  <c r="K849" i="4"/>
  <c r="J849" i="4"/>
  <c r="I849" i="4"/>
  <c r="H849" i="4"/>
  <c r="G849" i="4"/>
  <c r="F849" i="4"/>
  <c r="D849" i="4"/>
  <c r="C849" i="4"/>
  <c r="B849" i="4"/>
  <c r="O848" i="4"/>
  <c r="N848" i="4"/>
  <c r="M848" i="4"/>
  <c r="L848" i="4"/>
  <c r="K848" i="4"/>
  <c r="I848" i="4"/>
  <c r="H848" i="4"/>
  <c r="G848" i="4"/>
  <c r="F848" i="4"/>
  <c r="D848" i="4"/>
  <c r="C848" i="4"/>
  <c r="B848" i="4"/>
  <c r="O847" i="4"/>
  <c r="N847" i="4"/>
  <c r="M847" i="4"/>
  <c r="L847" i="4"/>
  <c r="K847" i="4"/>
  <c r="J847" i="4"/>
  <c r="H847" i="4"/>
  <c r="G847" i="4"/>
  <c r="F847" i="4"/>
  <c r="D847" i="4"/>
  <c r="C847" i="4"/>
  <c r="B847" i="4"/>
  <c r="N846" i="4"/>
  <c r="M846" i="4"/>
  <c r="L846" i="4"/>
  <c r="K846" i="4"/>
  <c r="I846" i="4"/>
  <c r="H846" i="4"/>
  <c r="G846" i="4"/>
  <c r="F846" i="4"/>
  <c r="D846" i="4"/>
  <c r="C846" i="4"/>
  <c r="B846" i="4"/>
  <c r="N845" i="4"/>
  <c r="M845" i="4"/>
  <c r="L845" i="4"/>
  <c r="K845" i="4"/>
  <c r="J845" i="4"/>
  <c r="I845" i="4"/>
  <c r="H845" i="4"/>
  <c r="G845" i="4"/>
  <c r="F845" i="4"/>
  <c r="D845" i="4"/>
  <c r="C845" i="4"/>
  <c r="B845" i="4"/>
  <c r="P844" i="4"/>
  <c r="Q844" i="4" s="1"/>
  <c r="N844" i="4"/>
  <c r="M844" i="4"/>
  <c r="L844" i="4"/>
  <c r="K844" i="4"/>
  <c r="I844" i="4"/>
  <c r="H844" i="4"/>
  <c r="G844" i="4"/>
  <c r="F844" i="4"/>
  <c r="D844" i="4"/>
  <c r="C844" i="4"/>
  <c r="B844" i="4"/>
  <c r="P843" i="4"/>
  <c r="Q843" i="4" s="1"/>
  <c r="N843" i="4"/>
  <c r="M843" i="4"/>
  <c r="L843" i="4"/>
  <c r="K843" i="4"/>
  <c r="J843" i="4"/>
  <c r="I843" i="4"/>
  <c r="H843" i="4"/>
  <c r="G843" i="4"/>
  <c r="F843" i="4"/>
  <c r="D843" i="4"/>
  <c r="C843" i="4"/>
  <c r="B843" i="4"/>
  <c r="N842" i="4"/>
  <c r="M842" i="4"/>
  <c r="L842" i="4"/>
  <c r="K842" i="4"/>
  <c r="I842" i="4"/>
  <c r="H842" i="4"/>
  <c r="G842" i="4"/>
  <c r="F842" i="4"/>
  <c r="D842" i="4"/>
  <c r="C842" i="4"/>
  <c r="B842" i="4"/>
  <c r="N841" i="4"/>
  <c r="M841" i="4"/>
  <c r="L841" i="4"/>
  <c r="K841" i="4"/>
  <c r="I841" i="4"/>
  <c r="H841" i="4"/>
  <c r="G841" i="4"/>
  <c r="F841" i="4"/>
  <c r="D841" i="4"/>
  <c r="C841" i="4"/>
  <c r="B841" i="4"/>
  <c r="N840" i="4"/>
  <c r="M840" i="4"/>
  <c r="L840" i="4"/>
  <c r="K840" i="4"/>
  <c r="H840" i="4"/>
  <c r="G840" i="4"/>
  <c r="F840" i="4"/>
  <c r="D840" i="4"/>
  <c r="C840" i="4"/>
  <c r="B840" i="4"/>
  <c r="O839" i="4"/>
  <c r="N839" i="4"/>
  <c r="M839" i="4"/>
  <c r="L839" i="4"/>
  <c r="K839" i="4"/>
  <c r="J839" i="4"/>
  <c r="H839" i="4"/>
  <c r="G839" i="4"/>
  <c r="F839" i="4"/>
  <c r="D839" i="4"/>
  <c r="C839" i="4"/>
  <c r="B839" i="4"/>
  <c r="N838" i="4"/>
  <c r="M838" i="4"/>
  <c r="L838" i="4"/>
  <c r="K838" i="4"/>
  <c r="J838" i="4"/>
  <c r="I838" i="4"/>
  <c r="H838" i="4"/>
  <c r="G838" i="4"/>
  <c r="F838" i="4"/>
  <c r="D838" i="4"/>
  <c r="C838" i="4"/>
  <c r="B838" i="4"/>
  <c r="P837" i="4"/>
  <c r="Q837" i="4" s="1"/>
  <c r="O837" i="4"/>
  <c r="N837" i="4"/>
  <c r="M837" i="4"/>
  <c r="L837" i="4"/>
  <c r="K837" i="4"/>
  <c r="I837" i="4"/>
  <c r="H837" i="4"/>
  <c r="G837" i="4"/>
  <c r="F837" i="4"/>
  <c r="D837" i="4"/>
  <c r="C837" i="4"/>
  <c r="B837" i="4"/>
  <c r="N836" i="4"/>
  <c r="M836" i="4"/>
  <c r="L836" i="4"/>
  <c r="K836" i="4"/>
  <c r="J836" i="4"/>
  <c r="I836" i="4"/>
  <c r="H836" i="4"/>
  <c r="G836" i="4"/>
  <c r="F836" i="4"/>
  <c r="D836" i="4"/>
  <c r="C836" i="4"/>
  <c r="B836" i="4"/>
  <c r="P835" i="4"/>
  <c r="Q835" i="4" s="1"/>
  <c r="N835" i="4"/>
  <c r="M835" i="4"/>
  <c r="L835" i="4"/>
  <c r="K835" i="4"/>
  <c r="H835" i="4"/>
  <c r="G835" i="4"/>
  <c r="F835" i="4"/>
  <c r="D835" i="4"/>
  <c r="C835" i="4"/>
  <c r="B835" i="4"/>
  <c r="N834" i="4"/>
  <c r="M834" i="4"/>
  <c r="L834" i="4"/>
  <c r="K834" i="4"/>
  <c r="J834" i="4"/>
  <c r="H834" i="4"/>
  <c r="G834" i="4"/>
  <c r="F834" i="4"/>
  <c r="D834" i="4"/>
  <c r="C834" i="4"/>
  <c r="B834" i="4"/>
  <c r="P833" i="4"/>
  <c r="Q833" i="4" s="1"/>
  <c r="O833" i="4"/>
  <c r="N833" i="4"/>
  <c r="M833" i="4"/>
  <c r="L833" i="4"/>
  <c r="K833" i="4"/>
  <c r="J833" i="4"/>
  <c r="H833" i="4"/>
  <c r="G833" i="4"/>
  <c r="F833" i="4"/>
  <c r="D833" i="4"/>
  <c r="C833" i="4"/>
  <c r="B833" i="4"/>
  <c r="N832" i="4"/>
  <c r="M832" i="4"/>
  <c r="L832" i="4"/>
  <c r="K832" i="4"/>
  <c r="I832" i="4"/>
  <c r="H832" i="4"/>
  <c r="G832" i="4"/>
  <c r="F832" i="4"/>
  <c r="D832" i="4"/>
  <c r="C832" i="4"/>
  <c r="B832" i="4"/>
  <c r="O831" i="4"/>
  <c r="N831" i="4"/>
  <c r="M831" i="4"/>
  <c r="L831" i="4"/>
  <c r="K831" i="4"/>
  <c r="J831" i="4"/>
  <c r="I831" i="4"/>
  <c r="H831" i="4"/>
  <c r="G831" i="4"/>
  <c r="F831" i="4"/>
  <c r="D831" i="4"/>
  <c r="C831" i="4"/>
  <c r="B831" i="4"/>
  <c r="N830" i="4"/>
  <c r="M830" i="4"/>
  <c r="L830" i="4"/>
  <c r="K830" i="4"/>
  <c r="I830" i="4"/>
  <c r="H830" i="4"/>
  <c r="G830" i="4"/>
  <c r="F830" i="4"/>
  <c r="D830" i="4"/>
  <c r="C830" i="4"/>
  <c r="B830" i="4"/>
  <c r="N829" i="4"/>
  <c r="M829" i="4"/>
  <c r="L829" i="4"/>
  <c r="K829" i="4"/>
  <c r="I829" i="4"/>
  <c r="H829" i="4"/>
  <c r="G829" i="4"/>
  <c r="F829" i="4"/>
  <c r="D829" i="4"/>
  <c r="C829" i="4"/>
  <c r="B829" i="4"/>
  <c r="N828" i="4"/>
  <c r="M828" i="4"/>
  <c r="L828" i="4"/>
  <c r="K828" i="4"/>
  <c r="I828" i="4"/>
  <c r="H828" i="4"/>
  <c r="G828" i="4"/>
  <c r="F828" i="4"/>
  <c r="D828" i="4"/>
  <c r="C828" i="4"/>
  <c r="B828" i="4"/>
  <c r="N827" i="4"/>
  <c r="M827" i="4"/>
  <c r="L827" i="4"/>
  <c r="K827" i="4"/>
  <c r="J827" i="4"/>
  <c r="H827" i="4"/>
  <c r="G827" i="4"/>
  <c r="F827" i="4"/>
  <c r="D827" i="4"/>
  <c r="C827" i="4"/>
  <c r="B827" i="4"/>
  <c r="N826" i="4"/>
  <c r="M826" i="4"/>
  <c r="L826" i="4"/>
  <c r="K826" i="4"/>
  <c r="I826" i="4"/>
  <c r="H826" i="4"/>
  <c r="G826" i="4"/>
  <c r="F826" i="4"/>
  <c r="D826" i="4"/>
  <c r="C826" i="4"/>
  <c r="B826" i="4"/>
  <c r="O825" i="4"/>
  <c r="N825" i="4"/>
  <c r="M825" i="4"/>
  <c r="L825" i="4"/>
  <c r="K825" i="4"/>
  <c r="J825" i="4"/>
  <c r="I825" i="4"/>
  <c r="H825" i="4"/>
  <c r="G825" i="4"/>
  <c r="F825" i="4"/>
  <c r="D825" i="4"/>
  <c r="C825" i="4"/>
  <c r="B825" i="4"/>
  <c r="N824" i="4"/>
  <c r="M824" i="4"/>
  <c r="L824" i="4"/>
  <c r="K824" i="4"/>
  <c r="J824" i="4"/>
  <c r="I824" i="4"/>
  <c r="H824" i="4"/>
  <c r="G824" i="4"/>
  <c r="F824" i="4"/>
  <c r="D824" i="4"/>
  <c r="C824" i="4"/>
  <c r="B824" i="4"/>
  <c r="O823" i="4"/>
  <c r="N823" i="4"/>
  <c r="M823" i="4"/>
  <c r="L823" i="4"/>
  <c r="K823" i="4"/>
  <c r="J823" i="4"/>
  <c r="I823" i="4"/>
  <c r="H823" i="4"/>
  <c r="G823" i="4"/>
  <c r="F823" i="4"/>
  <c r="D823" i="4"/>
  <c r="C823" i="4"/>
  <c r="B823" i="4"/>
  <c r="N822" i="4"/>
  <c r="M822" i="4"/>
  <c r="L822" i="4"/>
  <c r="K822" i="4"/>
  <c r="I822" i="4"/>
  <c r="H822" i="4"/>
  <c r="G822" i="4"/>
  <c r="F822" i="4"/>
  <c r="D822" i="4"/>
  <c r="C822" i="4"/>
  <c r="B822" i="4"/>
  <c r="N821" i="4"/>
  <c r="M821" i="4"/>
  <c r="L821" i="4"/>
  <c r="K821" i="4"/>
  <c r="J821" i="4"/>
  <c r="I821" i="4"/>
  <c r="H821" i="4"/>
  <c r="G821" i="4"/>
  <c r="F821" i="4"/>
  <c r="D821" i="4"/>
  <c r="C821" i="4"/>
  <c r="B821" i="4"/>
  <c r="P820" i="4"/>
  <c r="Q820" i="4" s="1"/>
  <c r="N820" i="4"/>
  <c r="M820" i="4"/>
  <c r="L820" i="4"/>
  <c r="K820" i="4"/>
  <c r="I820" i="4"/>
  <c r="H820" i="4"/>
  <c r="G820" i="4"/>
  <c r="F820" i="4"/>
  <c r="D820" i="4"/>
  <c r="C820" i="4"/>
  <c r="B820" i="4"/>
  <c r="P819" i="4"/>
  <c r="Q819" i="4" s="1"/>
  <c r="N819" i="4"/>
  <c r="M819" i="4"/>
  <c r="L819" i="4"/>
  <c r="K819" i="4"/>
  <c r="J819" i="4"/>
  <c r="I819" i="4"/>
  <c r="H819" i="4"/>
  <c r="G819" i="4"/>
  <c r="F819" i="4"/>
  <c r="D819" i="4"/>
  <c r="C819" i="4"/>
  <c r="B819" i="4"/>
  <c r="N818" i="4"/>
  <c r="M818" i="4"/>
  <c r="L818" i="4"/>
  <c r="K818" i="4"/>
  <c r="J818" i="4"/>
  <c r="I818" i="4"/>
  <c r="H818" i="4"/>
  <c r="G818" i="4"/>
  <c r="F818" i="4"/>
  <c r="D818" i="4"/>
  <c r="C818" i="4"/>
  <c r="B818" i="4"/>
  <c r="P817" i="4"/>
  <c r="Q817" i="4" s="1"/>
  <c r="O817" i="4"/>
  <c r="N817" i="4"/>
  <c r="M817" i="4"/>
  <c r="L817" i="4"/>
  <c r="K817" i="4"/>
  <c r="J817" i="4"/>
  <c r="I817" i="4"/>
  <c r="H817" i="4"/>
  <c r="G817" i="4"/>
  <c r="F817" i="4"/>
  <c r="D817" i="4"/>
  <c r="C817" i="4"/>
  <c r="B817" i="4"/>
  <c r="N816" i="4"/>
  <c r="M816" i="4"/>
  <c r="L816" i="4"/>
  <c r="K816" i="4"/>
  <c r="I816" i="4"/>
  <c r="H816" i="4"/>
  <c r="G816" i="4"/>
  <c r="F816" i="4"/>
  <c r="D816" i="4"/>
  <c r="C816" i="4"/>
  <c r="B816" i="4"/>
  <c r="O815" i="4"/>
  <c r="N815" i="4"/>
  <c r="M815" i="4"/>
  <c r="L815" i="4"/>
  <c r="K815" i="4"/>
  <c r="J815" i="4"/>
  <c r="H815" i="4"/>
  <c r="G815" i="4"/>
  <c r="F815" i="4"/>
  <c r="D815" i="4"/>
  <c r="C815" i="4"/>
  <c r="B815" i="4"/>
  <c r="N814" i="4"/>
  <c r="M814" i="4"/>
  <c r="L814" i="4"/>
  <c r="K814" i="4"/>
  <c r="J814" i="4"/>
  <c r="I814" i="4"/>
  <c r="H814" i="4"/>
  <c r="G814" i="4"/>
  <c r="F814" i="4"/>
  <c r="D814" i="4"/>
  <c r="C814" i="4"/>
  <c r="B814" i="4"/>
  <c r="P813" i="4"/>
  <c r="Q813" i="4" s="1"/>
  <c r="N813" i="4"/>
  <c r="M813" i="4"/>
  <c r="L813" i="4"/>
  <c r="K813" i="4"/>
  <c r="I813" i="4"/>
  <c r="H813" i="4"/>
  <c r="G813" i="4"/>
  <c r="F813" i="4"/>
  <c r="D813" i="4"/>
  <c r="C813" i="4"/>
  <c r="B813" i="4"/>
  <c r="O812" i="4"/>
  <c r="N812" i="4"/>
  <c r="M812" i="4"/>
  <c r="L812" i="4"/>
  <c r="K812" i="4"/>
  <c r="I812" i="4"/>
  <c r="H812" i="4"/>
  <c r="G812" i="4"/>
  <c r="F812" i="4"/>
  <c r="D812" i="4"/>
  <c r="C812" i="4"/>
  <c r="B812" i="4"/>
  <c r="P811" i="4"/>
  <c r="Q811" i="4" s="1"/>
  <c r="N811" i="4"/>
  <c r="M811" i="4"/>
  <c r="L811" i="4"/>
  <c r="K811" i="4"/>
  <c r="H811" i="4"/>
  <c r="G811" i="4"/>
  <c r="F811" i="4"/>
  <c r="D811" i="4"/>
  <c r="C811" i="4"/>
  <c r="B811" i="4"/>
  <c r="N810" i="4"/>
  <c r="M810" i="4"/>
  <c r="L810" i="4"/>
  <c r="K810" i="4"/>
  <c r="I810" i="4"/>
  <c r="H810" i="4"/>
  <c r="G810" i="4"/>
  <c r="F810" i="4"/>
  <c r="D810" i="4"/>
  <c r="C810" i="4"/>
  <c r="B810" i="4"/>
  <c r="O809" i="4"/>
  <c r="N809" i="4"/>
  <c r="M809" i="4"/>
  <c r="L809" i="4"/>
  <c r="K809" i="4"/>
  <c r="H809" i="4"/>
  <c r="G809" i="4"/>
  <c r="F809" i="4"/>
  <c r="D809" i="4"/>
  <c r="C809" i="4"/>
  <c r="B809" i="4"/>
  <c r="O808" i="4"/>
  <c r="N808" i="4"/>
  <c r="M808" i="4"/>
  <c r="L808" i="4"/>
  <c r="K808" i="4"/>
  <c r="J808" i="4"/>
  <c r="H808" i="4"/>
  <c r="G808" i="4"/>
  <c r="F808" i="4"/>
  <c r="D808" i="4"/>
  <c r="C808" i="4"/>
  <c r="B808" i="4"/>
  <c r="O807" i="4"/>
  <c r="N807" i="4"/>
  <c r="M807" i="4"/>
  <c r="L807" i="4"/>
  <c r="K807" i="4"/>
  <c r="J807" i="4"/>
  <c r="H807" i="4"/>
  <c r="G807" i="4"/>
  <c r="F807" i="4"/>
  <c r="D807" i="4"/>
  <c r="C807" i="4"/>
  <c r="B807" i="4"/>
  <c r="N806" i="4"/>
  <c r="M806" i="4"/>
  <c r="L806" i="4"/>
  <c r="K806" i="4"/>
  <c r="I806" i="4"/>
  <c r="H806" i="4"/>
  <c r="G806" i="4"/>
  <c r="F806" i="4"/>
  <c r="D806" i="4"/>
  <c r="C806" i="4"/>
  <c r="B806" i="4"/>
  <c r="N805" i="4"/>
  <c r="M805" i="4"/>
  <c r="L805" i="4"/>
  <c r="K805" i="4"/>
  <c r="J805" i="4"/>
  <c r="I805" i="4"/>
  <c r="H805" i="4"/>
  <c r="G805" i="4"/>
  <c r="F805" i="4"/>
  <c r="D805" i="4"/>
  <c r="C805" i="4"/>
  <c r="B805" i="4"/>
  <c r="P804" i="4"/>
  <c r="Q804" i="4" s="1"/>
  <c r="O804" i="4"/>
  <c r="N804" i="4"/>
  <c r="M804" i="4"/>
  <c r="L804" i="4"/>
  <c r="K804" i="4"/>
  <c r="H804" i="4"/>
  <c r="G804" i="4"/>
  <c r="F804" i="4"/>
  <c r="D804" i="4"/>
  <c r="C804" i="4"/>
  <c r="B804" i="4"/>
  <c r="P803" i="4"/>
  <c r="Q803" i="4" s="1"/>
  <c r="N803" i="4"/>
  <c r="M803" i="4"/>
  <c r="L803" i="4"/>
  <c r="K803" i="4"/>
  <c r="I803" i="4"/>
  <c r="H803" i="4"/>
  <c r="G803" i="4"/>
  <c r="F803" i="4"/>
  <c r="D803" i="4"/>
  <c r="C803" i="4"/>
  <c r="B803" i="4"/>
  <c r="N802" i="4"/>
  <c r="M802" i="4"/>
  <c r="L802" i="4"/>
  <c r="K802" i="4"/>
  <c r="I802" i="4"/>
  <c r="H802" i="4"/>
  <c r="G802" i="4"/>
  <c r="F802" i="4"/>
  <c r="D802" i="4"/>
  <c r="C802" i="4"/>
  <c r="B802" i="4"/>
  <c r="O801" i="4"/>
  <c r="N801" i="4"/>
  <c r="M801" i="4"/>
  <c r="L801" i="4"/>
  <c r="K801" i="4"/>
  <c r="J801" i="4"/>
  <c r="H801" i="4"/>
  <c r="G801" i="4"/>
  <c r="F801" i="4"/>
  <c r="D801" i="4"/>
  <c r="C801" i="4"/>
  <c r="B801" i="4"/>
  <c r="P800" i="4"/>
  <c r="Q800" i="4" s="1"/>
  <c r="N800" i="4"/>
  <c r="M800" i="4"/>
  <c r="L800" i="4"/>
  <c r="K800" i="4"/>
  <c r="J800" i="4"/>
  <c r="H800" i="4"/>
  <c r="G800" i="4"/>
  <c r="F800" i="4"/>
  <c r="D800" i="4"/>
  <c r="C800" i="4"/>
  <c r="B800" i="4"/>
  <c r="O799" i="4"/>
  <c r="N799" i="4"/>
  <c r="M799" i="4"/>
  <c r="L799" i="4"/>
  <c r="K799" i="4"/>
  <c r="J799" i="4"/>
  <c r="I799" i="4"/>
  <c r="H799" i="4"/>
  <c r="G799" i="4"/>
  <c r="F799" i="4"/>
  <c r="D799" i="4"/>
  <c r="C799" i="4"/>
  <c r="B799" i="4"/>
  <c r="N798" i="4"/>
  <c r="M798" i="4"/>
  <c r="L798" i="4"/>
  <c r="K798" i="4"/>
  <c r="I798" i="4"/>
  <c r="H798" i="4"/>
  <c r="G798" i="4"/>
  <c r="F798" i="4"/>
  <c r="D798" i="4"/>
  <c r="C798" i="4"/>
  <c r="B798" i="4"/>
  <c r="N797" i="4"/>
  <c r="M797" i="4"/>
  <c r="L797" i="4"/>
  <c r="K797" i="4"/>
  <c r="I797" i="4"/>
  <c r="H797" i="4"/>
  <c r="G797" i="4"/>
  <c r="F797" i="4"/>
  <c r="D797" i="4"/>
  <c r="C797" i="4"/>
  <c r="B797" i="4"/>
  <c r="N796" i="4"/>
  <c r="M796" i="4"/>
  <c r="L796" i="4"/>
  <c r="K796" i="4"/>
  <c r="I796" i="4"/>
  <c r="H796" i="4"/>
  <c r="G796" i="4"/>
  <c r="F796" i="4"/>
  <c r="D796" i="4"/>
  <c r="C796" i="4"/>
  <c r="B796" i="4"/>
  <c r="N795" i="4"/>
  <c r="M795" i="4"/>
  <c r="L795" i="4"/>
  <c r="K795" i="4"/>
  <c r="I795" i="4"/>
  <c r="H795" i="4"/>
  <c r="G795" i="4"/>
  <c r="F795" i="4"/>
  <c r="D795" i="4"/>
  <c r="C795" i="4"/>
  <c r="B795" i="4"/>
  <c r="N794" i="4"/>
  <c r="M794" i="4"/>
  <c r="L794" i="4"/>
  <c r="K794" i="4"/>
  <c r="J794" i="4"/>
  <c r="H794" i="4"/>
  <c r="G794" i="4"/>
  <c r="F794" i="4"/>
  <c r="D794" i="4"/>
  <c r="C794" i="4"/>
  <c r="B794" i="4"/>
  <c r="O793" i="4"/>
  <c r="N793" i="4"/>
  <c r="M793" i="4"/>
  <c r="L793" i="4"/>
  <c r="K793" i="4"/>
  <c r="J793" i="4"/>
  <c r="H793" i="4"/>
  <c r="G793" i="4"/>
  <c r="F793" i="4"/>
  <c r="D793" i="4"/>
  <c r="C793" i="4"/>
  <c r="B793" i="4"/>
  <c r="N792" i="4"/>
  <c r="M792" i="4"/>
  <c r="L792" i="4"/>
  <c r="K792" i="4"/>
  <c r="J792" i="4"/>
  <c r="I792" i="4"/>
  <c r="H792" i="4"/>
  <c r="G792" i="4"/>
  <c r="F792" i="4"/>
  <c r="D792" i="4"/>
  <c r="C792" i="4"/>
  <c r="B792" i="4"/>
  <c r="O791" i="4"/>
  <c r="N791" i="4"/>
  <c r="M791" i="4"/>
  <c r="L791" i="4"/>
  <c r="K791" i="4"/>
  <c r="J791" i="4"/>
  <c r="H791" i="4"/>
  <c r="G791" i="4"/>
  <c r="F791" i="4"/>
  <c r="D791" i="4"/>
  <c r="C791" i="4"/>
  <c r="B791" i="4"/>
  <c r="N790" i="4"/>
  <c r="M790" i="4"/>
  <c r="L790" i="4"/>
  <c r="K790" i="4"/>
  <c r="I790" i="4"/>
  <c r="H790" i="4"/>
  <c r="G790" i="4"/>
  <c r="F790" i="4"/>
  <c r="D790" i="4"/>
  <c r="C790" i="4"/>
  <c r="B790" i="4"/>
  <c r="N789" i="4"/>
  <c r="M789" i="4"/>
  <c r="L789" i="4"/>
  <c r="K789" i="4"/>
  <c r="J789" i="4"/>
  <c r="I789" i="4"/>
  <c r="H789" i="4"/>
  <c r="G789" i="4"/>
  <c r="F789" i="4"/>
  <c r="D789" i="4"/>
  <c r="C789" i="4"/>
  <c r="B789" i="4"/>
  <c r="P788" i="4"/>
  <c r="Q788" i="4" s="1"/>
  <c r="N788" i="4"/>
  <c r="M788" i="4"/>
  <c r="L788" i="4"/>
  <c r="K788" i="4"/>
  <c r="I788" i="4"/>
  <c r="H788" i="4"/>
  <c r="G788" i="4"/>
  <c r="F788" i="4"/>
  <c r="D788" i="4"/>
  <c r="C788" i="4"/>
  <c r="B788" i="4"/>
  <c r="P787" i="4"/>
  <c r="Q787" i="4" s="1"/>
  <c r="N787" i="4"/>
  <c r="M787" i="4"/>
  <c r="L787" i="4"/>
  <c r="K787" i="4"/>
  <c r="J787" i="4"/>
  <c r="H787" i="4"/>
  <c r="G787" i="4"/>
  <c r="F787" i="4"/>
  <c r="D787" i="4"/>
  <c r="C787" i="4"/>
  <c r="B787" i="4"/>
  <c r="N786" i="4"/>
  <c r="M786" i="4"/>
  <c r="L786" i="4"/>
  <c r="K786" i="4"/>
  <c r="J786" i="4"/>
  <c r="H786" i="4"/>
  <c r="G786" i="4"/>
  <c r="F786" i="4"/>
  <c r="D786" i="4"/>
  <c r="C786" i="4"/>
  <c r="B786" i="4"/>
  <c r="P785" i="4"/>
  <c r="Q785" i="4" s="1"/>
  <c r="O785" i="4"/>
  <c r="N785" i="4"/>
  <c r="M785" i="4"/>
  <c r="L785" i="4"/>
  <c r="K785" i="4"/>
  <c r="J785" i="4"/>
  <c r="H785" i="4"/>
  <c r="G785" i="4"/>
  <c r="F785" i="4"/>
  <c r="D785" i="4"/>
  <c r="C785" i="4"/>
  <c r="B785" i="4"/>
  <c r="N784" i="4"/>
  <c r="M784" i="4"/>
  <c r="L784" i="4"/>
  <c r="K784" i="4"/>
  <c r="J784" i="4"/>
  <c r="H784" i="4"/>
  <c r="G784" i="4"/>
  <c r="F784" i="4"/>
  <c r="D784" i="4"/>
  <c r="C784" i="4"/>
  <c r="B784" i="4"/>
  <c r="O783" i="4"/>
  <c r="N783" i="4"/>
  <c r="M783" i="4"/>
  <c r="L783" i="4"/>
  <c r="K783" i="4"/>
  <c r="I783" i="4"/>
  <c r="H783" i="4"/>
  <c r="G783" i="4"/>
  <c r="F783" i="4"/>
  <c r="D783" i="4"/>
  <c r="C783" i="4"/>
  <c r="B783" i="4"/>
  <c r="N782" i="4"/>
  <c r="M782" i="4"/>
  <c r="L782" i="4"/>
  <c r="K782" i="4"/>
  <c r="H782" i="4"/>
  <c r="G782" i="4"/>
  <c r="F782" i="4"/>
  <c r="D782" i="4"/>
  <c r="C782" i="4"/>
  <c r="B782" i="4"/>
  <c r="O781" i="4"/>
  <c r="N781" i="4"/>
  <c r="M781" i="4"/>
  <c r="L781" i="4"/>
  <c r="K781" i="4"/>
  <c r="J781" i="4"/>
  <c r="H781" i="4"/>
  <c r="G781" i="4"/>
  <c r="F781" i="4"/>
  <c r="D781" i="4"/>
  <c r="C781" i="4"/>
  <c r="B781" i="4"/>
  <c r="P780" i="4"/>
  <c r="Q780" i="4" s="1"/>
  <c r="O780" i="4"/>
  <c r="N780" i="4"/>
  <c r="M780" i="4"/>
  <c r="L780" i="4"/>
  <c r="K780" i="4"/>
  <c r="J780" i="4"/>
  <c r="H780" i="4"/>
  <c r="G780" i="4"/>
  <c r="F780" i="4"/>
  <c r="D780" i="4"/>
  <c r="C780" i="4"/>
  <c r="B780" i="4"/>
  <c r="P779" i="4"/>
  <c r="Q779" i="4" s="1"/>
  <c r="N779" i="4"/>
  <c r="M779" i="4"/>
  <c r="L779" i="4"/>
  <c r="K779" i="4"/>
  <c r="I779" i="4"/>
  <c r="H779" i="4"/>
  <c r="G779" i="4"/>
  <c r="F779" i="4"/>
  <c r="D779" i="4"/>
  <c r="C779" i="4"/>
  <c r="B779" i="4"/>
  <c r="N778" i="4"/>
  <c r="M778" i="4"/>
  <c r="L778" i="4"/>
  <c r="K778" i="4"/>
  <c r="J778" i="4"/>
  <c r="I778" i="4"/>
  <c r="H778" i="4"/>
  <c r="G778" i="4"/>
  <c r="F778" i="4"/>
  <c r="D778" i="4"/>
  <c r="C778" i="4"/>
  <c r="B778" i="4"/>
  <c r="P777" i="4"/>
  <c r="Q777" i="4" s="1"/>
  <c r="O777" i="4"/>
  <c r="N777" i="4"/>
  <c r="M777" i="4"/>
  <c r="L777" i="4"/>
  <c r="K777" i="4"/>
  <c r="J777" i="4"/>
  <c r="H777" i="4"/>
  <c r="G777" i="4"/>
  <c r="F777" i="4"/>
  <c r="D777" i="4"/>
  <c r="C777" i="4"/>
  <c r="B777" i="4"/>
  <c r="N776" i="4"/>
  <c r="M776" i="4"/>
  <c r="L776" i="4"/>
  <c r="K776" i="4"/>
  <c r="I776" i="4"/>
  <c r="H776" i="4"/>
  <c r="G776" i="4"/>
  <c r="F776" i="4"/>
  <c r="D776" i="4"/>
  <c r="C776" i="4"/>
  <c r="B776" i="4"/>
  <c r="O775" i="4"/>
  <c r="N775" i="4"/>
  <c r="M775" i="4"/>
  <c r="L775" i="4"/>
  <c r="K775" i="4"/>
  <c r="J775" i="4"/>
  <c r="H775" i="4"/>
  <c r="G775" i="4"/>
  <c r="F775" i="4"/>
  <c r="D775" i="4"/>
  <c r="C775" i="4"/>
  <c r="B775" i="4"/>
  <c r="N774" i="4"/>
  <c r="M774" i="4"/>
  <c r="L774" i="4"/>
  <c r="K774" i="4"/>
  <c r="J774" i="4"/>
  <c r="I774" i="4"/>
  <c r="H774" i="4"/>
  <c r="G774" i="4"/>
  <c r="F774" i="4"/>
  <c r="D774" i="4"/>
  <c r="C774" i="4"/>
  <c r="B774" i="4"/>
  <c r="P773" i="4"/>
  <c r="Q773" i="4" s="1"/>
  <c r="O773" i="4"/>
  <c r="N773" i="4"/>
  <c r="M773" i="4"/>
  <c r="L773" i="4"/>
  <c r="K773" i="4"/>
  <c r="J773" i="4"/>
  <c r="I773" i="4"/>
  <c r="H773" i="4"/>
  <c r="G773" i="4"/>
  <c r="F773" i="4"/>
  <c r="D773" i="4"/>
  <c r="C773" i="4"/>
  <c r="B773" i="4"/>
  <c r="P772" i="4"/>
  <c r="Q772" i="4" s="1"/>
  <c r="O772" i="4"/>
  <c r="N772" i="4"/>
  <c r="M772" i="4"/>
  <c r="L772" i="4"/>
  <c r="K772" i="4"/>
  <c r="J772" i="4"/>
  <c r="I772" i="4"/>
  <c r="H772" i="4"/>
  <c r="G772" i="4"/>
  <c r="F772" i="4"/>
  <c r="D772" i="4"/>
  <c r="C772" i="4"/>
  <c r="B772" i="4"/>
  <c r="P771" i="4"/>
  <c r="Q771" i="4" s="1"/>
  <c r="N771" i="4"/>
  <c r="M771" i="4"/>
  <c r="L771" i="4"/>
  <c r="K771" i="4"/>
  <c r="J771" i="4"/>
  <c r="I771" i="4"/>
  <c r="H771" i="4"/>
  <c r="G771" i="4"/>
  <c r="F771" i="4"/>
  <c r="D771" i="4"/>
  <c r="C771" i="4"/>
  <c r="B771" i="4"/>
  <c r="N770" i="4"/>
  <c r="M770" i="4"/>
  <c r="L770" i="4"/>
  <c r="K770" i="4"/>
  <c r="I770" i="4"/>
  <c r="H770" i="4"/>
  <c r="G770" i="4"/>
  <c r="F770" i="4"/>
  <c r="D770" i="4"/>
  <c r="C770" i="4"/>
  <c r="B770" i="4"/>
  <c r="O769" i="4"/>
  <c r="N769" i="4"/>
  <c r="M769" i="4"/>
  <c r="L769" i="4"/>
  <c r="K769" i="4"/>
  <c r="H769" i="4"/>
  <c r="G769" i="4"/>
  <c r="F769" i="4"/>
  <c r="D769" i="4"/>
  <c r="C769" i="4"/>
  <c r="B769" i="4"/>
  <c r="N768" i="4"/>
  <c r="M768" i="4"/>
  <c r="L768" i="4"/>
  <c r="K768" i="4"/>
  <c r="J768" i="4"/>
  <c r="H768" i="4"/>
  <c r="G768" i="4"/>
  <c r="F768" i="4"/>
  <c r="D768" i="4"/>
  <c r="C768" i="4"/>
  <c r="B768" i="4"/>
  <c r="O767" i="4"/>
  <c r="N767" i="4"/>
  <c r="M767" i="4"/>
  <c r="L767" i="4"/>
  <c r="K767" i="4"/>
  <c r="J767" i="4"/>
  <c r="I767" i="4"/>
  <c r="H767" i="4"/>
  <c r="G767" i="4"/>
  <c r="F767" i="4"/>
  <c r="D767" i="4"/>
  <c r="C767" i="4"/>
  <c r="B767" i="4"/>
  <c r="N766" i="4"/>
  <c r="M766" i="4"/>
  <c r="L766" i="4"/>
  <c r="K766" i="4"/>
  <c r="J766" i="4"/>
  <c r="I766" i="4"/>
  <c r="H766" i="4"/>
  <c r="G766" i="4"/>
  <c r="F766" i="4"/>
  <c r="D766" i="4"/>
  <c r="C766" i="4"/>
  <c r="B766" i="4"/>
  <c r="P765" i="4"/>
  <c r="Q765" i="4" s="1"/>
  <c r="O765" i="4"/>
  <c r="N765" i="4"/>
  <c r="M765" i="4"/>
  <c r="L765" i="4"/>
  <c r="K765" i="4"/>
  <c r="J765" i="4"/>
  <c r="I765" i="4"/>
  <c r="H765" i="4"/>
  <c r="G765" i="4"/>
  <c r="F765" i="4"/>
  <c r="D765" i="4"/>
  <c r="C765" i="4"/>
  <c r="B765" i="4"/>
  <c r="P764" i="4"/>
  <c r="Q764" i="4" s="1"/>
  <c r="O764" i="4"/>
  <c r="N764" i="4"/>
  <c r="M764" i="4"/>
  <c r="L764" i="4"/>
  <c r="K764" i="4"/>
  <c r="J764" i="4"/>
  <c r="I764" i="4"/>
  <c r="H764" i="4"/>
  <c r="G764" i="4"/>
  <c r="F764" i="4"/>
  <c r="D764" i="4"/>
  <c r="C764" i="4"/>
  <c r="B764" i="4"/>
  <c r="N763" i="4"/>
  <c r="M763" i="4"/>
  <c r="L763" i="4"/>
  <c r="K763" i="4"/>
  <c r="I763" i="4"/>
  <c r="H763" i="4"/>
  <c r="G763" i="4"/>
  <c r="F763" i="4"/>
  <c r="D763" i="4"/>
  <c r="C763" i="4"/>
  <c r="B763" i="4"/>
  <c r="N762" i="4"/>
  <c r="M762" i="4"/>
  <c r="L762" i="4"/>
  <c r="K762" i="4"/>
  <c r="J762" i="4"/>
  <c r="H762" i="4"/>
  <c r="G762" i="4"/>
  <c r="F762" i="4"/>
  <c r="D762" i="4"/>
  <c r="C762" i="4"/>
  <c r="B762" i="4"/>
  <c r="P761" i="4"/>
  <c r="Q761" i="4" s="1"/>
  <c r="O761" i="4"/>
  <c r="N761" i="4"/>
  <c r="M761" i="4"/>
  <c r="L761" i="4"/>
  <c r="K761" i="4"/>
  <c r="J761" i="4"/>
  <c r="H761" i="4"/>
  <c r="G761" i="4"/>
  <c r="F761" i="4"/>
  <c r="D761" i="4"/>
  <c r="C761" i="4"/>
  <c r="B761" i="4"/>
  <c r="N760" i="4"/>
  <c r="M760" i="4"/>
  <c r="L760" i="4"/>
  <c r="K760" i="4"/>
  <c r="J760" i="4"/>
  <c r="H760" i="4"/>
  <c r="G760" i="4"/>
  <c r="F760" i="4"/>
  <c r="D760" i="4"/>
  <c r="C760" i="4"/>
  <c r="B760" i="4"/>
  <c r="O759" i="4"/>
  <c r="N759" i="4"/>
  <c r="M759" i="4"/>
  <c r="L759" i="4"/>
  <c r="K759" i="4"/>
  <c r="J759" i="4"/>
  <c r="I759" i="4"/>
  <c r="H759" i="4"/>
  <c r="G759" i="4"/>
  <c r="F759" i="4"/>
  <c r="D759" i="4"/>
  <c r="C759" i="4"/>
  <c r="B759" i="4"/>
  <c r="N758" i="4"/>
  <c r="M758" i="4"/>
  <c r="L758" i="4"/>
  <c r="K758" i="4"/>
  <c r="I758" i="4"/>
  <c r="H758" i="4"/>
  <c r="G758" i="4"/>
  <c r="F758" i="4"/>
  <c r="D758" i="4"/>
  <c r="C758" i="4"/>
  <c r="B758" i="4"/>
  <c r="O757" i="4"/>
  <c r="N757" i="4"/>
  <c r="M757" i="4"/>
  <c r="L757" i="4"/>
  <c r="K757" i="4"/>
  <c r="I757" i="4"/>
  <c r="H757" i="4"/>
  <c r="G757" i="4"/>
  <c r="F757" i="4"/>
  <c r="D757" i="4"/>
  <c r="C757" i="4"/>
  <c r="B757" i="4"/>
  <c r="N756" i="4"/>
  <c r="M756" i="4"/>
  <c r="L756" i="4"/>
  <c r="K756" i="4"/>
  <c r="I756" i="4"/>
  <c r="H756" i="4"/>
  <c r="G756" i="4"/>
  <c r="F756" i="4"/>
  <c r="D756" i="4"/>
  <c r="C756" i="4"/>
  <c r="B756" i="4"/>
  <c r="P755" i="4"/>
  <c r="Q755" i="4" s="1"/>
  <c r="N755" i="4"/>
  <c r="M755" i="4"/>
  <c r="L755" i="4"/>
  <c r="K755" i="4"/>
  <c r="I755" i="4"/>
  <c r="H755" i="4"/>
  <c r="G755" i="4"/>
  <c r="F755" i="4"/>
  <c r="D755" i="4"/>
  <c r="C755" i="4"/>
  <c r="B755" i="4"/>
  <c r="N754" i="4"/>
  <c r="M754" i="4"/>
  <c r="L754" i="4"/>
  <c r="K754" i="4"/>
  <c r="J754" i="4"/>
  <c r="I754" i="4"/>
  <c r="H754" i="4"/>
  <c r="G754" i="4"/>
  <c r="F754" i="4"/>
  <c r="D754" i="4"/>
  <c r="C754" i="4"/>
  <c r="B754" i="4"/>
  <c r="P753" i="4"/>
  <c r="Q753" i="4" s="1"/>
  <c r="O753" i="4"/>
  <c r="N753" i="4"/>
  <c r="M753" i="4"/>
  <c r="L753" i="4"/>
  <c r="K753" i="4"/>
  <c r="J753" i="4"/>
  <c r="H753" i="4"/>
  <c r="G753" i="4"/>
  <c r="F753" i="4"/>
  <c r="D753" i="4"/>
  <c r="C753" i="4"/>
  <c r="B753" i="4"/>
  <c r="P752" i="4"/>
  <c r="Q752" i="4" s="1"/>
  <c r="N752" i="4"/>
  <c r="M752" i="4"/>
  <c r="L752" i="4"/>
  <c r="K752" i="4"/>
  <c r="J752" i="4"/>
  <c r="I752" i="4"/>
  <c r="H752" i="4"/>
  <c r="G752" i="4"/>
  <c r="F752" i="4"/>
  <c r="D752" i="4"/>
  <c r="C752" i="4"/>
  <c r="B752" i="4"/>
  <c r="O751" i="4"/>
  <c r="N751" i="4"/>
  <c r="M751" i="4"/>
  <c r="L751" i="4"/>
  <c r="K751" i="4"/>
  <c r="I751" i="4"/>
  <c r="H751" i="4"/>
  <c r="G751" i="4"/>
  <c r="F751" i="4"/>
  <c r="D751" i="4"/>
  <c r="C751" i="4"/>
  <c r="B751" i="4"/>
  <c r="N750" i="4"/>
  <c r="M750" i="4"/>
  <c r="L750" i="4"/>
  <c r="K750" i="4"/>
  <c r="J750" i="4"/>
  <c r="H750" i="4"/>
  <c r="G750" i="4"/>
  <c r="F750" i="4"/>
  <c r="D750" i="4"/>
  <c r="C750" i="4"/>
  <c r="B750" i="4"/>
  <c r="P749" i="4"/>
  <c r="Q749" i="4" s="1"/>
  <c r="O749" i="4"/>
  <c r="N749" i="4"/>
  <c r="M749" i="4"/>
  <c r="L749" i="4"/>
  <c r="K749" i="4"/>
  <c r="J749" i="4"/>
  <c r="H749" i="4"/>
  <c r="G749" i="4"/>
  <c r="F749" i="4"/>
  <c r="D749" i="4"/>
  <c r="C749" i="4"/>
  <c r="B749" i="4"/>
  <c r="P748" i="4"/>
  <c r="Q748" i="4" s="1"/>
  <c r="O748" i="4"/>
  <c r="N748" i="4"/>
  <c r="M748" i="4"/>
  <c r="L748" i="4"/>
  <c r="K748" i="4"/>
  <c r="J748" i="4"/>
  <c r="H748" i="4"/>
  <c r="G748" i="4"/>
  <c r="F748" i="4"/>
  <c r="D748" i="4"/>
  <c r="C748" i="4"/>
  <c r="B748" i="4"/>
  <c r="N747" i="4"/>
  <c r="M747" i="4"/>
  <c r="L747" i="4"/>
  <c r="K747" i="4"/>
  <c r="J747" i="4"/>
  <c r="I747" i="4"/>
  <c r="H747" i="4"/>
  <c r="G747" i="4"/>
  <c r="F747" i="4"/>
  <c r="D747" i="4"/>
  <c r="C747" i="4"/>
  <c r="B747" i="4"/>
  <c r="N746" i="4"/>
  <c r="M746" i="4"/>
  <c r="L746" i="4"/>
  <c r="K746" i="4"/>
  <c r="J746" i="4"/>
  <c r="I746" i="4"/>
  <c r="H746" i="4"/>
  <c r="G746" i="4"/>
  <c r="F746" i="4"/>
  <c r="D746" i="4"/>
  <c r="C746" i="4"/>
  <c r="B746" i="4"/>
  <c r="P745" i="4"/>
  <c r="Q745" i="4" s="1"/>
  <c r="O745" i="4"/>
  <c r="N745" i="4"/>
  <c r="M745" i="4"/>
  <c r="L745" i="4"/>
  <c r="K745" i="4"/>
  <c r="J745" i="4"/>
  <c r="H745" i="4"/>
  <c r="G745" i="4"/>
  <c r="F745" i="4"/>
  <c r="D745" i="4"/>
  <c r="C745" i="4"/>
  <c r="B745" i="4"/>
  <c r="N744" i="4"/>
  <c r="M744" i="4"/>
  <c r="L744" i="4"/>
  <c r="K744" i="4"/>
  <c r="I744" i="4"/>
  <c r="H744" i="4"/>
  <c r="G744" i="4"/>
  <c r="F744" i="4"/>
  <c r="D744" i="4"/>
  <c r="C744" i="4"/>
  <c r="B744" i="4"/>
  <c r="O743" i="4"/>
  <c r="N743" i="4"/>
  <c r="M743" i="4"/>
  <c r="L743" i="4"/>
  <c r="K743" i="4"/>
  <c r="J743" i="4"/>
  <c r="H743" i="4"/>
  <c r="G743" i="4"/>
  <c r="F743" i="4"/>
  <c r="D743" i="4"/>
  <c r="C743" i="4"/>
  <c r="B743" i="4"/>
  <c r="N742" i="4"/>
  <c r="M742" i="4"/>
  <c r="L742" i="4"/>
  <c r="K742" i="4"/>
  <c r="J742" i="4"/>
  <c r="I742" i="4"/>
  <c r="H742" i="4"/>
  <c r="G742" i="4"/>
  <c r="F742" i="4"/>
  <c r="D742" i="4"/>
  <c r="C742" i="4"/>
  <c r="B742" i="4"/>
  <c r="P741" i="4"/>
  <c r="Q741" i="4" s="1"/>
  <c r="O741" i="4"/>
  <c r="N741" i="4"/>
  <c r="M741" i="4"/>
  <c r="L741" i="4"/>
  <c r="K741" i="4"/>
  <c r="J741" i="4"/>
  <c r="I741" i="4"/>
  <c r="H741" i="4"/>
  <c r="G741" i="4"/>
  <c r="F741" i="4"/>
  <c r="D741" i="4"/>
  <c r="C741" i="4"/>
  <c r="B741" i="4"/>
  <c r="P740" i="4"/>
  <c r="Q740" i="4" s="1"/>
  <c r="O740" i="4"/>
  <c r="N740" i="4"/>
  <c r="M740" i="4"/>
  <c r="L740" i="4"/>
  <c r="K740" i="4"/>
  <c r="J740" i="4"/>
  <c r="I740" i="4"/>
  <c r="H740" i="4"/>
  <c r="G740" i="4"/>
  <c r="F740" i="4"/>
  <c r="D740" i="4"/>
  <c r="C740" i="4"/>
  <c r="B740" i="4"/>
  <c r="P739" i="4"/>
  <c r="Q739" i="4" s="1"/>
  <c r="N739" i="4"/>
  <c r="M739" i="4"/>
  <c r="L739" i="4"/>
  <c r="K739" i="4"/>
  <c r="I739" i="4"/>
  <c r="H739" i="4"/>
  <c r="G739" i="4"/>
  <c r="F739" i="4"/>
  <c r="D739" i="4"/>
  <c r="C739" i="4"/>
  <c r="B739" i="4"/>
  <c r="N738" i="4"/>
  <c r="M738" i="4"/>
  <c r="L738" i="4"/>
  <c r="K738" i="4"/>
  <c r="J738" i="4"/>
  <c r="H738" i="4"/>
  <c r="G738" i="4"/>
  <c r="F738" i="4"/>
  <c r="D738" i="4"/>
  <c r="C738" i="4"/>
  <c r="B738" i="4"/>
  <c r="O737" i="4"/>
  <c r="N737" i="4"/>
  <c r="M737" i="4"/>
  <c r="L737" i="4"/>
  <c r="K737" i="4"/>
  <c r="I737" i="4"/>
  <c r="H737" i="4"/>
  <c r="G737" i="4"/>
  <c r="F737" i="4"/>
  <c r="D737" i="4"/>
  <c r="C737" i="4"/>
  <c r="B737" i="4"/>
  <c r="N736" i="4"/>
  <c r="M736" i="4"/>
  <c r="L736" i="4"/>
  <c r="K736" i="4"/>
  <c r="J736" i="4"/>
  <c r="H736" i="4"/>
  <c r="G736" i="4"/>
  <c r="F736" i="4"/>
  <c r="D736" i="4"/>
  <c r="C736" i="4"/>
  <c r="B736" i="4"/>
  <c r="O735" i="4"/>
  <c r="N735" i="4"/>
  <c r="M735" i="4"/>
  <c r="L735" i="4"/>
  <c r="K735" i="4"/>
  <c r="J735" i="4"/>
  <c r="I735" i="4"/>
  <c r="H735" i="4"/>
  <c r="G735" i="4"/>
  <c r="F735" i="4"/>
  <c r="D735" i="4"/>
  <c r="C735" i="4"/>
  <c r="B735" i="4"/>
  <c r="N734" i="4"/>
  <c r="M734" i="4"/>
  <c r="L734" i="4"/>
  <c r="K734" i="4"/>
  <c r="J734" i="4"/>
  <c r="I734" i="4"/>
  <c r="H734" i="4"/>
  <c r="G734" i="4"/>
  <c r="F734" i="4"/>
  <c r="D734" i="4"/>
  <c r="C734" i="4"/>
  <c r="B734" i="4"/>
  <c r="P733" i="4"/>
  <c r="Q733" i="4" s="1"/>
  <c r="N733" i="4"/>
  <c r="M733" i="4"/>
  <c r="L733" i="4"/>
  <c r="K733" i="4"/>
  <c r="I733" i="4"/>
  <c r="H733" i="4"/>
  <c r="G733" i="4"/>
  <c r="F733" i="4"/>
  <c r="D733" i="4"/>
  <c r="C733" i="4"/>
  <c r="B733" i="4"/>
  <c r="O732" i="4"/>
  <c r="N732" i="4"/>
  <c r="M732" i="4"/>
  <c r="L732" i="4"/>
  <c r="K732" i="4"/>
  <c r="J732" i="4"/>
  <c r="I732" i="4"/>
  <c r="H732" i="4"/>
  <c r="G732" i="4"/>
  <c r="F732" i="4"/>
  <c r="D732" i="4"/>
  <c r="C732" i="4"/>
  <c r="B732" i="4"/>
  <c r="P731" i="4"/>
  <c r="Q731" i="4" s="1"/>
  <c r="N731" i="4"/>
  <c r="M731" i="4"/>
  <c r="L731" i="4"/>
  <c r="K731" i="4"/>
  <c r="I731" i="4"/>
  <c r="H731" i="4"/>
  <c r="G731" i="4"/>
  <c r="F731" i="4"/>
  <c r="D731" i="4"/>
  <c r="C731" i="4"/>
  <c r="B731" i="4"/>
  <c r="N730" i="4"/>
  <c r="M730" i="4"/>
  <c r="L730" i="4"/>
  <c r="K730" i="4"/>
  <c r="J730" i="4"/>
  <c r="I730" i="4"/>
  <c r="H730" i="4"/>
  <c r="G730" i="4"/>
  <c r="F730" i="4"/>
  <c r="D730" i="4"/>
  <c r="C730" i="4"/>
  <c r="B730" i="4"/>
  <c r="P729" i="4"/>
  <c r="Q729" i="4" s="1"/>
  <c r="N729" i="4"/>
  <c r="M729" i="4"/>
  <c r="L729" i="4"/>
  <c r="K729" i="4"/>
  <c r="H729" i="4"/>
  <c r="G729" i="4"/>
  <c r="F729" i="4"/>
  <c r="D729" i="4"/>
  <c r="C729" i="4"/>
  <c r="B729" i="4"/>
  <c r="N728" i="4"/>
  <c r="M728" i="4"/>
  <c r="L728" i="4"/>
  <c r="K728" i="4"/>
  <c r="I728" i="4"/>
  <c r="H728" i="4"/>
  <c r="G728" i="4"/>
  <c r="F728" i="4"/>
  <c r="D728" i="4"/>
  <c r="C728" i="4"/>
  <c r="B728" i="4"/>
  <c r="O727" i="4"/>
  <c r="N727" i="4"/>
  <c r="M727" i="4"/>
  <c r="L727" i="4"/>
  <c r="K727" i="4"/>
  <c r="J727" i="4"/>
  <c r="H727" i="4"/>
  <c r="G727" i="4"/>
  <c r="F727" i="4"/>
  <c r="D727" i="4"/>
  <c r="C727" i="4"/>
  <c r="B727" i="4"/>
  <c r="N726" i="4"/>
  <c r="M726" i="4"/>
  <c r="L726" i="4"/>
  <c r="K726" i="4"/>
  <c r="J726" i="4"/>
  <c r="I726" i="4"/>
  <c r="H726" i="4"/>
  <c r="G726" i="4"/>
  <c r="F726" i="4"/>
  <c r="D726" i="4"/>
  <c r="C726" i="4"/>
  <c r="B726" i="4"/>
  <c r="P725" i="4"/>
  <c r="Q725" i="4" s="1"/>
  <c r="O725" i="4"/>
  <c r="N725" i="4"/>
  <c r="M725" i="4"/>
  <c r="L725" i="4"/>
  <c r="K725" i="4"/>
  <c r="J725" i="4"/>
  <c r="I725" i="4"/>
  <c r="H725" i="4"/>
  <c r="G725" i="4"/>
  <c r="F725" i="4"/>
  <c r="D725" i="4"/>
  <c r="C725" i="4"/>
  <c r="B725" i="4"/>
  <c r="N724" i="4"/>
  <c r="M724" i="4"/>
  <c r="L724" i="4"/>
  <c r="K724" i="4"/>
  <c r="J724" i="4"/>
  <c r="I724" i="4"/>
  <c r="H724" i="4"/>
  <c r="G724" i="4"/>
  <c r="F724" i="4"/>
  <c r="D724" i="4"/>
  <c r="C724" i="4"/>
  <c r="B724" i="4"/>
  <c r="P723" i="4"/>
  <c r="Q723" i="4" s="1"/>
  <c r="N723" i="4"/>
  <c r="M723" i="4"/>
  <c r="L723" i="4"/>
  <c r="K723" i="4"/>
  <c r="I723" i="4"/>
  <c r="H723" i="4"/>
  <c r="G723" i="4"/>
  <c r="F723" i="4"/>
  <c r="D723" i="4"/>
  <c r="C723" i="4"/>
  <c r="B723" i="4"/>
  <c r="N722" i="4"/>
  <c r="M722" i="4"/>
  <c r="L722" i="4"/>
  <c r="K722" i="4"/>
  <c r="J722" i="4"/>
  <c r="H722" i="4"/>
  <c r="G722" i="4"/>
  <c r="F722" i="4"/>
  <c r="D722" i="4"/>
  <c r="C722" i="4"/>
  <c r="B722" i="4"/>
  <c r="P721" i="4"/>
  <c r="Q721" i="4" s="1"/>
  <c r="O721" i="4"/>
  <c r="N721" i="4"/>
  <c r="M721" i="4"/>
  <c r="L721" i="4"/>
  <c r="K721" i="4"/>
  <c r="J721" i="4"/>
  <c r="I721" i="4"/>
  <c r="H721" i="4"/>
  <c r="G721" i="4"/>
  <c r="F721" i="4"/>
  <c r="D721" i="4"/>
  <c r="C721" i="4"/>
  <c r="B721" i="4"/>
  <c r="P720" i="4"/>
  <c r="Q720" i="4" s="1"/>
  <c r="O720" i="4"/>
  <c r="N720" i="4"/>
  <c r="M720" i="4"/>
  <c r="L720" i="4"/>
  <c r="K720" i="4"/>
  <c r="J720" i="4"/>
  <c r="H720" i="4"/>
  <c r="G720" i="4"/>
  <c r="F720" i="4"/>
  <c r="D720" i="4"/>
  <c r="C720" i="4"/>
  <c r="B720" i="4"/>
  <c r="O719" i="4"/>
  <c r="N719" i="4"/>
  <c r="M719" i="4"/>
  <c r="L719" i="4"/>
  <c r="K719" i="4"/>
  <c r="J719" i="4"/>
  <c r="I719" i="4"/>
  <c r="H719" i="4"/>
  <c r="G719" i="4"/>
  <c r="F719" i="4"/>
  <c r="D719" i="4"/>
  <c r="C719" i="4"/>
  <c r="B719" i="4"/>
  <c r="N718" i="4"/>
  <c r="M718" i="4"/>
  <c r="L718" i="4"/>
  <c r="K718" i="4"/>
  <c r="J718" i="4"/>
  <c r="I718" i="4"/>
  <c r="H718" i="4"/>
  <c r="G718" i="4"/>
  <c r="F718" i="4"/>
  <c r="D718" i="4"/>
  <c r="C718" i="4"/>
  <c r="B718" i="4"/>
  <c r="P717" i="4"/>
  <c r="Q717" i="4" s="1"/>
  <c r="O717" i="4"/>
  <c r="N717" i="4"/>
  <c r="M717" i="4"/>
  <c r="L717" i="4"/>
  <c r="K717" i="4"/>
  <c r="J717" i="4"/>
  <c r="I717" i="4"/>
  <c r="H717" i="4"/>
  <c r="G717" i="4"/>
  <c r="F717" i="4"/>
  <c r="D717" i="4"/>
  <c r="C717" i="4"/>
  <c r="B717" i="4"/>
  <c r="P716" i="4"/>
  <c r="Q716" i="4" s="1"/>
  <c r="N716" i="4"/>
  <c r="M716" i="4"/>
  <c r="L716" i="4"/>
  <c r="K716" i="4"/>
  <c r="I716" i="4"/>
  <c r="H716" i="4"/>
  <c r="G716" i="4"/>
  <c r="F716" i="4"/>
  <c r="D716" i="4"/>
  <c r="C716" i="4"/>
  <c r="B716" i="4"/>
  <c r="N715" i="4"/>
  <c r="M715" i="4"/>
  <c r="L715" i="4"/>
  <c r="K715" i="4"/>
  <c r="J715" i="4"/>
  <c r="H715" i="4"/>
  <c r="G715" i="4"/>
  <c r="F715" i="4"/>
  <c r="D715" i="4"/>
  <c r="C715" i="4"/>
  <c r="B715" i="4"/>
  <c r="N714" i="4"/>
  <c r="M714" i="4"/>
  <c r="L714" i="4"/>
  <c r="K714" i="4"/>
  <c r="J714" i="4"/>
  <c r="I714" i="4"/>
  <c r="H714" i="4"/>
  <c r="G714" i="4"/>
  <c r="F714" i="4"/>
  <c r="D714" i="4"/>
  <c r="C714" i="4"/>
  <c r="B714" i="4"/>
  <c r="P713" i="4"/>
  <c r="Q713" i="4" s="1"/>
  <c r="O713" i="4"/>
  <c r="N713" i="4"/>
  <c r="M713" i="4"/>
  <c r="L713" i="4"/>
  <c r="K713" i="4"/>
  <c r="J713" i="4"/>
  <c r="I713" i="4"/>
  <c r="H713" i="4"/>
  <c r="G713" i="4"/>
  <c r="F713" i="4"/>
  <c r="D713" i="4"/>
  <c r="C713" i="4"/>
  <c r="B713" i="4"/>
  <c r="P712" i="4"/>
  <c r="Q712" i="4" s="1"/>
  <c r="O712" i="4"/>
  <c r="N712" i="4"/>
  <c r="M712" i="4"/>
  <c r="L712" i="4"/>
  <c r="K712" i="4"/>
  <c r="J712" i="4"/>
  <c r="I712" i="4"/>
  <c r="H712" i="4"/>
  <c r="G712" i="4"/>
  <c r="F712" i="4"/>
  <c r="D712" i="4"/>
  <c r="C712" i="4"/>
  <c r="B712" i="4"/>
  <c r="O711" i="4"/>
  <c r="N711" i="4"/>
  <c r="M711" i="4"/>
  <c r="L711" i="4"/>
  <c r="K711" i="4"/>
  <c r="J711" i="4"/>
  <c r="H711" i="4"/>
  <c r="G711" i="4"/>
  <c r="F711" i="4"/>
  <c r="D711" i="4"/>
  <c r="C711" i="4"/>
  <c r="B711" i="4"/>
  <c r="N710" i="4"/>
  <c r="M710" i="4"/>
  <c r="L710" i="4"/>
  <c r="K710" i="4"/>
  <c r="I710" i="4"/>
  <c r="H710" i="4"/>
  <c r="G710" i="4"/>
  <c r="F710" i="4"/>
  <c r="D710" i="4"/>
  <c r="C710" i="4"/>
  <c r="B710" i="4"/>
  <c r="N709" i="4"/>
  <c r="M709" i="4"/>
  <c r="L709" i="4"/>
  <c r="K709" i="4"/>
  <c r="J709" i="4"/>
  <c r="I709" i="4"/>
  <c r="H709" i="4"/>
  <c r="G709" i="4"/>
  <c r="F709" i="4"/>
  <c r="D709" i="4"/>
  <c r="C709" i="4"/>
  <c r="B709" i="4"/>
  <c r="P708" i="4"/>
  <c r="Q708" i="4" s="1"/>
  <c r="N708" i="4"/>
  <c r="M708" i="4"/>
  <c r="L708" i="4"/>
  <c r="K708" i="4"/>
  <c r="J708" i="4"/>
  <c r="H708" i="4"/>
  <c r="G708" i="4"/>
  <c r="F708" i="4"/>
  <c r="D708" i="4"/>
  <c r="C708" i="4"/>
  <c r="B708" i="4"/>
  <c r="P707" i="4"/>
  <c r="Q707" i="4" s="1"/>
  <c r="N707" i="4"/>
  <c r="M707" i="4"/>
  <c r="L707" i="4"/>
  <c r="K707" i="4"/>
  <c r="J707" i="4"/>
  <c r="I707" i="4"/>
  <c r="H707" i="4"/>
  <c r="G707" i="4"/>
  <c r="F707" i="4"/>
  <c r="D707" i="4"/>
  <c r="C707" i="4"/>
  <c r="B707" i="4"/>
  <c r="N706" i="4"/>
  <c r="M706" i="4"/>
  <c r="L706" i="4"/>
  <c r="K706" i="4"/>
  <c r="J706" i="4"/>
  <c r="I706" i="4"/>
  <c r="H706" i="4"/>
  <c r="G706" i="4"/>
  <c r="F706" i="4"/>
  <c r="D706" i="4"/>
  <c r="C706" i="4"/>
  <c r="B706" i="4"/>
  <c r="P705" i="4"/>
  <c r="Q705" i="4" s="1"/>
  <c r="O705" i="4"/>
  <c r="N705" i="4"/>
  <c r="M705" i="4"/>
  <c r="L705" i="4"/>
  <c r="K705" i="4"/>
  <c r="J705" i="4"/>
  <c r="I705" i="4"/>
  <c r="H705" i="4"/>
  <c r="G705" i="4"/>
  <c r="F705" i="4"/>
  <c r="D705" i="4"/>
  <c r="C705" i="4"/>
  <c r="B705" i="4"/>
  <c r="P704" i="4"/>
  <c r="Q704" i="4" s="1"/>
  <c r="O704" i="4"/>
  <c r="N704" i="4"/>
  <c r="M704" i="4"/>
  <c r="L704" i="4"/>
  <c r="K704" i="4"/>
  <c r="J704" i="4"/>
  <c r="I704" i="4"/>
  <c r="H704" i="4"/>
  <c r="G704" i="4"/>
  <c r="F704" i="4"/>
  <c r="D704" i="4"/>
  <c r="C704" i="4"/>
  <c r="B704" i="4"/>
  <c r="O703" i="4"/>
  <c r="N703" i="4"/>
  <c r="M703" i="4"/>
  <c r="L703" i="4"/>
  <c r="K703" i="4"/>
  <c r="J703" i="4"/>
  <c r="I703" i="4"/>
  <c r="H703" i="4"/>
  <c r="G703" i="4"/>
  <c r="F703" i="4"/>
  <c r="D703" i="4"/>
  <c r="C703" i="4"/>
  <c r="B703" i="4"/>
  <c r="N702" i="4"/>
  <c r="M702" i="4"/>
  <c r="L702" i="4"/>
  <c r="K702" i="4"/>
  <c r="J702" i="4"/>
  <c r="H702" i="4"/>
  <c r="G702" i="4"/>
  <c r="F702" i="4"/>
  <c r="D702" i="4"/>
  <c r="C702" i="4"/>
  <c r="B702" i="4"/>
  <c r="P701" i="4"/>
  <c r="Q701" i="4" s="1"/>
  <c r="O701" i="4"/>
  <c r="N701" i="4"/>
  <c r="M701" i="4"/>
  <c r="L701" i="4"/>
  <c r="K701" i="4"/>
  <c r="J701" i="4"/>
  <c r="H701" i="4"/>
  <c r="G701" i="4"/>
  <c r="F701" i="4"/>
  <c r="D701" i="4"/>
  <c r="C701" i="4"/>
  <c r="B701" i="4"/>
  <c r="N700" i="4"/>
  <c r="M700" i="4"/>
  <c r="L700" i="4"/>
  <c r="K700" i="4"/>
  <c r="J700" i="4"/>
  <c r="I700" i="4"/>
  <c r="H700" i="4"/>
  <c r="G700" i="4"/>
  <c r="F700" i="4"/>
  <c r="D700" i="4"/>
  <c r="C700" i="4"/>
  <c r="B700" i="4"/>
  <c r="N699" i="4"/>
  <c r="M699" i="4"/>
  <c r="L699" i="4"/>
  <c r="K699" i="4"/>
  <c r="J699" i="4"/>
  <c r="I699" i="4"/>
  <c r="H699" i="4"/>
  <c r="G699" i="4"/>
  <c r="F699" i="4"/>
  <c r="D699" i="4"/>
  <c r="C699" i="4"/>
  <c r="B699" i="4"/>
  <c r="N698" i="4"/>
  <c r="M698" i="4"/>
  <c r="L698" i="4"/>
  <c r="K698" i="4"/>
  <c r="J698" i="4"/>
  <c r="I698" i="4"/>
  <c r="H698" i="4"/>
  <c r="G698" i="4"/>
  <c r="F698" i="4"/>
  <c r="D698" i="4"/>
  <c r="C698" i="4"/>
  <c r="B698" i="4"/>
  <c r="P697" i="4"/>
  <c r="Q697" i="4" s="1"/>
  <c r="N697" i="4"/>
  <c r="M697" i="4"/>
  <c r="L697" i="4"/>
  <c r="K697" i="4"/>
  <c r="I697" i="4"/>
  <c r="H697" i="4"/>
  <c r="G697" i="4"/>
  <c r="F697" i="4"/>
  <c r="D697" i="4"/>
  <c r="C697" i="4"/>
  <c r="B697" i="4"/>
  <c r="N696" i="4"/>
  <c r="M696" i="4"/>
  <c r="L696" i="4"/>
  <c r="K696" i="4"/>
  <c r="J696" i="4"/>
  <c r="I696" i="4"/>
  <c r="H696" i="4"/>
  <c r="G696" i="4"/>
  <c r="F696" i="4"/>
  <c r="D696" i="4"/>
  <c r="C696" i="4"/>
  <c r="B696" i="4"/>
  <c r="O695" i="4"/>
  <c r="N695" i="4"/>
  <c r="M695" i="4"/>
  <c r="L695" i="4"/>
  <c r="K695" i="4"/>
  <c r="J695" i="4"/>
  <c r="H695" i="4"/>
  <c r="G695" i="4"/>
  <c r="F695" i="4"/>
  <c r="D695" i="4"/>
  <c r="C695" i="4"/>
  <c r="B695" i="4"/>
  <c r="N694" i="4"/>
  <c r="M694" i="4"/>
  <c r="L694" i="4"/>
  <c r="K694" i="4"/>
  <c r="I694" i="4"/>
  <c r="H694" i="4"/>
  <c r="G694" i="4"/>
  <c r="F694" i="4"/>
  <c r="D694" i="4"/>
  <c r="C694" i="4"/>
  <c r="B694" i="4"/>
  <c r="N693" i="4"/>
  <c r="M693" i="4"/>
  <c r="L693" i="4"/>
  <c r="K693" i="4"/>
  <c r="I693" i="4"/>
  <c r="H693" i="4"/>
  <c r="G693" i="4"/>
  <c r="F693" i="4"/>
  <c r="D693" i="4"/>
  <c r="C693" i="4"/>
  <c r="B693" i="4"/>
  <c r="N692" i="4"/>
  <c r="M692" i="4"/>
  <c r="L692" i="4"/>
  <c r="K692" i="4"/>
  <c r="I692" i="4"/>
  <c r="H692" i="4"/>
  <c r="G692" i="4"/>
  <c r="F692" i="4"/>
  <c r="D692" i="4"/>
  <c r="C692" i="4"/>
  <c r="B692" i="4"/>
  <c r="N691" i="4"/>
  <c r="M691" i="4"/>
  <c r="L691" i="4"/>
  <c r="K691" i="4"/>
  <c r="I691" i="4"/>
  <c r="H691" i="4"/>
  <c r="G691" i="4"/>
  <c r="F691" i="4"/>
  <c r="D691" i="4"/>
  <c r="C691" i="4"/>
  <c r="B691" i="4"/>
  <c r="N690" i="4"/>
  <c r="M690" i="4"/>
  <c r="L690" i="4"/>
  <c r="K690" i="4"/>
  <c r="I690" i="4"/>
  <c r="H690" i="4"/>
  <c r="G690" i="4"/>
  <c r="F690" i="4"/>
  <c r="D690" i="4"/>
  <c r="C690" i="4"/>
  <c r="B690" i="4"/>
  <c r="N689" i="4"/>
  <c r="M689" i="4"/>
  <c r="L689" i="4"/>
  <c r="K689" i="4"/>
  <c r="I689" i="4"/>
  <c r="H689" i="4"/>
  <c r="G689" i="4"/>
  <c r="F689" i="4"/>
  <c r="D689" i="4"/>
  <c r="C689" i="4"/>
  <c r="B689" i="4"/>
  <c r="N688" i="4"/>
  <c r="M688" i="4"/>
  <c r="L688" i="4"/>
  <c r="K688" i="4"/>
  <c r="H688" i="4"/>
  <c r="G688" i="4"/>
  <c r="F688" i="4"/>
  <c r="D688" i="4"/>
  <c r="C688" i="4"/>
  <c r="B688" i="4"/>
  <c r="N687" i="4"/>
  <c r="M687" i="4"/>
  <c r="L687" i="4"/>
  <c r="K687" i="4"/>
  <c r="I687" i="4"/>
  <c r="H687" i="4"/>
  <c r="G687" i="4"/>
  <c r="F687" i="4"/>
  <c r="D687" i="4"/>
  <c r="C687" i="4"/>
  <c r="B687" i="4"/>
  <c r="N686" i="4"/>
  <c r="M686" i="4"/>
  <c r="L686" i="4"/>
  <c r="K686" i="4"/>
  <c r="I686" i="4"/>
  <c r="H686" i="4"/>
  <c r="G686" i="4"/>
  <c r="F686" i="4"/>
  <c r="D686" i="4"/>
  <c r="C686" i="4"/>
  <c r="B686" i="4"/>
  <c r="N685" i="4"/>
  <c r="M685" i="4"/>
  <c r="L685" i="4"/>
  <c r="K685" i="4"/>
  <c r="I685" i="4"/>
  <c r="H685" i="4"/>
  <c r="G685" i="4"/>
  <c r="F685" i="4"/>
  <c r="D685" i="4"/>
  <c r="C685" i="4"/>
  <c r="B685" i="4"/>
  <c r="N684" i="4"/>
  <c r="M684" i="4"/>
  <c r="L684" i="4"/>
  <c r="K684" i="4"/>
  <c r="I684" i="4"/>
  <c r="H684" i="4"/>
  <c r="G684" i="4"/>
  <c r="F684" i="4"/>
  <c r="D684" i="4"/>
  <c r="C684" i="4"/>
  <c r="B684" i="4"/>
  <c r="N683" i="4"/>
  <c r="M683" i="4"/>
  <c r="L683" i="4"/>
  <c r="K683" i="4"/>
  <c r="I683" i="4"/>
  <c r="H683" i="4"/>
  <c r="G683" i="4"/>
  <c r="F683" i="4"/>
  <c r="D683" i="4"/>
  <c r="C683" i="4"/>
  <c r="B683" i="4"/>
  <c r="N682" i="4"/>
  <c r="M682" i="4"/>
  <c r="L682" i="4"/>
  <c r="K682" i="4"/>
  <c r="I682" i="4"/>
  <c r="H682" i="4"/>
  <c r="G682" i="4"/>
  <c r="F682" i="4"/>
  <c r="D682" i="4"/>
  <c r="C682" i="4"/>
  <c r="B682" i="4"/>
  <c r="N681" i="4"/>
  <c r="M681" i="4"/>
  <c r="L681" i="4"/>
  <c r="K681" i="4"/>
  <c r="I681" i="4"/>
  <c r="H681" i="4"/>
  <c r="G681" i="4"/>
  <c r="F681" i="4"/>
  <c r="D681" i="4"/>
  <c r="C681" i="4"/>
  <c r="B681" i="4"/>
  <c r="N680" i="4"/>
  <c r="M680" i="4"/>
  <c r="L680" i="4"/>
  <c r="K680" i="4"/>
  <c r="I680" i="4"/>
  <c r="H680" i="4"/>
  <c r="G680" i="4"/>
  <c r="F680" i="4"/>
  <c r="D680" i="4"/>
  <c r="C680" i="4"/>
  <c r="B680" i="4"/>
  <c r="N679" i="4"/>
  <c r="M679" i="4"/>
  <c r="L679" i="4"/>
  <c r="K679" i="4"/>
  <c r="H679" i="4"/>
  <c r="G679" i="4"/>
  <c r="F679" i="4"/>
  <c r="D679" i="4"/>
  <c r="C679" i="4"/>
  <c r="B679" i="4"/>
  <c r="N678" i="4"/>
  <c r="M678" i="4"/>
  <c r="L678" i="4"/>
  <c r="K678" i="4"/>
  <c r="H678" i="4"/>
  <c r="G678" i="4"/>
  <c r="F678" i="4"/>
  <c r="D678" i="4"/>
  <c r="C678" i="4"/>
  <c r="B678" i="4"/>
  <c r="N677" i="4"/>
  <c r="M677" i="4"/>
  <c r="L677" i="4"/>
  <c r="K677" i="4"/>
  <c r="I677" i="4"/>
  <c r="H677" i="4"/>
  <c r="G677" i="4"/>
  <c r="F677" i="4"/>
  <c r="D677" i="4"/>
  <c r="C677" i="4"/>
  <c r="B677" i="4"/>
  <c r="N676" i="4"/>
  <c r="M676" i="4"/>
  <c r="L676" i="4"/>
  <c r="K676" i="4"/>
  <c r="I676" i="4"/>
  <c r="H676" i="4"/>
  <c r="G676" i="4"/>
  <c r="F676" i="4"/>
  <c r="D676" i="4"/>
  <c r="C676" i="4"/>
  <c r="B676" i="4"/>
  <c r="N675" i="4"/>
  <c r="M675" i="4"/>
  <c r="L675" i="4"/>
  <c r="K675" i="4"/>
  <c r="I675" i="4"/>
  <c r="H675" i="4"/>
  <c r="G675" i="4"/>
  <c r="F675" i="4"/>
  <c r="D675" i="4"/>
  <c r="C675" i="4"/>
  <c r="B675" i="4"/>
  <c r="N674" i="4"/>
  <c r="M674" i="4"/>
  <c r="L674" i="4"/>
  <c r="K674" i="4"/>
  <c r="I674" i="4"/>
  <c r="H674" i="4"/>
  <c r="G674" i="4"/>
  <c r="F674" i="4"/>
  <c r="D674" i="4"/>
  <c r="C674" i="4"/>
  <c r="B674" i="4"/>
  <c r="N673" i="4"/>
  <c r="M673" i="4"/>
  <c r="L673" i="4"/>
  <c r="K673" i="4"/>
  <c r="I673" i="4"/>
  <c r="H673" i="4"/>
  <c r="G673" i="4"/>
  <c r="F673" i="4"/>
  <c r="D673" i="4"/>
  <c r="C673" i="4"/>
  <c r="B673" i="4"/>
  <c r="N672" i="4"/>
  <c r="M672" i="4"/>
  <c r="L672" i="4"/>
  <c r="K672" i="4"/>
  <c r="I672" i="4"/>
  <c r="H672" i="4"/>
  <c r="G672" i="4"/>
  <c r="F672" i="4"/>
  <c r="D672" i="4"/>
  <c r="C672" i="4"/>
  <c r="B672" i="4"/>
  <c r="N671" i="4"/>
  <c r="M671" i="4"/>
  <c r="L671" i="4"/>
  <c r="K671" i="4"/>
  <c r="H671" i="4"/>
  <c r="G671" i="4"/>
  <c r="F671" i="4"/>
  <c r="D671" i="4"/>
  <c r="C671" i="4"/>
  <c r="B671" i="4"/>
  <c r="N670" i="4"/>
  <c r="M670" i="4"/>
  <c r="L670" i="4"/>
  <c r="K670" i="4"/>
  <c r="H670" i="4"/>
  <c r="G670" i="4"/>
  <c r="F670" i="4"/>
  <c r="D670" i="4"/>
  <c r="C670" i="4"/>
  <c r="B670" i="4"/>
  <c r="N669" i="4"/>
  <c r="M669" i="4"/>
  <c r="L669" i="4"/>
  <c r="K669" i="4"/>
  <c r="I669" i="4"/>
  <c r="H669" i="4"/>
  <c r="G669" i="4"/>
  <c r="F669" i="4"/>
  <c r="D669" i="4"/>
  <c r="C669" i="4"/>
  <c r="B669" i="4"/>
  <c r="N668" i="4"/>
  <c r="M668" i="4"/>
  <c r="L668" i="4"/>
  <c r="K668" i="4"/>
  <c r="H668" i="4"/>
  <c r="G668" i="4"/>
  <c r="F668" i="4"/>
  <c r="D668" i="4"/>
  <c r="C668" i="4"/>
  <c r="B668" i="4"/>
  <c r="N667" i="4"/>
  <c r="M667" i="4"/>
  <c r="L667" i="4"/>
  <c r="K667" i="4"/>
  <c r="I667" i="4"/>
  <c r="H667" i="4"/>
  <c r="G667" i="4"/>
  <c r="F667" i="4"/>
  <c r="D667" i="4"/>
  <c r="C667" i="4"/>
  <c r="B667" i="4"/>
  <c r="N666" i="4"/>
  <c r="M666" i="4"/>
  <c r="L666" i="4"/>
  <c r="K666" i="4"/>
  <c r="I666" i="4"/>
  <c r="H666" i="4"/>
  <c r="G666" i="4"/>
  <c r="F666" i="4"/>
  <c r="D666" i="4"/>
  <c r="C666" i="4"/>
  <c r="B666" i="4"/>
  <c r="N665" i="4"/>
  <c r="M665" i="4"/>
  <c r="L665" i="4"/>
  <c r="K665" i="4"/>
  <c r="I665" i="4"/>
  <c r="H665" i="4"/>
  <c r="G665" i="4"/>
  <c r="F665" i="4"/>
  <c r="D665" i="4"/>
  <c r="C665" i="4"/>
  <c r="B665" i="4"/>
  <c r="N664" i="4"/>
  <c r="M664" i="4"/>
  <c r="L664" i="4"/>
  <c r="K664" i="4"/>
  <c r="I664" i="4"/>
  <c r="H664" i="4"/>
  <c r="G664" i="4"/>
  <c r="F664" i="4"/>
  <c r="D664" i="4"/>
  <c r="C664" i="4"/>
  <c r="B664" i="4"/>
  <c r="N663" i="4"/>
  <c r="M663" i="4"/>
  <c r="L663" i="4"/>
  <c r="K663" i="4"/>
  <c r="I663" i="4"/>
  <c r="H663" i="4"/>
  <c r="G663" i="4"/>
  <c r="F663" i="4"/>
  <c r="D663" i="4"/>
  <c r="C663" i="4"/>
  <c r="B663" i="4"/>
  <c r="N662" i="4"/>
  <c r="M662" i="4"/>
  <c r="L662" i="4"/>
  <c r="K662" i="4"/>
  <c r="I662" i="4"/>
  <c r="H662" i="4"/>
  <c r="G662" i="4"/>
  <c r="F662" i="4"/>
  <c r="D662" i="4"/>
  <c r="C662" i="4"/>
  <c r="B662" i="4"/>
  <c r="N661" i="4"/>
  <c r="M661" i="4"/>
  <c r="L661" i="4"/>
  <c r="K661" i="4"/>
  <c r="I661" i="4"/>
  <c r="H661" i="4"/>
  <c r="G661" i="4"/>
  <c r="F661" i="4"/>
  <c r="D661" i="4"/>
  <c r="C661" i="4"/>
  <c r="B661" i="4"/>
  <c r="N660" i="4"/>
  <c r="M660" i="4"/>
  <c r="L660" i="4"/>
  <c r="K660" i="4"/>
  <c r="H660" i="4"/>
  <c r="G660" i="4"/>
  <c r="F660" i="4"/>
  <c r="D660" i="4"/>
  <c r="C660" i="4"/>
  <c r="B660" i="4"/>
  <c r="N659" i="4"/>
  <c r="M659" i="4"/>
  <c r="L659" i="4"/>
  <c r="K659" i="4"/>
  <c r="I659" i="4"/>
  <c r="H659" i="4"/>
  <c r="G659" i="4"/>
  <c r="F659" i="4"/>
  <c r="D659" i="4"/>
  <c r="C659" i="4"/>
  <c r="B659" i="4"/>
  <c r="N658" i="4"/>
  <c r="M658" i="4"/>
  <c r="L658" i="4"/>
  <c r="K658" i="4"/>
  <c r="I658" i="4"/>
  <c r="H658" i="4"/>
  <c r="G658" i="4"/>
  <c r="F658" i="4"/>
  <c r="D658" i="4"/>
  <c r="C658" i="4"/>
  <c r="B658" i="4"/>
  <c r="N657" i="4"/>
  <c r="M657" i="4"/>
  <c r="L657" i="4"/>
  <c r="K657" i="4"/>
  <c r="I657" i="4"/>
  <c r="H657" i="4"/>
  <c r="G657" i="4"/>
  <c r="F657" i="4"/>
  <c r="D657" i="4"/>
  <c r="C657" i="4"/>
  <c r="B657" i="4"/>
  <c r="N656" i="4"/>
  <c r="M656" i="4"/>
  <c r="L656" i="4"/>
  <c r="K656" i="4"/>
  <c r="I656" i="4"/>
  <c r="H656" i="4"/>
  <c r="G656" i="4"/>
  <c r="F656" i="4"/>
  <c r="D656" i="4"/>
  <c r="C656" i="4"/>
  <c r="B656" i="4"/>
  <c r="N655" i="4"/>
  <c r="M655" i="4"/>
  <c r="L655" i="4"/>
  <c r="K655" i="4"/>
  <c r="I655" i="4"/>
  <c r="H655" i="4"/>
  <c r="G655" i="4"/>
  <c r="F655" i="4"/>
  <c r="D655" i="4"/>
  <c r="C655" i="4"/>
  <c r="B655" i="4"/>
  <c r="N654" i="4"/>
  <c r="M654" i="4"/>
  <c r="L654" i="4"/>
  <c r="K654" i="4"/>
  <c r="I654" i="4"/>
  <c r="H654" i="4"/>
  <c r="G654" i="4"/>
  <c r="F654" i="4"/>
  <c r="D654" i="4"/>
  <c r="C654" i="4"/>
  <c r="B654" i="4"/>
  <c r="N653" i="4"/>
  <c r="M653" i="4"/>
  <c r="L653" i="4"/>
  <c r="K653" i="4"/>
  <c r="I653" i="4"/>
  <c r="H653" i="4"/>
  <c r="G653" i="4"/>
  <c r="F653" i="4"/>
  <c r="D653" i="4"/>
  <c r="C653" i="4"/>
  <c r="B653" i="4"/>
  <c r="N652" i="4"/>
  <c r="M652" i="4"/>
  <c r="L652" i="4"/>
  <c r="K652" i="4"/>
  <c r="I652" i="4"/>
  <c r="H652" i="4"/>
  <c r="G652" i="4"/>
  <c r="F652" i="4"/>
  <c r="D652" i="4"/>
  <c r="C652" i="4"/>
  <c r="B652" i="4"/>
  <c r="N651" i="4"/>
  <c r="M651" i="4"/>
  <c r="L651" i="4"/>
  <c r="K651" i="4"/>
  <c r="H651" i="4"/>
  <c r="G651" i="4"/>
  <c r="F651" i="4"/>
  <c r="D651" i="4"/>
  <c r="C651" i="4"/>
  <c r="B651" i="4"/>
  <c r="N650" i="4"/>
  <c r="M650" i="4"/>
  <c r="L650" i="4"/>
  <c r="K650" i="4"/>
  <c r="H650" i="4"/>
  <c r="G650" i="4"/>
  <c r="F650" i="4"/>
  <c r="D650" i="4"/>
  <c r="C650" i="4"/>
  <c r="B650" i="4"/>
  <c r="N649" i="4"/>
  <c r="M649" i="4"/>
  <c r="L649" i="4"/>
  <c r="K649" i="4"/>
  <c r="I649" i="4"/>
  <c r="H649" i="4"/>
  <c r="G649" i="4"/>
  <c r="F649" i="4"/>
  <c r="D649" i="4"/>
  <c r="C649" i="4"/>
  <c r="B649" i="4"/>
  <c r="N648" i="4"/>
  <c r="M648" i="4"/>
  <c r="L648" i="4"/>
  <c r="K648" i="4"/>
  <c r="I648" i="4"/>
  <c r="H648" i="4"/>
  <c r="G648" i="4"/>
  <c r="F648" i="4"/>
  <c r="D648" i="4"/>
  <c r="C648" i="4"/>
  <c r="B648" i="4"/>
  <c r="N647" i="4"/>
  <c r="M647" i="4"/>
  <c r="L647" i="4"/>
  <c r="K647" i="4"/>
  <c r="I647" i="4"/>
  <c r="H647" i="4"/>
  <c r="G647" i="4"/>
  <c r="F647" i="4"/>
  <c r="D647" i="4"/>
  <c r="C647" i="4"/>
  <c r="B647" i="4"/>
  <c r="N646" i="4"/>
  <c r="M646" i="4"/>
  <c r="L646" i="4"/>
  <c r="K646" i="4"/>
  <c r="I646" i="4"/>
  <c r="H646" i="4"/>
  <c r="G646" i="4"/>
  <c r="F646" i="4"/>
  <c r="D646" i="4"/>
  <c r="C646" i="4"/>
  <c r="B646" i="4"/>
  <c r="N645" i="4"/>
  <c r="M645" i="4"/>
  <c r="L645" i="4"/>
  <c r="K645" i="4"/>
  <c r="I645" i="4"/>
  <c r="H645" i="4"/>
  <c r="G645" i="4"/>
  <c r="F645" i="4"/>
  <c r="D645" i="4"/>
  <c r="C645" i="4"/>
  <c r="B645" i="4"/>
  <c r="N644" i="4"/>
  <c r="M644" i="4"/>
  <c r="L644" i="4"/>
  <c r="K644" i="4"/>
  <c r="I644" i="4"/>
  <c r="H644" i="4"/>
  <c r="G644" i="4"/>
  <c r="F644" i="4"/>
  <c r="D644" i="4"/>
  <c r="C644" i="4"/>
  <c r="B644" i="4"/>
  <c r="N643" i="4"/>
  <c r="M643" i="4"/>
  <c r="L643" i="4"/>
  <c r="K643" i="4"/>
  <c r="H643" i="4"/>
  <c r="G643" i="4"/>
  <c r="F643" i="4"/>
  <c r="D643" i="4"/>
  <c r="C643" i="4"/>
  <c r="B643" i="4"/>
  <c r="N642" i="4"/>
  <c r="M642" i="4"/>
  <c r="L642" i="4"/>
  <c r="K642" i="4"/>
  <c r="H642" i="4"/>
  <c r="G642" i="4"/>
  <c r="F642" i="4"/>
  <c r="D642" i="4"/>
  <c r="C642" i="4"/>
  <c r="B642" i="4"/>
  <c r="N641" i="4"/>
  <c r="M641" i="4"/>
  <c r="L641" i="4"/>
  <c r="K641" i="4"/>
  <c r="I641" i="4"/>
  <c r="H641" i="4"/>
  <c r="G641" i="4"/>
  <c r="F641" i="4"/>
  <c r="D641" i="4"/>
  <c r="C641" i="4"/>
  <c r="B641" i="4"/>
  <c r="N640" i="4"/>
  <c r="M640" i="4"/>
  <c r="L640" i="4"/>
  <c r="K640" i="4"/>
  <c r="I640" i="4"/>
  <c r="H640" i="4"/>
  <c r="G640" i="4"/>
  <c r="F640" i="4"/>
  <c r="D640" i="4"/>
  <c r="C640" i="4"/>
  <c r="B640" i="4"/>
  <c r="N639" i="4"/>
  <c r="M639" i="4"/>
  <c r="L639" i="4"/>
  <c r="K639" i="4"/>
  <c r="I639" i="4"/>
  <c r="H639" i="4"/>
  <c r="G639" i="4"/>
  <c r="F639" i="4"/>
  <c r="D639" i="4"/>
  <c r="C639" i="4"/>
  <c r="B639" i="4"/>
  <c r="N638" i="4"/>
  <c r="M638" i="4"/>
  <c r="L638" i="4"/>
  <c r="K638" i="4"/>
  <c r="I638" i="4"/>
  <c r="H638" i="4"/>
  <c r="G638" i="4"/>
  <c r="F638" i="4"/>
  <c r="D638" i="4"/>
  <c r="C638" i="4"/>
  <c r="B638" i="4"/>
  <c r="N637" i="4"/>
  <c r="M637" i="4"/>
  <c r="L637" i="4"/>
  <c r="K637" i="4"/>
  <c r="I637" i="4"/>
  <c r="H637" i="4"/>
  <c r="G637" i="4"/>
  <c r="F637" i="4"/>
  <c r="D637" i="4"/>
  <c r="C637" i="4"/>
  <c r="B637" i="4"/>
  <c r="N636" i="4"/>
  <c r="M636" i="4"/>
  <c r="L636" i="4"/>
  <c r="K636" i="4"/>
  <c r="I636" i="4"/>
  <c r="H636" i="4"/>
  <c r="G636" i="4"/>
  <c r="F636" i="4"/>
  <c r="D636" i="4"/>
  <c r="C636" i="4"/>
  <c r="B636" i="4"/>
  <c r="N635" i="4"/>
  <c r="M635" i="4"/>
  <c r="L635" i="4"/>
  <c r="K635" i="4"/>
  <c r="I635" i="4"/>
  <c r="H635" i="4"/>
  <c r="G635" i="4"/>
  <c r="F635" i="4"/>
  <c r="D635" i="4"/>
  <c r="C635" i="4"/>
  <c r="B635" i="4"/>
  <c r="N634" i="4"/>
  <c r="M634" i="4"/>
  <c r="L634" i="4"/>
  <c r="K634" i="4"/>
  <c r="I634" i="4"/>
  <c r="H634" i="4"/>
  <c r="G634" i="4"/>
  <c r="F634" i="4"/>
  <c r="D634" i="4"/>
  <c r="C634" i="4"/>
  <c r="B634" i="4"/>
  <c r="N633" i="4"/>
  <c r="M633" i="4"/>
  <c r="L633" i="4"/>
  <c r="K633" i="4"/>
  <c r="I633" i="4"/>
  <c r="H633" i="4"/>
  <c r="G633" i="4"/>
  <c r="F633" i="4"/>
  <c r="D633" i="4"/>
  <c r="C633" i="4"/>
  <c r="B633" i="4"/>
  <c r="N632" i="4"/>
  <c r="M632" i="4"/>
  <c r="L632" i="4"/>
  <c r="K632" i="4"/>
  <c r="H632" i="4"/>
  <c r="G632" i="4"/>
  <c r="F632" i="4"/>
  <c r="D632" i="4"/>
  <c r="C632" i="4"/>
  <c r="B632" i="4"/>
  <c r="N631" i="4"/>
  <c r="M631" i="4"/>
  <c r="L631" i="4"/>
  <c r="K631" i="4"/>
  <c r="I631" i="4"/>
  <c r="H631" i="4"/>
  <c r="G631" i="4"/>
  <c r="F631" i="4"/>
  <c r="D631" i="4"/>
  <c r="C631" i="4"/>
  <c r="B631" i="4"/>
  <c r="N630" i="4"/>
  <c r="M630" i="4"/>
  <c r="L630" i="4"/>
  <c r="K630" i="4"/>
  <c r="I630" i="4"/>
  <c r="H630" i="4"/>
  <c r="G630" i="4"/>
  <c r="F630" i="4"/>
  <c r="D630" i="4"/>
  <c r="C630" i="4"/>
  <c r="B630" i="4"/>
  <c r="N629" i="4"/>
  <c r="M629" i="4"/>
  <c r="L629" i="4"/>
  <c r="K629" i="4"/>
  <c r="I629" i="4"/>
  <c r="H629" i="4"/>
  <c r="G629" i="4"/>
  <c r="F629" i="4"/>
  <c r="D629" i="4"/>
  <c r="C629" i="4"/>
  <c r="B629" i="4"/>
  <c r="N628" i="4"/>
  <c r="M628" i="4"/>
  <c r="L628" i="4"/>
  <c r="K628" i="4"/>
  <c r="I628" i="4"/>
  <c r="H628" i="4"/>
  <c r="G628" i="4"/>
  <c r="F628" i="4"/>
  <c r="D628" i="4"/>
  <c r="C628" i="4"/>
  <c r="B628" i="4"/>
  <c r="N627" i="4"/>
  <c r="M627" i="4"/>
  <c r="L627" i="4"/>
  <c r="K627" i="4"/>
  <c r="I627" i="4"/>
  <c r="H627" i="4"/>
  <c r="G627" i="4"/>
  <c r="F627" i="4"/>
  <c r="D627" i="4"/>
  <c r="C627" i="4"/>
  <c r="B627" i="4"/>
  <c r="N626" i="4"/>
  <c r="M626" i="4"/>
  <c r="L626" i="4"/>
  <c r="K626" i="4"/>
  <c r="I626" i="4"/>
  <c r="H626" i="4"/>
  <c r="G626" i="4"/>
  <c r="F626" i="4"/>
  <c r="D626" i="4"/>
  <c r="C626" i="4"/>
  <c r="B626" i="4"/>
  <c r="N625" i="4"/>
  <c r="M625" i="4"/>
  <c r="L625" i="4"/>
  <c r="K625" i="4"/>
  <c r="I625" i="4"/>
  <c r="H625" i="4"/>
  <c r="G625" i="4"/>
  <c r="F625" i="4"/>
  <c r="D625" i="4"/>
  <c r="C625" i="4"/>
  <c r="B625" i="4"/>
  <c r="N624" i="4"/>
  <c r="M624" i="4"/>
  <c r="L624" i="4"/>
  <c r="K624" i="4"/>
  <c r="H624" i="4"/>
  <c r="G624" i="4"/>
  <c r="F624" i="4"/>
  <c r="D624" i="4"/>
  <c r="C624" i="4"/>
  <c r="B624" i="4"/>
  <c r="N623" i="4"/>
  <c r="M623" i="4"/>
  <c r="L623" i="4"/>
  <c r="K623" i="4"/>
  <c r="I623" i="4"/>
  <c r="H623" i="4"/>
  <c r="G623" i="4"/>
  <c r="F623" i="4"/>
  <c r="D623" i="4"/>
  <c r="C623" i="4"/>
  <c r="B623" i="4"/>
  <c r="N622" i="4"/>
  <c r="M622" i="4"/>
  <c r="L622" i="4"/>
  <c r="K622" i="4"/>
  <c r="I622" i="4"/>
  <c r="H622" i="4"/>
  <c r="G622" i="4"/>
  <c r="F622" i="4"/>
  <c r="D622" i="4"/>
  <c r="C622" i="4"/>
  <c r="B622" i="4"/>
  <c r="N621" i="4"/>
  <c r="M621" i="4"/>
  <c r="L621" i="4"/>
  <c r="K621" i="4"/>
  <c r="I621" i="4"/>
  <c r="H621" i="4"/>
  <c r="G621" i="4"/>
  <c r="F621" i="4"/>
  <c r="D621" i="4"/>
  <c r="C621" i="4"/>
  <c r="B621" i="4"/>
  <c r="N620" i="4"/>
  <c r="M620" i="4"/>
  <c r="L620" i="4"/>
  <c r="K620" i="4"/>
  <c r="I620" i="4"/>
  <c r="H620" i="4"/>
  <c r="G620" i="4"/>
  <c r="F620" i="4"/>
  <c r="D620" i="4"/>
  <c r="C620" i="4"/>
  <c r="B620" i="4"/>
  <c r="N619" i="4"/>
  <c r="M619" i="4"/>
  <c r="L619" i="4"/>
  <c r="K619" i="4"/>
  <c r="I619" i="4"/>
  <c r="H619" i="4"/>
  <c r="G619" i="4"/>
  <c r="F619" i="4"/>
  <c r="D619" i="4"/>
  <c r="C619" i="4"/>
  <c r="B619" i="4"/>
  <c r="N618" i="4"/>
  <c r="M618" i="4"/>
  <c r="L618" i="4"/>
  <c r="K618" i="4"/>
  <c r="I618" i="4"/>
  <c r="H618" i="4"/>
  <c r="G618" i="4"/>
  <c r="F618" i="4"/>
  <c r="D618" i="4"/>
  <c r="C618" i="4"/>
  <c r="B618" i="4"/>
  <c r="N617" i="4"/>
  <c r="M617" i="4"/>
  <c r="L617" i="4"/>
  <c r="K617" i="4"/>
  <c r="I617" i="4"/>
  <c r="H617" i="4"/>
  <c r="G617" i="4"/>
  <c r="F617" i="4"/>
  <c r="D617" i="4"/>
  <c r="C617" i="4"/>
  <c r="B617" i="4"/>
  <c r="N616" i="4"/>
  <c r="M616" i="4"/>
  <c r="L616" i="4"/>
  <c r="K616" i="4"/>
  <c r="I616" i="4"/>
  <c r="H616" i="4"/>
  <c r="G616" i="4"/>
  <c r="F616" i="4"/>
  <c r="D616" i="4"/>
  <c r="C616" i="4"/>
  <c r="B616" i="4"/>
  <c r="N615" i="4"/>
  <c r="M615" i="4"/>
  <c r="L615" i="4"/>
  <c r="K615" i="4"/>
  <c r="H615" i="4"/>
  <c r="G615" i="4"/>
  <c r="F615" i="4"/>
  <c r="D615" i="4"/>
  <c r="C615" i="4"/>
  <c r="B615" i="4"/>
  <c r="N614" i="4"/>
  <c r="M614" i="4"/>
  <c r="L614" i="4"/>
  <c r="K614" i="4"/>
  <c r="H614" i="4"/>
  <c r="G614" i="4"/>
  <c r="F614" i="4"/>
  <c r="D614" i="4"/>
  <c r="C614" i="4"/>
  <c r="B614" i="4"/>
  <c r="N613" i="4"/>
  <c r="M613" i="4"/>
  <c r="L613" i="4"/>
  <c r="K613" i="4"/>
  <c r="I613" i="4"/>
  <c r="H613" i="4"/>
  <c r="G613" i="4"/>
  <c r="F613" i="4"/>
  <c r="D613" i="4"/>
  <c r="C613" i="4"/>
  <c r="B613" i="4"/>
  <c r="N612" i="4"/>
  <c r="M612" i="4"/>
  <c r="L612" i="4"/>
  <c r="K612" i="4"/>
  <c r="I612" i="4"/>
  <c r="H612" i="4"/>
  <c r="G612" i="4"/>
  <c r="F612" i="4"/>
  <c r="D612" i="4"/>
  <c r="C612" i="4"/>
  <c r="B612" i="4"/>
  <c r="N611" i="4"/>
  <c r="M611" i="4"/>
  <c r="L611" i="4"/>
  <c r="K611" i="4"/>
  <c r="I611" i="4"/>
  <c r="H611" i="4"/>
  <c r="G611" i="4"/>
  <c r="F611" i="4"/>
  <c r="D611" i="4"/>
  <c r="C611" i="4"/>
  <c r="B611" i="4"/>
  <c r="N610" i="4"/>
  <c r="M610" i="4"/>
  <c r="L610" i="4"/>
  <c r="K610" i="4"/>
  <c r="I610" i="4"/>
  <c r="H610" i="4"/>
  <c r="G610" i="4"/>
  <c r="F610" i="4"/>
  <c r="D610" i="4"/>
  <c r="C610" i="4"/>
  <c r="B610" i="4"/>
  <c r="N609" i="4"/>
  <c r="M609" i="4"/>
  <c r="L609" i="4"/>
  <c r="K609" i="4"/>
  <c r="I609" i="4"/>
  <c r="H609" i="4"/>
  <c r="G609" i="4"/>
  <c r="F609" i="4"/>
  <c r="D609" i="4"/>
  <c r="C609" i="4"/>
  <c r="B609" i="4"/>
  <c r="N608" i="4"/>
  <c r="M608" i="4"/>
  <c r="L608" i="4"/>
  <c r="K608" i="4"/>
  <c r="I608" i="4"/>
  <c r="H608" i="4"/>
  <c r="G608" i="4"/>
  <c r="F608" i="4"/>
  <c r="D608" i="4"/>
  <c r="C608" i="4"/>
  <c r="B608" i="4"/>
  <c r="N607" i="4"/>
  <c r="M607" i="4"/>
  <c r="L607" i="4"/>
  <c r="K607" i="4"/>
  <c r="H607" i="4"/>
  <c r="G607" i="4"/>
  <c r="F607" i="4"/>
  <c r="D607" i="4"/>
  <c r="C607" i="4"/>
  <c r="B607" i="4"/>
  <c r="N606" i="4"/>
  <c r="M606" i="4"/>
  <c r="L606" i="4"/>
  <c r="K606" i="4"/>
  <c r="H606" i="4"/>
  <c r="G606" i="4"/>
  <c r="F606" i="4"/>
  <c r="D606" i="4"/>
  <c r="C606" i="4"/>
  <c r="B606" i="4"/>
  <c r="N605" i="4"/>
  <c r="M605" i="4"/>
  <c r="L605" i="4"/>
  <c r="K605" i="4"/>
  <c r="H605" i="4"/>
  <c r="G605" i="4"/>
  <c r="F605" i="4"/>
  <c r="D605" i="4"/>
  <c r="C605" i="4"/>
  <c r="B605" i="4"/>
  <c r="N604" i="4"/>
  <c r="M604" i="4"/>
  <c r="L604" i="4"/>
  <c r="K604" i="4"/>
  <c r="I604" i="4"/>
  <c r="H604" i="4"/>
  <c r="G604" i="4"/>
  <c r="F604" i="4"/>
  <c r="D604" i="4"/>
  <c r="C604" i="4"/>
  <c r="B604" i="4"/>
  <c r="N603" i="4"/>
  <c r="M603" i="4"/>
  <c r="L603" i="4"/>
  <c r="K603" i="4"/>
  <c r="I603" i="4"/>
  <c r="H603" i="4"/>
  <c r="G603" i="4"/>
  <c r="F603" i="4"/>
  <c r="D603" i="4"/>
  <c r="C603" i="4"/>
  <c r="B603" i="4"/>
  <c r="N602" i="4"/>
  <c r="M602" i="4"/>
  <c r="L602" i="4"/>
  <c r="K602" i="4"/>
  <c r="I602" i="4"/>
  <c r="H602" i="4"/>
  <c r="G602" i="4"/>
  <c r="F602" i="4"/>
  <c r="D602" i="4"/>
  <c r="C602" i="4"/>
  <c r="B602" i="4"/>
  <c r="N601" i="4"/>
  <c r="M601" i="4"/>
  <c r="L601" i="4"/>
  <c r="K601" i="4"/>
  <c r="I601" i="4"/>
  <c r="H601" i="4"/>
  <c r="G601" i="4"/>
  <c r="F601" i="4"/>
  <c r="D601" i="4"/>
  <c r="C601" i="4"/>
  <c r="B601" i="4"/>
  <c r="N600" i="4"/>
  <c r="M600" i="4"/>
  <c r="L600" i="4"/>
  <c r="K600" i="4"/>
  <c r="I600" i="4"/>
  <c r="H600" i="4"/>
  <c r="G600" i="4"/>
  <c r="F600" i="4"/>
  <c r="D600" i="4"/>
  <c r="C600" i="4"/>
  <c r="B600" i="4"/>
  <c r="N599" i="4"/>
  <c r="M599" i="4"/>
  <c r="L599" i="4"/>
  <c r="K599" i="4"/>
  <c r="I599" i="4"/>
  <c r="H599" i="4"/>
  <c r="G599" i="4"/>
  <c r="F599" i="4"/>
  <c r="D599" i="4"/>
  <c r="C599" i="4"/>
  <c r="B599" i="4"/>
  <c r="N598" i="4"/>
  <c r="M598" i="4"/>
  <c r="L598" i="4"/>
  <c r="K598" i="4"/>
  <c r="I598" i="4"/>
  <c r="H598" i="4"/>
  <c r="G598" i="4"/>
  <c r="F598" i="4"/>
  <c r="D598" i="4"/>
  <c r="C598" i="4"/>
  <c r="B598" i="4"/>
  <c r="N597" i="4"/>
  <c r="M597" i="4"/>
  <c r="L597" i="4"/>
  <c r="K597" i="4"/>
  <c r="I597" i="4"/>
  <c r="H597" i="4"/>
  <c r="G597" i="4"/>
  <c r="F597" i="4"/>
  <c r="D597" i="4"/>
  <c r="C597" i="4"/>
  <c r="B597" i="4"/>
  <c r="N596" i="4"/>
  <c r="M596" i="4"/>
  <c r="L596" i="4"/>
  <c r="K596" i="4"/>
  <c r="I596" i="4"/>
  <c r="H596" i="4"/>
  <c r="G596" i="4"/>
  <c r="F596" i="4"/>
  <c r="D596" i="4"/>
  <c r="C596" i="4"/>
  <c r="B596" i="4"/>
  <c r="N595" i="4"/>
  <c r="M595" i="4"/>
  <c r="L595" i="4"/>
  <c r="K595" i="4"/>
  <c r="I595" i="4"/>
  <c r="H595" i="4"/>
  <c r="G595" i="4"/>
  <c r="F595" i="4"/>
  <c r="D595" i="4"/>
  <c r="C595" i="4"/>
  <c r="B595" i="4"/>
  <c r="N594" i="4"/>
  <c r="M594" i="4"/>
  <c r="L594" i="4"/>
  <c r="K594" i="4"/>
  <c r="I594" i="4"/>
  <c r="H594" i="4"/>
  <c r="G594" i="4"/>
  <c r="F594" i="4"/>
  <c r="D594" i="4"/>
  <c r="C594" i="4"/>
  <c r="B594" i="4"/>
  <c r="N593" i="4"/>
  <c r="M593" i="4"/>
  <c r="L593" i="4"/>
  <c r="K593" i="4"/>
  <c r="I593" i="4"/>
  <c r="H593" i="4"/>
  <c r="G593" i="4"/>
  <c r="F593" i="4"/>
  <c r="D593" i="4"/>
  <c r="C593" i="4"/>
  <c r="B593" i="4"/>
  <c r="N592" i="4"/>
  <c r="M592" i="4"/>
  <c r="L592" i="4"/>
  <c r="K592" i="4"/>
  <c r="I592" i="4"/>
  <c r="H592" i="4"/>
  <c r="G592" i="4"/>
  <c r="F592" i="4"/>
  <c r="D592" i="4"/>
  <c r="C592" i="4"/>
  <c r="B592" i="4"/>
  <c r="N591" i="4"/>
  <c r="M591" i="4"/>
  <c r="L591" i="4"/>
  <c r="K591" i="4"/>
  <c r="I591" i="4"/>
  <c r="H591" i="4"/>
  <c r="G591" i="4"/>
  <c r="F591" i="4"/>
  <c r="D591" i="4"/>
  <c r="C591" i="4"/>
  <c r="B591" i="4"/>
  <c r="N590" i="4"/>
  <c r="M590" i="4"/>
  <c r="L590" i="4"/>
  <c r="K590" i="4"/>
  <c r="I590" i="4"/>
  <c r="H590" i="4"/>
  <c r="G590" i="4"/>
  <c r="F590" i="4"/>
  <c r="D590" i="4"/>
  <c r="C590" i="4"/>
  <c r="B590" i="4"/>
  <c r="N589" i="4"/>
  <c r="M589" i="4"/>
  <c r="L589" i="4"/>
  <c r="K589" i="4"/>
  <c r="I589" i="4"/>
  <c r="H589" i="4"/>
  <c r="G589" i="4"/>
  <c r="F589" i="4"/>
  <c r="D589" i="4"/>
  <c r="C589" i="4"/>
  <c r="B589" i="4"/>
  <c r="N588" i="4"/>
  <c r="M588" i="4"/>
  <c r="L588" i="4"/>
  <c r="K588" i="4"/>
  <c r="I588" i="4"/>
  <c r="H588" i="4"/>
  <c r="G588" i="4"/>
  <c r="F588" i="4"/>
  <c r="D588" i="4"/>
  <c r="C588" i="4"/>
  <c r="B588" i="4"/>
  <c r="N587" i="4"/>
  <c r="M587" i="4"/>
  <c r="L587" i="4"/>
  <c r="K587" i="4"/>
  <c r="H587" i="4"/>
  <c r="G587" i="4"/>
  <c r="F587" i="4"/>
  <c r="D587" i="4"/>
  <c r="C587" i="4"/>
  <c r="B587" i="4"/>
  <c r="N586" i="4"/>
  <c r="M586" i="4"/>
  <c r="L586" i="4"/>
  <c r="K586" i="4"/>
  <c r="H586" i="4"/>
  <c r="G586" i="4"/>
  <c r="F586" i="4"/>
  <c r="D586" i="4"/>
  <c r="C586" i="4"/>
  <c r="B586" i="4"/>
  <c r="N585" i="4"/>
  <c r="M585" i="4"/>
  <c r="L585" i="4"/>
  <c r="K585" i="4"/>
  <c r="H585" i="4"/>
  <c r="G585" i="4"/>
  <c r="F585" i="4"/>
  <c r="D585" i="4"/>
  <c r="C585" i="4"/>
  <c r="B585" i="4"/>
  <c r="N584" i="4"/>
  <c r="M584" i="4"/>
  <c r="L584" i="4"/>
  <c r="K584" i="4"/>
  <c r="I584" i="4"/>
  <c r="H584" i="4"/>
  <c r="G584" i="4"/>
  <c r="F584" i="4"/>
  <c r="D584" i="4"/>
  <c r="C584" i="4"/>
  <c r="B584" i="4"/>
  <c r="N583" i="4"/>
  <c r="M583" i="4"/>
  <c r="L583" i="4"/>
  <c r="K583" i="4"/>
  <c r="I583" i="4"/>
  <c r="H583" i="4"/>
  <c r="G583" i="4"/>
  <c r="F583" i="4"/>
  <c r="D583" i="4"/>
  <c r="C583" i="4"/>
  <c r="B583" i="4"/>
  <c r="N582" i="4"/>
  <c r="M582" i="4"/>
  <c r="L582" i="4"/>
  <c r="K582" i="4"/>
  <c r="I582" i="4"/>
  <c r="H582" i="4"/>
  <c r="G582" i="4"/>
  <c r="F582" i="4"/>
  <c r="D582" i="4"/>
  <c r="C582" i="4"/>
  <c r="B582" i="4"/>
  <c r="N581" i="4"/>
  <c r="M581" i="4"/>
  <c r="L581" i="4"/>
  <c r="K581" i="4"/>
  <c r="I581" i="4"/>
  <c r="H581" i="4"/>
  <c r="G581" i="4"/>
  <c r="F581" i="4"/>
  <c r="D581" i="4"/>
  <c r="C581" i="4"/>
  <c r="B581" i="4"/>
  <c r="N580" i="4"/>
  <c r="M580" i="4"/>
  <c r="L580" i="4"/>
  <c r="K580" i="4"/>
  <c r="I580" i="4"/>
  <c r="H580" i="4"/>
  <c r="G580" i="4"/>
  <c r="F580" i="4"/>
  <c r="D580" i="4"/>
  <c r="C580" i="4"/>
  <c r="B580" i="4"/>
  <c r="N579" i="4"/>
  <c r="M579" i="4"/>
  <c r="L579" i="4"/>
  <c r="K579" i="4"/>
  <c r="H579" i="4"/>
  <c r="G579" i="4"/>
  <c r="F579" i="4"/>
  <c r="D579" i="4"/>
  <c r="C579" i="4"/>
  <c r="B579" i="4"/>
  <c r="N578" i="4"/>
  <c r="M578" i="4"/>
  <c r="L578" i="4"/>
  <c r="K578" i="4"/>
  <c r="H578" i="4"/>
  <c r="G578" i="4"/>
  <c r="F578" i="4"/>
  <c r="D578" i="4"/>
  <c r="C578" i="4"/>
  <c r="B578" i="4"/>
  <c r="N577" i="4"/>
  <c r="M577" i="4"/>
  <c r="L577" i="4"/>
  <c r="K577" i="4"/>
  <c r="H577" i="4"/>
  <c r="G577" i="4"/>
  <c r="F577" i="4"/>
  <c r="D577" i="4"/>
  <c r="C577" i="4"/>
  <c r="B577" i="4"/>
  <c r="N576" i="4"/>
  <c r="M576" i="4"/>
  <c r="L576" i="4"/>
  <c r="K576" i="4"/>
  <c r="I576" i="4"/>
  <c r="H576" i="4"/>
  <c r="G576" i="4"/>
  <c r="F576" i="4"/>
  <c r="D576" i="4"/>
  <c r="C576" i="4"/>
  <c r="B576" i="4"/>
  <c r="N575" i="4"/>
  <c r="M575" i="4"/>
  <c r="L575" i="4"/>
  <c r="K575" i="4"/>
  <c r="I575" i="4"/>
  <c r="H575" i="4"/>
  <c r="G575" i="4"/>
  <c r="F575" i="4"/>
  <c r="D575" i="4"/>
  <c r="C575" i="4"/>
  <c r="B575" i="4"/>
  <c r="N574" i="4"/>
  <c r="M574" i="4"/>
  <c r="L574" i="4"/>
  <c r="K574" i="4"/>
  <c r="I574" i="4"/>
  <c r="H574" i="4"/>
  <c r="G574" i="4"/>
  <c r="F574" i="4"/>
  <c r="D574" i="4"/>
  <c r="C574" i="4"/>
  <c r="B574" i="4"/>
  <c r="N573" i="4"/>
  <c r="M573" i="4"/>
  <c r="L573" i="4"/>
  <c r="K573" i="4"/>
  <c r="I573" i="4"/>
  <c r="H573" i="4"/>
  <c r="G573" i="4"/>
  <c r="F573" i="4"/>
  <c r="D573" i="4"/>
  <c r="C573" i="4"/>
  <c r="B573" i="4"/>
  <c r="N572" i="4"/>
  <c r="M572" i="4"/>
  <c r="L572" i="4"/>
  <c r="K572" i="4"/>
  <c r="I572" i="4"/>
  <c r="H572" i="4"/>
  <c r="G572" i="4"/>
  <c r="F572" i="4"/>
  <c r="D572" i="4"/>
  <c r="C572" i="4"/>
  <c r="B572" i="4"/>
  <c r="N571" i="4"/>
  <c r="M571" i="4"/>
  <c r="L571" i="4"/>
  <c r="K571" i="4"/>
  <c r="I571" i="4"/>
  <c r="H571" i="4"/>
  <c r="G571" i="4"/>
  <c r="F571" i="4"/>
  <c r="D571" i="4"/>
  <c r="C571" i="4"/>
  <c r="B571" i="4"/>
  <c r="N570" i="4"/>
  <c r="M570" i="4"/>
  <c r="L570" i="4"/>
  <c r="K570" i="4"/>
  <c r="I570" i="4"/>
  <c r="H570" i="4"/>
  <c r="G570" i="4"/>
  <c r="F570" i="4"/>
  <c r="D570" i="4"/>
  <c r="C570" i="4"/>
  <c r="B570" i="4"/>
  <c r="N569" i="4"/>
  <c r="M569" i="4"/>
  <c r="L569" i="4"/>
  <c r="K569" i="4"/>
  <c r="I569" i="4"/>
  <c r="H569" i="4"/>
  <c r="G569" i="4"/>
  <c r="F569" i="4"/>
  <c r="D569" i="4"/>
  <c r="C569" i="4"/>
  <c r="B569" i="4"/>
  <c r="N568" i="4"/>
  <c r="M568" i="4"/>
  <c r="L568" i="4"/>
  <c r="K568" i="4"/>
  <c r="I568" i="4"/>
  <c r="H568" i="4"/>
  <c r="G568" i="4"/>
  <c r="F568" i="4"/>
  <c r="D568" i="4"/>
  <c r="C568" i="4"/>
  <c r="B568" i="4"/>
  <c r="N567" i="4"/>
  <c r="M567" i="4"/>
  <c r="L567" i="4"/>
  <c r="K567" i="4"/>
  <c r="I567" i="4"/>
  <c r="H567" i="4"/>
  <c r="G567" i="4"/>
  <c r="F567" i="4"/>
  <c r="D567" i="4"/>
  <c r="C567" i="4"/>
  <c r="B567" i="4"/>
  <c r="N566" i="4"/>
  <c r="M566" i="4"/>
  <c r="L566" i="4"/>
  <c r="K566" i="4"/>
  <c r="I566" i="4"/>
  <c r="H566" i="4"/>
  <c r="G566" i="4"/>
  <c r="F566" i="4"/>
  <c r="D566" i="4"/>
  <c r="C566" i="4"/>
  <c r="B566" i="4"/>
  <c r="N565" i="4"/>
  <c r="M565" i="4"/>
  <c r="L565" i="4"/>
  <c r="K565" i="4"/>
  <c r="I565" i="4"/>
  <c r="H565" i="4"/>
  <c r="G565" i="4"/>
  <c r="F565" i="4"/>
  <c r="D565" i="4"/>
  <c r="C565" i="4"/>
  <c r="B565" i="4"/>
  <c r="N564" i="4"/>
  <c r="M564" i="4"/>
  <c r="L564" i="4"/>
  <c r="K564" i="4"/>
  <c r="I564" i="4"/>
  <c r="H564" i="4"/>
  <c r="G564" i="4"/>
  <c r="F564" i="4"/>
  <c r="D564" i="4"/>
  <c r="C564" i="4"/>
  <c r="B564" i="4"/>
  <c r="N563" i="4"/>
  <c r="M563" i="4"/>
  <c r="L563" i="4"/>
  <c r="K563" i="4"/>
  <c r="I563" i="4"/>
  <c r="H563" i="4"/>
  <c r="G563" i="4"/>
  <c r="F563" i="4"/>
  <c r="D563" i="4"/>
  <c r="C563" i="4"/>
  <c r="B563" i="4"/>
  <c r="N562" i="4"/>
  <c r="M562" i="4"/>
  <c r="L562" i="4"/>
  <c r="K562" i="4"/>
  <c r="I562" i="4"/>
  <c r="H562" i="4"/>
  <c r="G562" i="4"/>
  <c r="F562" i="4"/>
  <c r="D562" i="4"/>
  <c r="C562" i="4"/>
  <c r="B562" i="4"/>
  <c r="N561" i="4"/>
  <c r="M561" i="4"/>
  <c r="L561" i="4"/>
  <c r="K561" i="4"/>
  <c r="I561" i="4"/>
  <c r="H561" i="4"/>
  <c r="G561" i="4"/>
  <c r="F561" i="4"/>
  <c r="D561" i="4"/>
  <c r="C561" i="4"/>
  <c r="B561" i="4"/>
  <c r="N560" i="4"/>
  <c r="M560" i="4"/>
  <c r="L560" i="4"/>
  <c r="K560" i="4"/>
  <c r="I560" i="4"/>
  <c r="H560" i="4"/>
  <c r="G560" i="4"/>
  <c r="F560" i="4"/>
  <c r="D560" i="4"/>
  <c r="C560" i="4"/>
  <c r="B560" i="4"/>
  <c r="N559" i="4"/>
  <c r="M559" i="4"/>
  <c r="L559" i="4"/>
  <c r="K559" i="4"/>
  <c r="I559" i="4"/>
  <c r="H559" i="4"/>
  <c r="G559" i="4"/>
  <c r="F559" i="4"/>
  <c r="D559" i="4"/>
  <c r="C559" i="4"/>
  <c r="B559" i="4"/>
  <c r="N558" i="4"/>
  <c r="M558" i="4"/>
  <c r="L558" i="4"/>
  <c r="K558" i="4"/>
  <c r="I558" i="4"/>
  <c r="H558" i="4"/>
  <c r="G558" i="4"/>
  <c r="F558" i="4"/>
  <c r="D558" i="4"/>
  <c r="C558" i="4"/>
  <c r="B558" i="4"/>
  <c r="N557" i="4"/>
  <c r="M557" i="4"/>
  <c r="L557" i="4"/>
  <c r="K557" i="4"/>
  <c r="I557" i="4"/>
  <c r="H557" i="4"/>
  <c r="G557" i="4"/>
  <c r="F557" i="4"/>
  <c r="D557" i="4"/>
  <c r="C557" i="4"/>
  <c r="B557" i="4"/>
  <c r="N556" i="4"/>
  <c r="M556" i="4"/>
  <c r="L556" i="4"/>
  <c r="K556" i="4"/>
  <c r="I556" i="4"/>
  <c r="H556" i="4"/>
  <c r="G556" i="4"/>
  <c r="F556" i="4"/>
  <c r="D556" i="4"/>
  <c r="C556" i="4"/>
  <c r="B556" i="4"/>
  <c r="N555" i="4"/>
  <c r="M555" i="4"/>
  <c r="L555" i="4"/>
  <c r="K555" i="4"/>
  <c r="I555" i="4"/>
  <c r="H555" i="4"/>
  <c r="G555" i="4"/>
  <c r="F555" i="4"/>
  <c r="D555" i="4"/>
  <c r="C555" i="4"/>
  <c r="B555" i="4"/>
  <c r="N554" i="4"/>
  <c r="M554" i="4"/>
  <c r="L554" i="4"/>
  <c r="K554" i="4"/>
  <c r="I554" i="4"/>
  <c r="H554" i="4"/>
  <c r="G554" i="4"/>
  <c r="F554" i="4"/>
  <c r="D554" i="4"/>
  <c r="C554" i="4"/>
  <c r="B554" i="4"/>
  <c r="N553" i="4"/>
  <c r="M553" i="4"/>
  <c r="L553" i="4"/>
  <c r="K553" i="4"/>
  <c r="I553" i="4"/>
  <c r="H553" i="4"/>
  <c r="G553" i="4"/>
  <c r="F553" i="4"/>
  <c r="D553" i="4"/>
  <c r="C553" i="4"/>
  <c r="B553" i="4"/>
  <c r="N552" i="4"/>
  <c r="M552" i="4"/>
  <c r="L552" i="4"/>
  <c r="K552" i="4"/>
  <c r="I552" i="4"/>
  <c r="H552" i="4"/>
  <c r="G552" i="4"/>
  <c r="F552" i="4"/>
  <c r="D552" i="4"/>
  <c r="C552" i="4"/>
  <c r="B552" i="4"/>
  <c r="N551" i="4"/>
  <c r="M551" i="4"/>
  <c r="L551" i="4"/>
  <c r="K551" i="4"/>
  <c r="H551" i="4"/>
  <c r="G551" i="4"/>
  <c r="F551" i="4"/>
  <c r="D551" i="4"/>
  <c r="C551" i="4"/>
  <c r="B551" i="4"/>
  <c r="N550" i="4"/>
  <c r="M550" i="4"/>
  <c r="L550" i="4"/>
  <c r="K550" i="4"/>
  <c r="H550" i="4"/>
  <c r="G550" i="4"/>
  <c r="F550" i="4"/>
  <c r="D550" i="4"/>
  <c r="C550" i="4"/>
  <c r="B550" i="4"/>
  <c r="N549" i="4"/>
  <c r="M549" i="4"/>
  <c r="L549" i="4"/>
  <c r="K549" i="4"/>
  <c r="H549" i="4"/>
  <c r="G549" i="4"/>
  <c r="F549" i="4"/>
  <c r="D549" i="4"/>
  <c r="C549" i="4"/>
  <c r="B549" i="4"/>
  <c r="N548" i="4"/>
  <c r="M548" i="4"/>
  <c r="L548" i="4"/>
  <c r="K548" i="4"/>
  <c r="I548" i="4"/>
  <c r="H548" i="4"/>
  <c r="G548" i="4"/>
  <c r="F548" i="4"/>
  <c r="D548" i="4"/>
  <c r="C548" i="4"/>
  <c r="B548" i="4"/>
  <c r="N547" i="4"/>
  <c r="M547" i="4"/>
  <c r="L547" i="4"/>
  <c r="K547" i="4"/>
  <c r="I547" i="4"/>
  <c r="H547" i="4"/>
  <c r="G547" i="4"/>
  <c r="F547" i="4"/>
  <c r="D547" i="4"/>
  <c r="C547" i="4"/>
  <c r="B547" i="4"/>
  <c r="N546" i="4"/>
  <c r="M546" i="4"/>
  <c r="L546" i="4"/>
  <c r="K546" i="4"/>
  <c r="I546" i="4"/>
  <c r="H546" i="4"/>
  <c r="G546" i="4"/>
  <c r="F546" i="4"/>
  <c r="D546" i="4"/>
  <c r="C546" i="4"/>
  <c r="B546" i="4"/>
  <c r="N545" i="4"/>
  <c r="M545" i="4"/>
  <c r="L545" i="4"/>
  <c r="K545" i="4"/>
  <c r="I545" i="4"/>
  <c r="H545" i="4"/>
  <c r="G545" i="4"/>
  <c r="F545" i="4"/>
  <c r="D545" i="4"/>
  <c r="C545" i="4"/>
  <c r="B545" i="4"/>
  <c r="N544" i="4"/>
  <c r="M544" i="4"/>
  <c r="L544" i="4"/>
  <c r="K544" i="4"/>
  <c r="I544" i="4"/>
  <c r="H544" i="4"/>
  <c r="G544" i="4"/>
  <c r="F544" i="4"/>
  <c r="D544" i="4"/>
  <c r="C544" i="4"/>
  <c r="B544" i="4"/>
  <c r="N543" i="4"/>
  <c r="M543" i="4"/>
  <c r="L543" i="4"/>
  <c r="K543" i="4"/>
  <c r="H543" i="4"/>
  <c r="G543" i="4"/>
  <c r="F543" i="4"/>
  <c r="D543" i="4"/>
  <c r="C543" i="4"/>
  <c r="B543" i="4"/>
  <c r="N542" i="4"/>
  <c r="M542" i="4"/>
  <c r="L542" i="4"/>
  <c r="K542" i="4"/>
  <c r="H542" i="4"/>
  <c r="G542" i="4"/>
  <c r="F542" i="4"/>
  <c r="D542" i="4"/>
  <c r="C542" i="4"/>
  <c r="B542" i="4"/>
  <c r="N541" i="4"/>
  <c r="M541" i="4"/>
  <c r="L541" i="4"/>
  <c r="K541" i="4"/>
  <c r="H541" i="4"/>
  <c r="G541" i="4"/>
  <c r="F541" i="4"/>
  <c r="D541" i="4"/>
  <c r="C541" i="4"/>
  <c r="B541" i="4"/>
  <c r="N540" i="4"/>
  <c r="M540" i="4"/>
  <c r="L540" i="4"/>
  <c r="K540" i="4"/>
  <c r="I540" i="4"/>
  <c r="H540" i="4"/>
  <c r="G540" i="4"/>
  <c r="F540" i="4"/>
  <c r="D540" i="4"/>
  <c r="C540" i="4"/>
  <c r="B540" i="4"/>
  <c r="N539" i="4"/>
  <c r="M539" i="4"/>
  <c r="L539" i="4"/>
  <c r="K539" i="4"/>
  <c r="I539" i="4"/>
  <c r="H539" i="4"/>
  <c r="G539" i="4"/>
  <c r="F539" i="4"/>
  <c r="D539" i="4"/>
  <c r="C539" i="4"/>
  <c r="B539" i="4"/>
  <c r="N538" i="4"/>
  <c r="M538" i="4"/>
  <c r="L538" i="4"/>
  <c r="K538" i="4"/>
  <c r="I538" i="4"/>
  <c r="H538" i="4"/>
  <c r="G538" i="4"/>
  <c r="F538" i="4"/>
  <c r="D538" i="4"/>
  <c r="C538" i="4"/>
  <c r="B538" i="4"/>
  <c r="N537" i="4"/>
  <c r="M537" i="4"/>
  <c r="L537" i="4"/>
  <c r="K537" i="4"/>
  <c r="I537" i="4"/>
  <c r="H537" i="4"/>
  <c r="G537" i="4"/>
  <c r="F537" i="4"/>
  <c r="D537" i="4"/>
  <c r="C537" i="4"/>
  <c r="B537" i="4"/>
  <c r="N536" i="4"/>
  <c r="M536" i="4"/>
  <c r="L536" i="4"/>
  <c r="K536" i="4"/>
  <c r="I536" i="4"/>
  <c r="H536" i="4"/>
  <c r="G536" i="4"/>
  <c r="F536" i="4"/>
  <c r="D536" i="4"/>
  <c r="C536" i="4"/>
  <c r="B536" i="4"/>
  <c r="N535" i="4"/>
  <c r="M535" i="4"/>
  <c r="L535" i="4"/>
  <c r="K535" i="4"/>
  <c r="I535" i="4"/>
  <c r="H535" i="4"/>
  <c r="G535" i="4"/>
  <c r="F535" i="4"/>
  <c r="D535" i="4"/>
  <c r="C535" i="4"/>
  <c r="B535" i="4"/>
  <c r="N534" i="4"/>
  <c r="M534" i="4"/>
  <c r="L534" i="4"/>
  <c r="K534" i="4"/>
  <c r="I534" i="4"/>
  <c r="H534" i="4"/>
  <c r="G534" i="4"/>
  <c r="F534" i="4"/>
  <c r="D534" i="4"/>
  <c r="C534" i="4"/>
  <c r="B534" i="4"/>
  <c r="N533" i="4"/>
  <c r="M533" i="4"/>
  <c r="L533" i="4"/>
  <c r="K533" i="4"/>
  <c r="I533" i="4"/>
  <c r="H533" i="4"/>
  <c r="G533" i="4"/>
  <c r="F533" i="4"/>
  <c r="D533" i="4"/>
  <c r="C533" i="4"/>
  <c r="B533" i="4"/>
  <c r="N532" i="4"/>
  <c r="M532" i="4"/>
  <c r="L532" i="4"/>
  <c r="K532" i="4"/>
  <c r="I532" i="4"/>
  <c r="H532" i="4"/>
  <c r="G532" i="4"/>
  <c r="F532" i="4"/>
  <c r="D532" i="4"/>
  <c r="C532" i="4"/>
  <c r="B532" i="4"/>
  <c r="N531" i="4"/>
  <c r="M531" i="4"/>
  <c r="L531" i="4"/>
  <c r="K531" i="4"/>
  <c r="I531" i="4"/>
  <c r="H531" i="4"/>
  <c r="G531" i="4"/>
  <c r="F531" i="4"/>
  <c r="D531" i="4"/>
  <c r="C531" i="4"/>
  <c r="B531" i="4"/>
  <c r="N530" i="4"/>
  <c r="M530" i="4"/>
  <c r="L530" i="4"/>
  <c r="K530" i="4"/>
  <c r="I530" i="4"/>
  <c r="H530" i="4"/>
  <c r="G530" i="4"/>
  <c r="F530" i="4"/>
  <c r="D530" i="4"/>
  <c r="C530" i="4"/>
  <c r="B530" i="4"/>
  <c r="N529" i="4"/>
  <c r="M529" i="4"/>
  <c r="L529" i="4"/>
  <c r="K529" i="4"/>
  <c r="I529" i="4"/>
  <c r="H529" i="4"/>
  <c r="G529" i="4"/>
  <c r="F529" i="4"/>
  <c r="D529" i="4"/>
  <c r="C529" i="4"/>
  <c r="B529" i="4"/>
  <c r="N528" i="4"/>
  <c r="M528" i="4"/>
  <c r="L528" i="4"/>
  <c r="K528" i="4"/>
  <c r="I528" i="4"/>
  <c r="H528" i="4"/>
  <c r="G528" i="4"/>
  <c r="F528" i="4"/>
  <c r="D528" i="4"/>
  <c r="C528" i="4"/>
  <c r="B528" i="4"/>
  <c r="N527" i="4"/>
  <c r="M527" i="4"/>
  <c r="L527" i="4"/>
  <c r="K527" i="4"/>
  <c r="I527" i="4"/>
  <c r="H527" i="4"/>
  <c r="G527" i="4"/>
  <c r="F527" i="4"/>
  <c r="D527" i="4"/>
  <c r="C527" i="4"/>
  <c r="B527" i="4"/>
  <c r="N526" i="4"/>
  <c r="M526" i="4"/>
  <c r="L526" i="4"/>
  <c r="K526" i="4"/>
  <c r="I526" i="4"/>
  <c r="H526" i="4"/>
  <c r="G526" i="4"/>
  <c r="F526" i="4"/>
  <c r="D526" i="4"/>
  <c r="C526" i="4"/>
  <c r="B526" i="4"/>
  <c r="N525" i="4"/>
  <c r="M525" i="4"/>
  <c r="L525" i="4"/>
  <c r="K525" i="4"/>
  <c r="I525" i="4"/>
  <c r="H525" i="4"/>
  <c r="G525" i="4"/>
  <c r="F525" i="4"/>
  <c r="D525" i="4"/>
  <c r="C525" i="4"/>
  <c r="B525" i="4"/>
  <c r="N524" i="4"/>
  <c r="M524" i="4"/>
  <c r="L524" i="4"/>
  <c r="K524" i="4"/>
  <c r="I524" i="4"/>
  <c r="H524" i="4"/>
  <c r="G524" i="4"/>
  <c r="F524" i="4"/>
  <c r="D524" i="4"/>
  <c r="C524" i="4"/>
  <c r="B524" i="4"/>
  <c r="N523" i="4"/>
  <c r="M523" i="4"/>
  <c r="L523" i="4"/>
  <c r="K523" i="4"/>
  <c r="H523" i="4"/>
  <c r="G523" i="4"/>
  <c r="F523" i="4"/>
  <c r="D523" i="4"/>
  <c r="C523" i="4"/>
  <c r="B523" i="4"/>
  <c r="N522" i="4"/>
  <c r="M522" i="4"/>
  <c r="L522" i="4"/>
  <c r="K522" i="4"/>
  <c r="H522" i="4"/>
  <c r="G522" i="4"/>
  <c r="F522" i="4"/>
  <c r="D522" i="4"/>
  <c r="C522" i="4"/>
  <c r="B522" i="4"/>
  <c r="N521" i="4"/>
  <c r="M521" i="4"/>
  <c r="L521" i="4"/>
  <c r="K521" i="4"/>
  <c r="H521" i="4"/>
  <c r="G521" i="4"/>
  <c r="F521" i="4"/>
  <c r="D521" i="4"/>
  <c r="C521" i="4"/>
  <c r="B521" i="4"/>
  <c r="N520" i="4"/>
  <c r="M520" i="4"/>
  <c r="L520" i="4"/>
  <c r="K520" i="4"/>
  <c r="I520" i="4"/>
  <c r="H520" i="4"/>
  <c r="G520" i="4"/>
  <c r="F520" i="4"/>
  <c r="D520" i="4"/>
  <c r="C520" i="4"/>
  <c r="B520" i="4"/>
  <c r="N519" i="4"/>
  <c r="M519" i="4"/>
  <c r="L519" i="4"/>
  <c r="K519" i="4"/>
  <c r="I519" i="4"/>
  <c r="H519" i="4"/>
  <c r="G519" i="4"/>
  <c r="F519" i="4"/>
  <c r="D519" i="4"/>
  <c r="C519" i="4"/>
  <c r="B519" i="4"/>
  <c r="N518" i="4"/>
  <c r="M518" i="4"/>
  <c r="L518" i="4"/>
  <c r="K518" i="4"/>
  <c r="I518" i="4"/>
  <c r="H518" i="4"/>
  <c r="G518" i="4"/>
  <c r="F518" i="4"/>
  <c r="D518" i="4"/>
  <c r="C518" i="4"/>
  <c r="B518" i="4"/>
  <c r="N517" i="4"/>
  <c r="M517" i="4"/>
  <c r="L517" i="4"/>
  <c r="K517" i="4"/>
  <c r="I517" i="4"/>
  <c r="H517" i="4"/>
  <c r="G517" i="4"/>
  <c r="F517" i="4"/>
  <c r="D517" i="4"/>
  <c r="C517" i="4"/>
  <c r="B517" i="4"/>
  <c r="N516" i="4"/>
  <c r="M516" i="4"/>
  <c r="L516" i="4"/>
  <c r="K516" i="4"/>
  <c r="I516" i="4"/>
  <c r="H516" i="4"/>
  <c r="G516" i="4"/>
  <c r="F516" i="4"/>
  <c r="D516" i="4"/>
  <c r="C516" i="4"/>
  <c r="B516" i="4"/>
  <c r="N515" i="4"/>
  <c r="M515" i="4"/>
  <c r="L515" i="4"/>
  <c r="K515" i="4"/>
  <c r="H515" i="4"/>
  <c r="G515" i="4"/>
  <c r="F515" i="4"/>
  <c r="D515" i="4"/>
  <c r="C515" i="4"/>
  <c r="B515" i="4"/>
  <c r="N514" i="4"/>
  <c r="M514" i="4"/>
  <c r="L514" i="4"/>
  <c r="K514" i="4"/>
  <c r="H514" i="4"/>
  <c r="G514" i="4"/>
  <c r="F514" i="4"/>
  <c r="D514" i="4"/>
  <c r="C514" i="4"/>
  <c r="B514" i="4"/>
  <c r="N513" i="4"/>
  <c r="M513" i="4"/>
  <c r="L513" i="4"/>
  <c r="K513" i="4"/>
  <c r="H513" i="4"/>
  <c r="G513" i="4"/>
  <c r="F513" i="4"/>
  <c r="D513" i="4"/>
  <c r="C513" i="4"/>
  <c r="B513" i="4"/>
  <c r="N512" i="4"/>
  <c r="M512" i="4"/>
  <c r="L512" i="4"/>
  <c r="K512" i="4"/>
  <c r="I512" i="4"/>
  <c r="H512" i="4"/>
  <c r="G512" i="4"/>
  <c r="F512" i="4"/>
  <c r="D512" i="4"/>
  <c r="C512" i="4"/>
  <c r="B512" i="4"/>
  <c r="N511" i="4"/>
  <c r="M511" i="4"/>
  <c r="L511" i="4"/>
  <c r="K511" i="4"/>
  <c r="I511" i="4"/>
  <c r="H511" i="4"/>
  <c r="G511" i="4"/>
  <c r="F511" i="4"/>
  <c r="D511" i="4"/>
  <c r="C511" i="4"/>
  <c r="B511" i="4"/>
  <c r="N510" i="4"/>
  <c r="M510" i="4"/>
  <c r="L510" i="4"/>
  <c r="K510" i="4"/>
  <c r="I510" i="4"/>
  <c r="H510" i="4"/>
  <c r="G510" i="4"/>
  <c r="F510" i="4"/>
  <c r="D510" i="4"/>
  <c r="C510" i="4"/>
  <c r="B510" i="4"/>
  <c r="N509" i="4"/>
  <c r="M509" i="4"/>
  <c r="L509" i="4"/>
  <c r="K509" i="4"/>
  <c r="I509" i="4"/>
  <c r="H509" i="4"/>
  <c r="G509" i="4"/>
  <c r="F509" i="4"/>
  <c r="D509" i="4"/>
  <c r="C509" i="4"/>
  <c r="B509" i="4"/>
  <c r="N508" i="4"/>
  <c r="M508" i="4"/>
  <c r="L508" i="4"/>
  <c r="K508" i="4"/>
  <c r="I508" i="4"/>
  <c r="H508" i="4"/>
  <c r="G508" i="4"/>
  <c r="F508" i="4"/>
  <c r="D508" i="4"/>
  <c r="C508" i="4"/>
  <c r="B508" i="4"/>
  <c r="N507" i="4"/>
  <c r="M507" i="4"/>
  <c r="L507" i="4"/>
  <c r="K507" i="4"/>
  <c r="I507" i="4"/>
  <c r="H507" i="4"/>
  <c r="G507" i="4"/>
  <c r="F507" i="4"/>
  <c r="D507" i="4"/>
  <c r="C507" i="4"/>
  <c r="B507" i="4"/>
  <c r="N506" i="4"/>
  <c r="M506" i="4"/>
  <c r="L506" i="4"/>
  <c r="K506" i="4"/>
  <c r="I506" i="4"/>
  <c r="H506" i="4"/>
  <c r="G506" i="4"/>
  <c r="F506" i="4"/>
  <c r="D506" i="4"/>
  <c r="C506" i="4"/>
  <c r="B506" i="4"/>
  <c r="N505" i="4"/>
  <c r="M505" i="4"/>
  <c r="L505" i="4"/>
  <c r="K505" i="4"/>
  <c r="I505" i="4"/>
  <c r="H505" i="4"/>
  <c r="G505" i="4"/>
  <c r="F505" i="4"/>
  <c r="D505" i="4"/>
  <c r="C505" i="4"/>
  <c r="B505" i="4"/>
  <c r="N504" i="4"/>
  <c r="M504" i="4"/>
  <c r="L504" i="4"/>
  <c r="K504" i="4"/>
  <c r="I504" i="4"/>
  <c r="H504" i="4"/>
  <c r="G504" i="4"/>
  <c r="F504" i="4"/>
  <c r="D504" i="4"/>
  <c r="C504" i="4"/>
  <c r="B504" i="4"/>
  <c r="N503" i="4"/>
  <c r="M503" i="4"/>
  <c r="L503" i="4"/>
  <c r="K503" i="4"/>
  <c r="I503" i="4"/>
  <c r="H503" i="4"/>
  <c r="G503" i="4"/>
  <c r="F503" i="4"/>
  <c r="D503" i="4"/>
  <c r="C503" i="4"/>
  <c r="B503" i="4"/>
  <c r="N502" i="4"/>
  <c r="M502" i="4"/>
  <c r="L502" i="4"/>
  <c r="K502" i="4"/>
  <c r="I502" i="4"/>
  <c r="H502" i="4"/>
  <c r="G502" i="4"/>
  <c r="F502" i="4"/>
  <c r="D502" i="4"/>
  <c r="C502" i="4"/>
  <c r="B502" i="4"/>
  <c r="N501" i="4"/>
  <c r="M501" i="4"/>
  <c r="L501" i="4"/>
  <c r="K501" i="4"/>
  <c r="H501" i="4"/>
  <c r="G501" i="4"/>
  <c r="F501" i="4"/>
  <c r="D501" i="4"/>
  <c r="C501" i="4"/>
  <c r="B501" i="4"/>
  <c r="N500" i="4"/>
  <c r="M500" i="4"/>
  <c r="L500" i="4"/>
  <c r="K500" i="4"/>
  <c r="I500" i="4"/>
  <c r="H500" i="4"/>
  <c r="G500" i="4"/>
  <c r="F500" i="4"/>
  <c r="D500" i="4"/>
  <c r="C500" i="4"/>
  <c r="B500" i="4"/>
  <c r="N499" i="4"/>
  <c r="M499" i="4"/>
  <c r="L499" i="4"/>
  <c r="K499" i="4"/>
  <c r="I499" i="4"/>
  <c r="H499" i="4"/>
  <c r="G499" i="4"/>
  <c r="F499" i="4"/>
  <c r="D499" i="4"/>
  <c r="C499" i="4"/>
  <c r="B499" i="4"/>
  <c r="N498" i="4"/>
  <c r="M498" i="4"/>
  <c r="L498" i="4"/>
  <c r="K498" i="4"/>
  <c r="I498" i="4"/>
  <c r="H498" i="4"/>
  <c r="G498" i="4"/>
  <c r="F498" i="4"/>
  <c r="D498" i="4"/>
  <c r="C498" i="4"/>
  <c r="B498" i="4"/>
  <c r="N497" i="4"/>
  <c r="M497" i="4"/>
  <c r="L497" i="4"/>
  <c r="K497" i="4"/>
  <c r="I497" i="4"/>
  <c r="H497" i="4"/>
  <c r="G497" i="4"/>
  <c r="F497" i="4"/>
  <c r="D497" i="4"/>
  <c r="C497" i="4"/>
  <c r="B497" i="4"/>
  <c r="N496" i="4"/>
  <c r="M496" i="4"/>
  <c r="L496" i="4"/>
  <c r="K496" i="4"/>
  <c r="I496" i="4"/>
  <c r="H496" i="4"/>
  <c r="G496" i="4"/>
  <c r="F496" i="4"/>
  <c r="D496" i="4"/>
  <c r="C496" i="4"/>
  <c r="B496" i="4"/>
  <c r="N495" i="4"/>
  <c r="M495" i="4"/>
  <c r="L495" i="4"/>
  <c r="K495" i="4"/>
  <c r="I495" i="4"/>
  <c r="H495" i="4"/>
  <c r="G495" i="4"/>
  <c r="F495" i="4"/>
  <c r="D495" i="4"/>
  <c r="C495" i="4"/>
  <c r="B495" i="4"/>
  <c r="N494" i="4"/>
  <c r="M494" i="4"/>
  <c r="L494" i="4"/>
  <c r="K494" i="4"/>
  <c r="I494" i="4"/>
  <c r="H494" i="4"/>
  <c r="G494" i="4"/>
  <c r="F494" i="4"/>
  <c r="D494" i="4"/>
  <c r="C494" i="4"/>
  <c r="B494" i="4"/>
  <c r="N493" i="4"/>
  <c r="M493" i="4"/>
  <c r="L493" i="4"/>
  <c r="K493" i="4"/>
  <c r="H493" i="4"/>
  <c r="G493" i="4"/>
  <c r="F493" i="4"/>
  <c r="D493" i="4"/>
  <c r="C493" i="4"/>
  <c r="B493" i="4"/>
  <c r="N492" i="4"/>
  <c r="M492" i="4"/>
  <c r="L492" i="4"/>
  <c r="K492" i="4"/>
  <c r="I492" i="4"/>
  <c r="H492" i="4"/>
  <c r="G492" i="4"/>
  <c r="F492" i="4"/>
  <c r="D492" i="4"/>
  <c r="C492" i="4"/>
  <c r="B492" i="4"/>
  <c r="N491" i="4"/>
  <c r="M491" i="4"/>
  <c r="L491" i="4"/>
  <c r="K491" i="4"/>
  <c r="I491" i="4"/>
  <c r="H491" i="4"/>
  <c r="G491" i="4"/>
  <c r="F491" i="4"/>
  <c r="D491" i="4"/>
  <c r="C491" i="4"/>
  <c r="B491" i="4"/>
  <c r="N490" i="4"/>
  <c r="M490" i="4"/>
  <c r="L490" i="4"/>
  <c r="K490" i="4"/>
  <c r="I490" i="4"/>
  <c r="H490" i="4"/>
  <c r="G490" i="4"/>
  <c r="F490" i="4"/>
  <c r="D490" i="4"/>
  <c r="C490" i="4"/>
  <c r="B490" i="4"/>
  <c r="N489" i="4"/>
  <c r="M489" i="4"/>
  <c r="L489" i="4"/>
  <c r="K489" i="4"/>
  <c r="H489" i="4"/>
  <c r="G489" i="4"/>
  <c r="F489" i="4"/>
  <c r="D489" i="4"/>
  <c r="C489" i="4"/>
  <c r="B489" i="4"/>
  <c r="N488" i="4"/>
  <c r="M488" i="4"/>
  <c r="L488" i="4"/>
  <c r="K488" i="4"/>
  <c r="I488" i="4"/>
  <c r="H488" i="4"/>
  <c r="G488" i="4"/>
  <c r="F488" i="4"/>
  <c r="D488" i="4"/>
  <c r="C488" i="4"/>
  <c r="B488" i="4"/>
  <c r="N487" i="4"/>
  <c r="M487" i="4"/>
  <c r="L487" i="4"/>
  <c r="K487" i="4"/>
  <c r="H487" i="4"/>
  <c r="G487" i="4"/>
  <c r="F487" i="4"/>
  <c r="D487" i="4"/>
  <c r="C487" i="4"/>
  <c r="B487" i="4"/>
  <c r="N486" i="4"/>
  <c r="M486" i="4"/>
  <c r="L486" i="4"/>
  <c r="K486" i="4"/>
  <c r="H486" i="4"/>
  <c r="G486" i="4"/>
  <c r="F486" i="4"/>
  <c r="D486" i="4"/>
  <c r="C486" i="4"/>
  <c r="B486" i="4"/>
  <c r="N485" i="4"/>
  <c r="M485" i="4"/>
  <c r="L485" i="4"/>
  <c r="K485" i="4"/>
  <c r="H485" i="4"/>
  <c r="G485" i="4"/>
  <c r="F485" i="4"/>
  <c r="D485" i="4"/>
  <c r="C485" i="4"/>
  <c r="B485" i="4"/>
  <c r="N484" i="4"/>
  <c r="M484" i="4"/>
  <c r="L484" i="4"/>
  <c r="K484" i="4"/>
  <c r="I484" i="4"/>
  <c r="H484" i="4"/>
  <c r="G484" i="4"/>
  <c r="F484" i="4"/>
  <c r="D484" i="4"/>
  <c r="C484" i="4"/>
  <c r="B484" i="4"/>
  <c r="N483" i="4"/>
  <c r="M483" i="4"/>
  <c r="L483" i="4"/>
  <c r="K483" i="4"/>
  <c r="I483" i="4"/>
  <c r="H483" i="4"/>
  <c r="G483" i="4"/>
  <c r="F483" i="4"/>
  <c r="D483" i="4"/>
  <c r="C483" i="4"/>
  <c r="B483" i="4"/>
  <c r="N482" i="4"/>
  <c r="M482" i="4"/>
  <c r="L482" i="4"/>
  <c r="K482" i="4"/>
  <c r="I482" i="4"/>
  <c r="H482" i="4"/>
  <c r="G482" i="4"/>
  <c r="F482" i="4"/>
  <c r="D482" i="4"/>
  <c r="C482" i="4"/>
  <c r="B482" i="4"/>
  <c r="N481" i="4"/>
  <c r="M481" i="4"/>
  <c r="L481" i="4"/>
  <c r="K481" i="4"/>
  <c r="H481" i="4"/>
  <c r="G481" i="4"/>
  <c r="F481" i="4"/>
  <c r="D481" i="4"/>
  <c r="C481" i="4"/>
  <c r="B481" i="4"/>
  <c r="N480" i="4"/>
  <c r="M480" i="4"/>
  <c r="L480" i="4"/>
  <c r="K480" i="4"/>
  <c r="I480" i="4"/>
  <c r="H480" i="4"/>
  <c r="G480" i="4"/>
  <c r="F480" i="4"/>
  <c r="D480" i="4"/>
  <c r="C480" i="4"/>
  <c r="B480" i="4"/>
  <c r="N479" i="4"/>
  <c r="M479" i="4"/>
  <c r="L479" i="4"/>
  <c r="K479" i="4"/>
  <c r="H479" i="4"/>
  <c r="G479" i="4"/>
  <c r="F479" i="4"/>
  <c r="D479" i="4"/>
  <c r="C479" i="4"/>
  <c r="B479" i="4"/>
  <c r="N478" i="4"/>
  <c r="M478" i="4"/>
  <c r="L478" i="4"/>
  <c r="K478" i="4"/>
  <c r="H478" i="4"/>
  <c r="G478" i="4"/>
  <c r="F478" i="4"/>
  <c r="D478" i="4"/>
  <c r="C478" i="4"/>
  <c r="B478" i="4"/>
  <c r="N477" i="4"/>
  <c r="M477" i="4"/>
  <c r="L477" i="4"/>
  <c r="K477" i="4"/>
  <c r="H477" i="4"/>
  <c r="G477" i="4"/>
  <c r="F477" i="4"/>
  <c r="D477" i="4"/>
  <c r="C477" i="4"/>
  <c r="B477" i="4"/>
  <c r="N476" i="4"/>
  <c r="M476" i="4"/>
  <c r="L476" i="4"/>
  <c r="K476" i="4"/>
  <c r="I476" i="4"/>
  <c r="H476" i="4"/>
  <c r="G476" i="4"/>
  <c r="F476" i="4"/>
  <c r="D476" i="4"/>
  <c r="C476" i="4"/>
  <c r="B476" i="4"/>
  <c r="N475" i="4"/>
  <c r="M475" i="4"/>
  <c r="L475" i="4"/>
  <c r="K475" i="4"/>
  <c r="I475" i="4"/>
  <c r="H475" i="4"/>
  <c r="G475" i="4"/>
  <c r="F475" i="4"/>
  <c r="D475" i="4"/>
  <c r="C475" i="4"/>
  <c r="B475" i="4"/>
  <c r="N474" i="4"/>
  <c r="M474" i="4"/>
  <c r="L474" i="4"/>
  <c r="K474" i="4"/>
  <c r="I474" i="4"/>
  <c r="H474" i="4"/>
  <c r="G474" i="4"/>
  <c r="F474" i="4"/>
  <c r="D474" i="4"/>
  <c r="C474" i="4"/>
  <c r="B474" i="4"/>
  <c r="N473" i="4"/>
  <c r="M473" i="4"/>
  <c r="L473" i="4"/>
  <c r="K473" i="4"/>
  <c r="H473" i="4"/>
  <c r="G473" i="4"/>
  <c r="F473" i="4"/>
  <c r="D473" i="4"/>
  <c r="C473" i="4"/>
  <c r="B473" i="4"/>
  <c r="N472" i="4"/>
  <c r="M472" i="4"/>
  <c r="L472" i="4"/>
  <c r="K472" i="4"/>
  <c r="I472" i="4"/>
  <c r="H472" i="4"/>
  <c r="G472" i="4"/>
  <c r="F472" i="4"/>
  <c r="D472" i="4"/>
  <c r="C472" i="4"/>
  <c r="B472" i="4"/>
  <c r="N471" i="4"/>
  <c r="M471" i="4"/>
  <c r="L471" i="4"/>
  <c r="K471" i="4"/>
  <c r="I471" i="4"/>
  <c r="H471" i="4"/>
  <c r="G471" i="4"/>
  <c r="F471" i="4"/>
  <c r="D471" i="4"/>
  <c r="C471" i="4"/>
  <c r="B471" i="4"/>
  <c r="N470" i="4"/>
  <c r="M470" i="4"/>
  <c r="L470" i="4"/>
  <c r="K470" i="4"/>
  <c r="I470" i="4"/>
  <c r="H470" i="4"/>
  <c r="G470" i="4"/>
  <c r="F470" i="4"/>
  <c r="D470" i="4"/>
  <c r="C470" i="4"/>
  <c r="B470" i="4"/>
  <c r="N469" i="4"/>
  <c r="M469" i="4"/>
  <c r="L469" i="4"/>
  <c r="K469" i="4"/>
  <c r="I469" i="4"/>
  <c r="H469" i="4"/>
  <c r="G469" i="4"/>
  <c r="F469" i="4"/>
  <c r="D469" i="4"/>
  <c r="C469" i="4"/>
  <c r="B469" i="4"/>
  <c r="N468" i="4"/>
  <c r="M468" i="4"/>
  <c r="L468" i="4"/>
  <c r="K468" i="4"/>
  <c r="H468" i="4"/>
  <c r="G468" i="4"/>
  <c r="F468" i="4"/>
  <c r="D468" i="4"/>
  <c r="C468" i="4"/>
  <c r="B468" i="4"/>
  <c r="N467" i="4"/>
  <c r="M467" i="4"/>
  <c r="L467" i="4"/>
  <c r="K467" i="4"/>
  <c r="H467" i="4"/>
  <c r="G467" i="4"/>
  <c r="F467" i="4"/>
  <c r="D467" i="4"/>
  <c r="C467" i="4"/>
  <c r="B467" i="4"/>
  <c r="N466" i="4"/>
  <c r="M466" i="4"/>
  <c r="L466" i="4"/>
  <c r="K466" i="4"/>
  <c r="I466" i="4"/>
  <c r="H466" i="4"/>
  <c r="G466" i="4"/>
  <c r="F466" i="4"/>
  <c r="D466" i="4"/>
  <c r="C466" i="4"/>
  <c r="B466" i="4"/>
  <c r="N465" i="4"/>
  <c r="M465" i="4"/>
  <c r="L465" i="4"/>
  <c r="K465" i="4"/>
  <c r="I465" i="4"/>
  <c r="H465" i="4"/>
  <c r="G465" i="4"/>
  <c r="F465" i="4"/>
  <c r="D465" i="4"/>
  <c r="C465" i="4"/>
  <c r="B465" i="4"/>
  <c r="N464" i="4"/>
  <c r="M464" i="4"/>
  <c r="L464" i="4"/>
  <c r="K464" i="4"/>
  <c r="I464" i="4"/>
  <c r="H464" i="4"/>
  <c r="G464" i="4"/>
  <c r="F464" i="4"/>
  <c r="D464" i="4"/>
  <c r="C464" i="4"/>
  <c r="B464" i="4"/>
  <c r="N463" i="4"/>
  <c r="M463" i="4"/>
  <c r="L463" i="4"/>
  <c r="K463" i="4"/>
  <c r="I463" i="4"/>
  <c r="H463" i="4"/>
  <c r="G463" i="4"/>
  <c r="F463" i="4"/>
  <c r="D463" i="4"/>
  <c r="C463" i="4"/>
  <c r="B463" i="4"/>
  <c r="N462" i="4"/>
  <c r="M462" i="4"/>
  <c r="L462" i="4"/>
  <c r="K462" i="4"/>
  <c r="I462" i="4"/>
  <c r="H462" i="4"/>
  <c r="G462" i="4"/>
  <c r="F462" i="4"/>
  <c r="D462" i="4"/>
  <c r="C462" i="4"/>
  <c r="B462" i="4"/>
  <c r="N461" i="4"/>
  <c r="M461" i="4"/>
  <c r="L461" i="4"/>
  <c r="K461" i="4"/>
  <c r="I461" i="4"/>
  <c r="H461" i="4"/>
  <c r="G461" i="4"/>
  <c r="F461" i="4"/>
  <c r="D461" i="4"/>
  <c r="C461" i="4"/>
  <c r="B461" i="4"/>
  <c r="N460" i="4"/>
  <c r="M460" i="4"/>
  <c r="L460" i="4"/>
  <c r="K460" i="4"/>
  <c r="I460" i="4"/>
  <c r="H460" i="4"/>
  <c r="G460" i="4"/>
  <c r="F460" i="4"/>
  <c r="D460" i="4"/>
  <c r="C460" i="4"/>
  <c r="B460" i="4"/>
  <c r="N459" i="4"/>
  <c r="M459" i="4"/>
  <c r="L459" i="4"/>
  <c r="K459" i="4"/>
  <c r="H459" i="4"/>
  <c r="G459" i="4"/>
  <c r="F459" i="4"/>
  <c r="D459" i="4"/>
  <c r="C459" i="4"/>
  <c r="B459" i="4"/>
  <c r="N458" i="4"/>
  <c r="M458" i="4"/>
  <c r="L458" i="4"/>
  <c r="K458" i="4"/>
  <c r="I458" i="4"/>
  <c r="H458" i="4"/>
  <c r="G458" i="4"/>
  <c r="F458" i="4"/>
  <c r="D458" i="4"/>
  <c r="C458" i="4"/>
  <c r="B458" i="4"/>
  <c r="N457" i="4"/>
  <c r="M457" i="4"/>
  <c r="L457" i="4"/>
  <c r="K457" i="4"/>
  <c r="H457" i="4"/>
  <c r="G457" i="4"/>
  <c r="F457" i="4"/>
  <c r="D457" i="4"/>
  <c r="C457" i="4"/>
  <c r="B457" i="4"/>
  <c r="N456" i="4"/>
  <c r="M456" i="4"/>
  <c r="L456" i="4"/>
  <c r="K456" i="4"/>
  <c r="I456" i="4"/>
  <c r="H456" i="4"/>
  <c r="G456" i="4"/>
  <c r="F456" i="4"/>
  <c r="D456" i="4"/>
  <c r="C456" i="4"/>
  <c r="B456" i="4"/>
  <c r="N455" i="4"/>
  <c r="M455" i="4"/>
  <c r="L455" i="4"/>
  <c r="K455" i="4"/>
  <c r="H455" i="4"/>
  <c r="G455" i="4"/>
  <c r="F455" i="4"/>
  <c r="D455" i="4"/>
  <c r="C455" i="4"/>
  <c r="B455" i="4"/>
  <c r="N454" i="4"/>
  <c r="M454" i="4"/>
  <c r="L454" i="4"/>
  <c r="K454" i="4"/>
  <c r="I454" i="4"/>
  <c r="H454" i="4"/>
  <c r="G454" i="4"/>
  <c r="F454" i="4"/>
  <c r="D454" i="4"/>
  <c r="C454" i="4"/>
  <c r="B454" i="4"/>
  <c r="N453" i="4"/>
  <c r="M453" i="4"/>
  <c r="L453" i="4"/>
  <c r="K453" i="4"/>
  <c r="I453" i="4"/>
  <c r="H453" i="4"/>
  <c r="G453" i="4"/>
  <c r="F453" i="4"/>
  <c r="D453" i="4"/>
  <c r="C453" i="4"/>
  <c r="B453" i="4"/>
  <c r="N452" i="4"/>
  <c r="M452" i="4"/>
  <c r="L452" i="4"/>
  <c r="K452" i="4"/>
  <c r="I452" i="4"/>
  <c r="H452" i="4"/>
  <c r="G452" i="4"/>
  <c r="F452" i="4"/>
  <c r="D452" i="4"/>
  <c r="C452" i="4"/>
  <c r="B452" i="4"/>
  <c r="N451" i="4"/>
  <c r="M451" i="4"/>
  <c r="L451" i="4"/>
  <c r="K451" i="4"/>
  <c r="H451" i="4"/>
  <c r="G451" i="4"/>
  <c r="F451" i="4"/>
  <c r="D451" i="4"/>
  <c r="C451" i="4"/>
  <c r="B451" i="4"/>
  <c r="N450" i="4"/>
  <c r="M450" i="4"/>
  <c r="L450" i="4"/>
  <c r="K450" i="4"/>
  <c r="I450" i="4"/>
  <c r="H450" i="4"/>
  <c r="G450" i="4"/>
  <c r="F450" i="4"/>
  <c r="D450" i="4"/>
  <c r="C450" i="4"/>
  <c r="B450" i="4"/>
  <c r="N449" i="4"/>
  <c r="M449" i="4"/>
  <c r="L449" i="4"/>
  <c r="K449" i="4"/>
  <c r="H449" i="4"/>
  <c r="G449" i="4"/>
  <c r="F449" i="4"/>
  <c r="D449" i="4"/>
  <c r="C449" i="4"/>
  <c r="B449" i="4"/>
  <c r="N448" i="4"/>
  <c r="M448" i="4"/>
  <c r="L448" i="4"/>
  <c r="K448" i="4"/>
  <c r="I448" i="4"/>
  <c r="H448" i="4"/>
  <c r="G448" i="4"/>
  <c r="F448" i="4"/>
  <c r="D448" i="4"/>
  <c r="C448" i="4"/>
  <c r="B448" i="4"/>
  <c r="N447" i="4"/>
  <c r="M447" i="4"/>
  <c r="L447" i="4"/>
  <c r="K447" i="4"/>
  <c r="H447" i="4"/>
  <c r="G447" i="4"/>
  <c r="F447" i="4"/>
  <c r="D447" i="4"/>
  <c r="C447" i="4"/>
  <c r="B447" i="4"/>
  <c r="O446" i="4"/>
  <c r="N446" i="4"/>
  <c r="M446" i="4"/>
  <c r="L446" i="4"/>
  <c r="K446" i="4"/>
  <c r="H446" i="4"/>
  <c r="G446" i="4"/>
  <c r="F446" i="4"/>
  <c r="D446" i="4"/>
  <c r="C446" i="4"/>
  <c r="B446" i="4"/>
  <c r="N445" i="4"/>
  <c r="M445" i="4"/>
  <c r="L445" i="4"/>
  <c r="K445" i="4"/>
  <c r="I445" i="4"/>
  <c r="H445" i="4"/>
  <c r="G445" i="4"/>
  <c r="F445" i="4"/>
  <c r="D445" i="4"/>
  <c r="C445" i="4"/>
  <c r="B445" i="4"/>
  <c r="N444" i="4"/>
  <c r="M444" i="4"/>
  <c r="L444" i="4"/>
  <c r="K444" i="4"/>
  <c r="I444" i="4"/>
  <c r="H444" i="4"/>
  <c r="G444" i="4"/>
  <c r="F444" i="4"/>
  <c r="D444" i="4"/>
  <c r="C444" i="4"/>
  <c r="B444" i="4"/>
  <c r="N443" i="4"/>
  <c r="M443" i="4"/>
  <c r="L443" i="4"/>
  <c r="K443" i="4"/>
  <c r="I443" i="4"/>
  <c r="H443" i="4"/>
  <c r="G443" i="4"/>
  <c r="F443" i="4"/>
  <c r="D443" i="4"/>
  <c r="C443" i="4"/>
  <c r="B443" i="4"/>
  <c r="N442" i="4"/>
  <c r="M442" i="4"/>
  <c r="L442" i="4"/>
  <c r="K442" i="4"/>
  <c r="I442" i="4"/>
  <c r="H442" i="4"/>
  <c r="G442" i="4"/>
  <c r="F442" i="4"/>
  <c r="D442" i="4"/>
  <c r="C442" i="4"/>
  <c r="B442" i="4"/>
  <c r="N441" i="4"/>
  <c r="M441" i="4"/>
  <c r="L441" i="4"/>
  <c r="K441" i="4"/>
  <c r="I441" i="4"/>
  <c r="H441" i="4"/>
  <c r="G441" i="4"/>
  <c r="F441" i="4"/>
  <c r="D441" i="4"/>
  <c r="C441" i="4"/>
  <c r="B441" i="4"/>
  <c r="N440" i="4"/>
  <c r="M440" i="4"/>
  <c r="L440" i="4"/>
  <c r="K440" i="4"/>
  <c r="H440" i="4"/>
  <c r="G440" i="4"/>
  <c r="F440" i="4"/>
  <c r="D440" i="4"/>
  <c r="C440" i="4"/>
  <c r="B440" i="4"/>
  <c r="N439" i="4"/>
  <c r="M439" i="4"/>
  <c r="L439" i="4"/>
  <c r="K439" i="4"/>
  <c r="I439" i="4"/>
  <c r="H439" i="4"/>
  <c r="G439" i="4"/>
  <c r="F439" i="4"/>
  <c r="D439" i="4"/>
  <c r="C439" i="4"/>
  <c r="B439" i="4"/>
  <c r="N438" i="4"/>
  <c r="M438" i="4"/>
  <c r="L438" i="4"/>
  <c r="K438" i="4"/>
  <c r="H438" i="4"/>
  <c r="G438" i="4"/>
  <c r="F438" i="4"/>
  <c r="D438" i="4"/>
  <c r="C438" i="4"/>
  <c r="B438" i="4"/>
  <c r="N437" i="4"/>
  <c r="M437" i="4"/>
  <c r="L437" i="4"/>
  <c r="K437" i="4"/>
  <c r="I437" i="4"/>
  <c r="H437" i="4"/>
  <c r="G437" i="4"/>
  <c r="F437" i="4"/>
  <c r="D437" i="4"/>
  <c r="C437" i="4"/>
  <c r="B437" i="4"/>
  <c r="N436" i="4"/>
  <c r="M436" i="4"/>
  <c r="L436" i="4"/>
  <c r="K436" i="4"/>
  <c r="I436" i="4"/>
  <c r="H436" i="4"/>
  <c r="G436" i="4"/>
  <c r="F436" i="4"/>
  <c r="D436" i="4"/>
  <c r="C436" i="4"/>
  <c r="B436" i="4"/>
  <c r="N435" i="4"/>
  <c r="M435" i="4"/>
  <c r="L435" i="4"/>
  <c r="K435" i="4"/>
  <c r="I435" i="4"/>
  <c r="H435" i="4"/>
  <c r="G435" i="4"/>
  <c r="F435" i="4"/>
  <c r="D435" i="4"/>
  <c r="C435" i="4"/>
  <c r="B435" i="4"/>
  <c r="N434" i="4"/>
  <c r="M434" i="4"/>
  <c r="L434" i="4"/>
  <c r="K434" i="4"/>
  <c r="I434" i="4"/>
  <c r="H434" i="4"/>
  <c r="G434" i="4"/>
  <c r="F434" i="4"/>
  <c r="D434" i="4"/>
  <c r="C434" i="4"/>
  <c r="B434" i="4"/>
  <c r="N433" i="4"/>
  <c r="M433" i="4"/>
  <c r="L433" i="4"/>
  <c r="K433" i="4"/>
  <c r="I433" i="4"/>
  <c r="H433" i="4"/>
  <c r="G433" i="4"/>
  <c r="F433" i="4"/>
  <c r="D433" i="4"/>
  <c r="C433" i="4"/>
  <c r="B433" i="4"/>
  <c r="N432" i="4"/>
  <c r="M432" i="4"/>
  <c r="L432" i="4"/>
  <c r="K432" i="4"/>
  <c r="H432" i="4"/>
  <c r="G432" i="4"/>
  <c r="F432" i="4"/>
  <c r="D432" i="4"/>
  <c r="C432" i="4"/>
  <c r="B432" i="4"/>
  <c r="N431" i="4"/>
  <c r="M431" i="4"/>
  <c r="L431" i="4"/>
  <c r="K431" i="4"/>
  <c r="I431" i="4"/>
  <c r="H431" i="4"/>
  <c r="G431" i="4"/>
  <c r="F431" i="4"/>
  <c r="D431" i="4"/>
  <c r="C431" i="4"/>
  <c r="B431" i="4"/>
  <c r="N430" i="4"/>
  <c r="M430" i="4"/>
  <c r="L430" i="4"/>
  <c r="K430" i="4"/>
  <c r="H430" i="4"/>
  <c r="G430" i="4"/>
  <c r="F430" i="4"/>
  <c r="D430" i="4"/>
  <c r="C430" i="4"/>
  <c r="B430" i="4"/>
  <c r="N429" i="4"/>
  <c r="M429" i="4"/>
  <c r="L429" i="4"/>
  <c r="K429" i="4"/>
  <c r="I429" i="4"/>
  <c r="H429" i="4"/>
  <c r="G429" i="4"/>
  <c r="F429" i="4"/>
  <c r="D429" i="4"/>
  <c r="C429" i="4"/>
  <c r="B429" i="4"/>
  <c r="N428" i="4"/>
  <c r="M428" i="4"/>
  <c r="L428" i="4"/>
  <c r="K428" i="4"/>
  <c r="I428" i="4"/>
  <c r="H428" i="4"/>
  <c r="G428" i="4"/>
  <c r="F428" i="4"/>
  <c r="D428" i="4"/>
  <c r="C428" i="4"/>
  <c r="B428" i="4"/>
  <c r="N427" i="4"/>
  <c r="M427" i="4"/>
  <c r="L427" i="4"/>
  <c r="K427" i="4"/>
  <c r="I427" i="4"/>
  <c r="H427" i="4"/>
  <c r="G427" i="4"/>
  <c r="F427" i="4"/>
  <c r="D427" i="4"/>
  <c r="C427" i="4"/>
  <c r="B427" i="4"/>
  <c r="N426" i="4"/>
  <c r="M426" i="4"/>
  <c r="L426" i="4"/>
  <c r="K426" i="4"/>
  <c r="H426" i="4"/>
  <c r="G426" i="4"/>
  <c r="F426" i="4"/>
  <c r="D426" i="4"/>
  <c r="C426" i="4"/>
  <c r="B426" i="4"/>
  <c r="N425" i="4"/>
  <c r="M425" i="4"/>
  <c r="L425" i="4"/>
  <c r="K425" i="4"/>
  <c r="I425" i="4"/>
  <c r="H425" i="4"/>
  <c r="G425" i="4"/>
  <c r="F425" i="4"/>
  <c r="D425" i="4"/>
  <c r="C425" i="4"/>
  <c r="B425" i="4"/>
  <c r="N424" i="4"/>
  <c r="M424" i="4"/>
  <c r="L424" i="4"/>
  <c r="K424" i="4"/>
  <c r="I424" i="4"/>
  <c r="H424" i="4"/>
  <c r="G424" i="4"/>
  <c r="F424" i="4"/>
  <c r="D424" i="4"/>
  <c r="C424" i="4"/>
  <c r="B424" i="4"/>
  <c r="N423" i="4"/>
  <c r="M423" i="4"/>
  <c r="L423" i="4"/>
  <c r="K423" i="4"/>
  <c r="I423" i="4"/>
  <c r="H423" i="4"/>
  <c r="G423" i="4"/>
  <c r="F423" i="4"/>
  <c r="D423" i="4"/>
  <c r="C423" i="4"/>
  <c r="B423" i="4"/>
  <c r="N422" i="4"/>
  <c r="M422" i="4"/>
  <c r="L422" i="4"/>
  <c r="K422" i="4"/>
  <c r="I422" i="4"/>
  <c r="H422" i="4"/>
  <c r="G422" i="4"/>
  <c r="F422" i="4"/>
  <c r="D422" i="4"/>
  <c r="C422" i="4"/>
  <c r="B422" i="4"/>
  <c r="N421" i="4"/>
  <c r="M421" i="4"/>
  <c r="L421" i="4"/>
  <c r="K421" i="4"/>
  <c r="I421" i="4"/>
  <c r="H421" i="4"/>
  <c r="G421" i="4"/>
  <c r="F421" i="4"/>
  <c r="D421" i="4"/>
  <c r="C421" i="4"/>
  <c r="B421" i="4"/>
  <c r="N420" i="4"/>
  <c r="M420" i="4"/>
  <c r="L420" i="4"/>
  <c r="K420" i="4"/>
  <c r="H420" i="4"/>
  <c r="G420" i="4"/>
  <c r="F420" i="4"/>
  <c r="D420" i="4"/>
  <c r="C420" i="4"/>
  <c r="B420" i="4"/>
  <c r="N419" i="4"/>
  <c r="M419" i="4"/>
  <c r="L419" i="4"/>
  <c r="K419" i="4"/>
  <c r="H419" i="4"/>
  <c r="G419" i="4"/>
  <c r="F419" i="4"/>
  <c r="D419" i="4"/>
  <c r="C419" i="4"/>
  <c r="B419" i="4"/>
  <c r="N418" i="4"/>
  <c r="M418" i="4"/>
  <c r="L418" i="4"/>
  <c r="K418" i="4"/>
  <c r="H418" i="4"/>
  <c r="G418" i="4"/>
  <c r="F418" i="4"/>
  <c r="D418" i="4"/>
  <c r="C418" i="4"/>
  <c r="B418" i="4"/>
  <c r="N417" i="4"/>
  <c r="M417" i="4"/>
  <c r="L417" i="4"/>
  <c r="K417" i="4"/>
  <c r="I417" i="4"/>
  <c r="H417" i="4"/>
  <c r="G417" i="4"/>
  <c r="F417" i="4"/>
  <c r="D417" i="4"/>
  <c r="C417" i="4"/>
  <c r="B417" i="4"/>
  <c r="N416" i="4"/>
  <c r="M416" i="4"/>
  <c r="L416" i="4"/>
  <c r="K416" i="4"/>
  <c r="I416" i="4"/>
  <c r="H416" i="4"/>
  <c r="G416" i="4"/>
  <c r="F416" i="4"/>
  <c r="D416" i="4"/>
  <c r="C416" i="4"/>
  <c r="B416" i="4"/>
  <c r="N415" i="4"/>
  <c r="M415" i="4"/>
  <c r="L415" i="4"/>
  <c r="K415" i="4"/>
  <c r="I415" i="4"/>
  <c r="H415" i="4"/>
  <c r="G415" i="4"/>
  <c r="F415" i="4"/>
  <c r="D415" i="4"/>
  <c r="C415" i="4"/>
  <c r="B415" i="4"/>
  <c r="N414" i="4"/>
  <c r="M414" i="4"/>
  <c r="L414" i="4"/>
  <c r="K414" i="4"/>
  <c r="H414" i="4"/>
  <c r="G414" i="4"/>
  <c r="F414" i="4"/>
  <c r="D414" i="4"/>
  <c r="C414" i="4"/>
  <c r="B414" i="4"/>
  <c r="N413" i="4"/>
  <c r="M413" i="4"/>
  <c r="L413" i="4"/>
  <c r="K413" i="4"/>
  <c r="I413" i="4"/>
  <c r="H413" i="4"/>
  <c r="G413" i="4"/>
  <c r="F413" i="4"/>
  <c r="D413" i="4"/>
  <c r="C413" i="4"/>
  <c r="B413" i="4"/>
  <c r="N412" i="4"/>
  <c r="M412" i="4"/>
  <c r="L412" i="4"/>
  <c r="K412" i="4"/>
  <c r="I412" i="4"/>
  <c r="H412" i="4"/>
  <c r="G412" i="4"/>
  <c r="F412" i="4"/>
  <c r="D412" i="4"/>
  <c r="C412" i="4"/>
  <c r="B412" i="4"/>
  <c r="N411" i="4"/>
  <c r="M411" i="4"/>
  <c r="L411" i="4"/>
  <c r="K411" i="4"/>
  <c r="I411" i="4"/>
  <c r="H411" i="4"/>
  <c r="G411" i="4"/>
  <c r="F411" i="4"/>
  <c r="D411" i="4"/>
  <c r="C411" i="4"/>
  <c r="B411" i="4"/>
  <c r="N410" i="4"/>
  <c r="M410" i="4"/>
  <c r="L410" i="4"/>
  <c r="K410" i="4"/>
  <c r="H410" i="4"/>
  <c r="G410" i="4"/>
  <c r="F410" i="4"/>
  <c r="D410" i="4"/>
  <c r="C410" i="4"/>
  <c r="B410" i="4"/>
  <c r="N409" i="4"/>
  <c r="M409" i="4"/>
  <c r="L409" i="4"/>
  <c r="K409" i="4"/>
  <c r="I409" i="4"/>
  <c r="H409" i="4"/>
  <c r="G409" i="4"/>
  <c r="F409" i="4"/>
  <c r="D409" i="4"/>
  <c r="C409" i="4"/>
  <c r="B409" i="4"/>
  <c r="N408" i="4"/>
  <c r="M408" i="4"/>
  <c r="L408" i="4"/>
  <c r="K408" i="4"/>
  <c r="I408" i="4"/>
  <c r="H408" i="4"/>
  <c r="G408" i="4"/>
  <c r="F408" i="4"/>
  <c r="D408" i="4"/>
  <c r="C408" i="4"/>
  <c r="B408" i="4"/>
  <c r="N407" i="4"/>
  <c r="M407" i="4"/>
  <c r="L407" i="4"/>
  <c r="K407" i="4"/>
  <c r="I407" i="4"/>
  <c r="H407" i="4"/>
  <c r="G407" i="4"/>
  <c r="F407" i="4"/>
  <c r="D407" i="4"/>
  <c r="C407" i="4"/>
  <c r="B407" i="4"/>
  <c r="N406" i="4"/>
  <c r="M406" i="4"/>
  <c r="L406" i="4"/>
  <c r="K406" i="4"/>
  <c r="I406" i="4"/>
  <c r="H406" i="4"/>
  <c r="G406" i="4"/>
  <c r="F406" i="4"/>
  <c r="D406" i="4"/>
  <c r="C406" i="4"/>
  <c r="B406" i="4"/>
  <c r="O405" i="4"/>
  <c r="N405" i="4"/>
  <c r="M405" i="4"/>
  <c r="L405" i="4"/>
  <c r="K405" i="4"/>
  <c r="I405" i="4"/>
  <c r="H405" i="4"/>
  <c r="G405" i="4"/>
  <c r="F405" i="4"/>
  <c r="D405" i="4"/>
  <c r="C405" i="4"/>
  <c r="B405" i="4"/>
  <c r="N404" i="4"/>
  <c r="M404" i="4"/>
  <c r="L404" i="4"/>
  <c r="K404" i="4"/>
  <c r="I404" i="4"/>
  <c r="H404" i="4"/>
  <c r="G404" i="4"/>
  <c r="F404" i="4"/>
  <c r="D404" i="4"/>
  <c r="C404" i="4"/>
  <c r="B404" i="4"/>
  <c r="N403" i="4"/>
  <c r="M403" i="4"/>
  <c r="L403" i="4"/>
  <c r="K403" i="4"/>
  <c r="H403" i="4"/>
  <c r="G403" i="4"/>
  <c r="F403" i="4"/>
  <c r="D403" i="4"/>
  <c r="C403" i="4"/>
  <c r="B403" i="4"/>
  <c r="N402" i="4"/>
  <c r="M402" i="4"/>
  <c r="L402" i="4"/>
  <c r="K402" i="4"/>
  <c r="H402" i="4"/>
  <c r="G402" i="4"/>
  <c r="F402" i="4"/>
  <c r="D402" i="4"/>
  <c r="C402" i="4"/>
  <c r="B402" i="4"/>
  <c r="N401" i="4"/>
  <c r="M401" i="4"/>
  <c r="L401" i="4"/>
  <c r="K401" i="4"/>
  <c r="H401" i="4"/>
  <c r="G401" i="4"/>
  <c r="F401" i="4"/>
  <c r="D401" i="4"/>
  <c r="C401" i="4"/>
  <c r="B401" i="4"/>
  <c r="N400" i="4"/>
  <c r="M400" i="4"/>
  <c r="L400" i="4"/>
  <c r="K400" i="4"/>
  <c r="I400" i="4"/>
  <c r="H400" i="4"/>
  <c r="G400" i="4"/>
  <c r="F400" i="4"/>
  <c r="D400" i="4"/>
  <c r="C400" i="4"/>
  <c r="B400" i="4"/>
  <c r="N399" i="4"/>
  <c r="M399" i="4"/>
  <c r="L399" i="4"/>
  <c r="K399" i="4"/>
  <c r="I399" i="4"/>
  <c r="H399" i="4"/>
  <c r="G399" i="4"/>
  <c r="F399" i="4"/>
  <c r="D399" i="4"/>
  <c r="C399" i="4"/>
  <c r="B399" i="4"/>
  <c r="N398" i="4"/>
  <c r="M398" i="4"/>
  <c r="L398" i="4"/>
  <c r="K398" i="4"/>
  <c r="I398" i="4"/>
  <c r="H398" i="4"/>
  <c r="G398" i="4"/>
  <c r="F398" i="4"/>
  <c r="D398" i="4"/>
  <c r="C398" i="4"/>
  <c r="B398" i="4"/>
  <c r="N397" i="4"/>
  <c r="M397" i="4"/>
  <c r="L397" i="4"/>
  <c r="K397" i="4"/>
  <c r="I397" i="4"/>
  <c r="H397" i="4"/>
  <c r="G397" i="4"/>
  <c r="F397" i="4"/>
  <c r="D397" i="4"/>
  <c r="C397" i="4"/>
  <c r="B397" i="4"/>
  <c r="N396" i="4"/>
  <c r="M396" i="4"/>
  <c r="L396" i="4"/>
  <c r="K396" i="4"/>
  <c r="H396" i="4"/>
  <c r="G396" i="4"/>
  <c r="F396" i="4"/>
  <c r="D396" i="4"/>
  <c r="C396" i="4"/>
  <c r="B396" i="4"/>
  <c r="N395" i="4"/>
  <c r="M395" i="4"/>
  <c r="L395" i="4"/>
  <c r="K395" i="4"/>
  <c r="I395" i="4"/>
  <c r="H395" i="4"/>
  <c r="G395" i="4"/>
  <c r="F395" i="4"/>
  <c r="D395" i="4"/>
  <c r="C395" i="4"/>
  <c r="B395" i="4"/>
  <c r="N394" i="4"/>
  <c r="M394" i="4"/>
  <c r="L394" i="4"/>
  <c r="K394" i="4"/>
  <c r="I394" i="4"/>
  <c r="H394" i="4"/>
  <c r="G394" i="4"/>
  <c r="F394" i="4"/>
  <c r="D394" i="4"/>
  <c r="C394" i="4"/>
  <c r="B394" i="4"/>
  <c r="N393" i="4"/>
  <c r="M393" i="4"/>
  <c r="L393" i="4"/>
  <c r="K393" i="4"/>
  <c r="I393" i="4"/>
  <c r="H393" i="4"/>
  <c r="G393" i="4"/>
  <c r="F393" i="4"/>
  <c r="D393" i="4"/>
  <c r="C393" i="4"/>
  <c r="B393" i="4"/>
  <c r="N392" i="4"/>
  <c r="M392" i="4"/>
  <c r="L392" i="4"/>
  <c r="K392" i="4"/>
  <c r="I392" i="4"/>
  <c r="H392" i="4"/>
  <c r="G392" i="4"/>
  <c r="F392" i="4"/>
  <c r="D392" i="4"/>
  <c r="C392" i="4"/>
  <c r="B392" i="4"/>
  <c r="N391" i="4"/>
  <c r="M391" i="4"/>
  <c r="L391" i="4"/>
  <c r="K391" i="4"/>
  <c r="I391" i="4"/>
  <c r="H391" i="4"/>
  <c r="G391" i="4"/>
  <c r="F391" i="4"/>
  <c r="D391" i="4"/>
  <c r="C391" i="4"/>
  <c r="B391" i="4"/>
  <c r="N390" i="4"/>
  <c r="M390" i="4"/>
  <c r="L390" i="4"/>
  <c r="K390" i="4"/>
  <c r="I390" i="4"/>
  <c r="H390" i="4"/>
  <c r="G390" i="4"/>
  <c r="F390" i="4"/>
  <c r="D390" i="4"/>
  <c r="C390" i="4"/>
  <c r="B390" i="4"/>
  <c r="N389" i="4"/>
  <c r="M389" i="4"/>
  <c r="L389" i="4"/>
  <c r="K389" i="4"/>
  <c r="I389" i="4"/>
  <c r="H389" i="4"/>
  <c r="G389" i="4"/>
  <c r="F389" i="4"/>
  <c r="D389" i="4"/>
  <c r="C389" i="4"/>
  <c r="B389" i="4"/>
  <c r="N388" i="4"/>
  <c r="M388" i="4"/>
  <c r="L388" i="4"/>
  <c r="K388" i="4"/>
  <c r="H388" i="4"/>
  <c r="G388" i="4"/>
  <c r="F388" i="4"/>
  <c r="D388" i="4"/>
  <c r="C388" i="4"/>
  <c r="B388" i="4"/>
  <c r="N387" i="4"/>
  <c r="M387" i="4"/>
  <c r="L387" i="4"/>
  <c r="K387" i="4"/>
  <c r="I387" i="4"/>
  <c r="H387" i="4"/>
  <c r="G387" i="4"/>
  <c r="F387" i="4"/>
  <c r="D387" i="4"/>
  <c r="C387" i="4"/>
  <c r="B387" i="4"/>
  <c r="N386" i="4"/>
  <c r="M386" i="4"/>
  <c r="L386" i="4"/>
  <c r="K386" i="4"/>
  <c r="H386" i="4"/>
  <c r="G386" i="4"/>
  <c r="F386" i="4"/>
  <c r="D386" i="4"/>
  <c r="C386" i="4"/>
  <c r="B386" i="4"/>
  <c r="N385" i="4"/>
  <c r="M385" i="4"/>
  <c r="L385" i="4"/>
  <c r="K385" i="4"/>
  <c r="H385" i="4"/>
  <c r="G385" i="4"/>
  <c r="F385" i="4"/>
  <c r="D385" i="4"/>
  <c r="C385" i="4"/>
  <c r="B385" i="4"/>
  <c r="N384" i="4"/>
  <c r="M384" i="4"/>
  <c r="L384" i="4"/>
  <c r="K384" i="4"/>
  <c r="H384" i="4"/>
  <c r="G384" i="4"/>
  <c r="F384" i="4"/>
  <c r="D384" i="4"/>
  <c r="C384" i="4"/>
  <c r="B384" i="4"/>
  <c r="N383" i="4"/>
  <c r="M383" i="4"/>
  <c r="L383" i="4"/>
  <c r="K383" i="4"/>
  <c r="I383" i="4"/>
  <c r="H383" i="4"/>
  <c r="G383" i="4"/>
  <c r="F383" i="4"/>
  <c r="D383" i="4"/>
  <c r="C383" i="4"/>
  <c r="B383" i="4"/>
  <c r="N382" i="4"/>
  <c r="M382" i="4"/>
  <c r="L382" i="4"/>
  <c r="K382" i="4"/>
  <c r="I382" i="4"/>
  <c r="H382" i="4"/>
  <c r="G382" i="4"/>
  <c r="F382" i="4"/>
  <c r="D382" i="4"/>
  <c r="C382" i="4"/>
  <c r="B382" i="4"/>
  <c r="N381" i="4"/>
  <c r="M381" i="4"/>
  <c r="L381" i="4"/>
  <c r="K381" i="4"/>
  <c r="I381" i="4"/>
  <c r="H381" i="4"/>
  <c r="G381" i="4"/>
  <c r="F381" i="4"/>
  <c r="D381" i="4"/>
  <c r="C381" i="4"/>
  <c r="B381" i="4"/>
  <c r="N380" i="4"/>
  <c r="M380" i="4"/>
  <c r="L380" i="4"/>
  <c r="K380" i="4"/>
  <c r="H380" i="4"/>
  <c r="G380" i="4"/>
  <c r="F380" i="4"/>
  <c r="D380" i="4"/>
  <c r="C380" i="4"/>
  <c r="B380" i="4"/>
  <c r="N379" i="4"/>
  <c r="M379" i="4"/>
  <c r="L379" i="4"/>
  <c r="K379" i="4"/>
  <c r="I379" i="4"/>
  <c r="H379" i="4"/>
  <c r="G379" i="4"/>
  <c r="F379" i="4"/>
  <c r="D379" i="4"/>
  <c r="C379" i="4"/>
  <c r="B379" i="4"/>
  <c r="N378" i="4"/>
  <c r="M378" i="4"/>
  <c r="L378" i="4"/>
  <c r="K378" i="4"/>
  <c r="I378" i="4"/>
  <c r="H378" i="4"/>
  <c r="G378" i="4"/>
  <c r="F378" i="4"/>
  <c r="D378" i="4"/>
  <c r="C378" i="4"/>
  <c r="B378" i="4"/>
  <c r="N377" i="4"/>
  <c r="M377" i="4"/>
  <c r="L377" i="4"/>
  <c r="K377" i="4"/>
  <c r="I377" i="4"/>
  <c r="H377" i="4"/>
  <c r="G377" i="4"/>
  <c r="F377" i="4"/>
  <c r="D377" i="4"/>
  <c r="C377" i="4"/>
  <c r="B377" i="4"/>
  <c r="N376" i="4"/>
  <c r="M376" i="4"/>
  <c r="L376" i="4"/>
  <c r="K376" i="4"/>
  <c r="I376" i="4"/>
  <c r="H376" i="4"/>
  <c r="G376" i="4"/>
  <c r="F376" i="4"/>
  <c r="D376" i="4"/>
  <c r="C376" i="4"/>
  <c r="B376" i="4"/>
  <c r="N375" i="4"/>
  <c r="M375" i="4"/>
  <c r="L375" i="4"/>
  <c r="K375" i="4"/>
  <c r="I375" i="4"/>
  <c r="H375" i="4"/>
  <c r="G375" i="4"/>
  <c r="F375" i="4"/>
  <c r="D375" i="4"/>
  <c r="C375" i="4"/>
  <c r="B375" i="4"/>
  <c r="N374" i="4"/>
  <c r="M374" i="4"/>
  <c r="L374" i="4"/>
  <c r="K374" i="4"/>
  <c r="I374" i="4"/>
  <c r="H374" i="4"/>
  <c r="G374" i="4"/>
  <c r="F374" i="4"/>
  <c r="D374" i="4"/>
  <c r="C374" i="4"/>
  <c r="B374" i="4"/>
  <c r="N373" i="4"/>
  <c r="M373" i="4"/>
  <c r="L373" i="4"/>
  <c r="K373" i="4"/>
  <c r="I373" i="4"/>
  <c r="H373" i="4"/>
  <c r="G373" i="4"/>
  <c r="F373" i="4"/>
  <c r="D373" i="4"/>
  <c r="C373" i="4"/>
  <c r="B373" i="4"/>
  <c r="N372" i="4"/>
  <c r="M372" i="4"/>
  <c r="L372" i="4"/>
  <c r="K372" i="4"/>
  <c r="H372" i="4"/>
  <c r="G372" i="4"/>
  <c r="F372" i="4"/>
  <c r="D372" i="4"/>
  <c r="C372" i="4"/>
  <c r="B372" i="4"/>
  <c r="N371" i="4"/>
  <c r="M371" i="4"/>
  <c r="L371" i="4"/>
  <c r="K371" i="4"/>
  <c r="H371" i="4"/>
  <c r="G371" i="4"/>
  <c r="F371" i="4"/>
  <c r="D371" i="4"/>
  <c r="C371" i="4"/>
  <c r="B371" i="4"/>
  <c r="N370" i="4"/>
  <c r="M370" i="4"/>
  <c r="L370" i="4"/>
  <c r="K370" i="4"/>
  <c r="I370" i="4"/>
  <c r="H370" i="4"/>
  <c r="G370" i="4"/>
  <c r="F370" i="4"/>
  <c r="D370" i="4"/>
  <c r="C370" i="4"/>
  <c r="B370" i="4"/>
  <c r="N369" i="4"/>
  <c r="M369" i="4"/>
  <c r="L369" i="4"/>
  <c r="K369" i="4"/>
  <c r="H369" i="4"/>
  <c r="G369" i="4"/>
  <c r="F369" i="4"/>
  <c r="D369" i="4"/>
  <c r="C369" i="4"/>
  <c r="B369" i="4"/>
  <c r="N368" i="4"/>
  <c r="M368" i="4"/>
  <c r="L368" i="4"/>
  <c r="K368" i="4"/>
  <c r="I368" i="4"/>
  <c r="H368" i="4"/>
  <c r="G368" i="4"/>
  <c r="F368" i="4"/>
  <c r="D368" i="4"/>
  <c r="C368" i="4"/>
  <c r="B368" i="4"/>
  <c r="N367" i="4"/>
  <c r="M367" i="4"/>
  <c r="L367" i="4"/>
  <c r="K367" i="4"/>
  <c r="H367" i="4"/>
  <c r="G367" i="4"/>
  <c r="F367" i="4"/>
  <c r="D367" i="4"/>
  <c r="C367" i="4"/>
  <c r="B367" i="4"/>
  <c r="N366" i="4"/>
  <c r="M366" i="4"/>
  <c r="L366" i="4"/>
  <c r="K366" i="4"/>
  <c r="I366" i="4"/>
  <c r="H366" i="4"/>
  <c r="G366" i="4"/>
  <c r="F366" i="4"/>
  <c r="D366" i="4"/>
  <c r="C366" i="4"/>
  <c r="B366" i="4"/>
  <c r="O365" i="4"/>
  <c r="N365" i="4"/>
  <c r="M365" i="4"/>
  <c r="L365" i="4"/>
  <c r="K365" i="4"/>
  <c r="I365" i="4"/>
  <c r="H365" i="4"/>
  <c r="G365" i="4"/>
  <c r="F365" i="4"/>
  <c r="D365" i="4"/>
  <c r="C365" i="4"/>
  <c r="B365" i="4"/>
  <c r="N364" i="4"/>
  <c r="M364" i="4"/>
  <c r="L364" i="4"/>
  <c r="K364" i="4"/>
  <c r="I364" i="4"/>
  <c r="H364" i="4"/>
  <c r="G364" i="4"/>
  <c r="F364" i="4"/>
  <c r="D364" i="4"/>
  <c r="C364" i="4"/>
  <c r="B364" i="4"/>
  <c r="N363" i="4"/>
  <c r="M363" i="4"/>
  <c r="L363" i="4"/>
  <c r="K363" i="4"/>
  <c r="I363" i="4"/>
  <c r="H363" i="4"/>
  <c r="G363" i="4"/>
  <c r="F363" i="4"/>
  <c r="D363" i="4"/>
  <c r="C363" i="4"/>
  <c r="B363" i="4"/>
  <c r="N362" i="4"/>
  <c r="M362" i="4"/>
  <c r="L362" i="4"/>
  <c r="K362" i="4"/>
  <c r="H362" i="4"/>
  <c r="G362" i="4"/>
  <c r="F362" i="4"/>
  <c r="D362" i="4"/>
  <c r="C362" i="4"/>
  <c r="B362" i="4"/>
  <c r="N361" i="4"/>
  <c r="M361" i="4"/>
  <c r="L361" i="4"/>
  <c r="K361" i="4"/>
  <c r="I361" i="4"/>
  <c r="H361" i="4"/>
  <c r="G361" i="4"/>
  <c r="F361" i="4"/>
  <c r="D361" i="4"/>
  <c r="C361" i="4"/>
  <c r="B361" i="4"/>
  <c r="N360" i="4"/>
  <c r="M360" i="4"/>
  <c r="L360" i="4"/>
  <c r="K360" i="4"/>
  <c r="I360" i="4"/>
  <c r="H360" i="4"/>
  <c r="G360" i="4"/>
  <c r="F360" i="4"/>
  <c r="D360" i="4"/>
  <c r="C360" i="4"/>
  <c r="B360" i="4"/>
  <c r="N359" i="4"/>
  <c r="M359" i="4"/>
  <c r="L359" i="4"/>
  <c r="K359" i="4"/>
  <c r="I359" i="4"/>
  <c r="H359" i="4"/>
  <c r="G359" i="4"/>
  <c r="F359" i="4"/>
  <c r="D359" i="4"/>
  <c r="C359" i="4"/>
  <c r="B359" i="4"/>
  <c r="N358" i="4"/>
  <c r="M358" i="4"/>
  <c r="L358" i="4"/>
  <c r="K358" i="4"/>
  <c r="I358" i="4"/>
  <c r="H358" i="4"/>
  <c r="G358" i="4"/>
  <c r="F358" i="4"/>
  <c r="D358" i="4"/>
  <c r="C358" i="4"/>
  <c r="B358" i="4"/>
  <c r="N357" i="4"/>
  <c r="M357" i="4"/>
  <c r="L357" i="4"/>
  <c r="K357" i="4"/>
  <c r="I357" i="4"/>
  <c r="H357" i="4"/>
  <c r="G357" i="4"/>
  <c r="F357" i="4"/>
  <c r="D357" i="4"/>
  <c r="C357" i="4"/>
  <c r="B357" i="4"/>
  <c r="N356" i="4"/>
  <c r="M356" i="4"/>
  <c r="L356" i="4"/>
  <c r="K356" i="4"/>
  <c r="H356" i="4"/>
  <c r="G356" i="4"/>
  <c r="F356" i="4"/>
  <c r="D356" i="4"/>
  <c r="C356" i="4"/>
  <c r="B356" i="4"/>
  <c r="N355" i="4"/>
  <c r="M355" i="4"/>
  <c r="L355" i="4"/>
  <c r="K355" i="4"/>
  <c r="H355" i="4"/>
  <c r="G355" i="4"/>
  <c r="F355" i="4"/>
  <c r="D355" i="4"/>
  <c r="C355" i="4"/>
  <c r="B355" i="4"/>
  <c r="N354" i="4"/>
  <c r="M354" i="4"/>
  <c r="L354" i="4"/>
  <c r="K354" i="4"/>
  <c r="H354" i="4"/>
  <c r="G354" i="4"/>
  <c r="F354" i="4"/>
  <c r="D354" i="4"/>
  <c r="C354" i="4"/>
  <c r="B354" i="4"/>
  <c r="N353" i="4"/>
  <c r="M353" i="4"/>
  <c r="L353" i="4"/>
  <c r="K353" i="4"/>
  <c r="I353" i="4"/>
  <c r="H353" i="4"/>
  <c r="G353" i="4"/>
  <c r="F353" i="4"/>
  <c r="D353" i="4"/>
  <c r="C353" i="4"/>
  <c r="B353" i="4"/>
  <c r="N352" i="4"/>
  <c r="M352" i="4"/>
  <c r="L352" i="4"/>
  <c r="K352" i="4"/>
  <c r="I352" i="4"/>
  <c r="H352" i="4"/>
  <c r="G352" i="4"/>
  <c r="F352" i="4"/>
  <c r="D352" i="4"/>
  <c r="C352" i="4"/>
  <c r="B352" i="4"/>
  <c r="N351" i="4"/>
  <c r="M351" i="4"/>
  <c r="L351" i="4"/>
  <c r="K351" i="4"/>
  <c r="I351" i="4"/>
  <c r="H351" i="4"/>
  <c r="G351" i="4"/>
  <c r="F351" i="4"/>
  <c r="D351" i="4"/>
  <c r="C351" i="4"/>
  <c r="B351" i="4"/>
  <c r="N350" i="4"/>
  <c r="M350" i="4"/>
  <c r="L350" i="4"/>
  <c r="K350" i="4"/>
  <c r="H350" i="4"/>
  <c r="G350" i="4"/>
  <c r="F350" i="4"/>
  <c r="D350" i="4"/>
  <c r="C350" i="4"/>
  <c r="B350" i="4"/>
  <c r="N349" i="4"/>
  <c r="M349" i="4"/>
  <c r="L349" i="4"/>
  <c r="K349" i="4"/>
  <c r="I349" i="4"/>
  <c r="H349" i="4"/>
  <c r="G349" i="4"/>
  <c r="F349" i="4"/>
  <c r="D349" i="4"/>
  <c r="C349" i="4"/>
  <c r="B349" i="4"/>
  <c r="N348" i="4"/>
  <c r="M348" i="4"/>
  <c r="L348" i="4"/>
  <c r="K348" i="4"/>
  <c r="I348" i="4"/>
  <c r="H348" i="4"/>
  <c r="G348" i="4"/>
  <c r="F348" i="4"/>
  <c r="D348" i="4"/>
  <c r="C348" i="4"/>
  <c r="B348" i="4"/>
  <c r="N347" i="4"/>
  <c r="M347" i="4"/>
  <c r="L347" i="4"/>
  <c r="K347" i="4"/>
  <c r="I347" i="4"/>
  <c r="H347" i="4"/>
  <c r="G347" i="4"/>
  <c r="F347" i="4"/>
  <c r="D347" i="4"/>
  <c r="C347" i="4"/>
  <c r="B347" i="4"/>
  <c r="N346" i="4"/>
  <c r="M346" i="4"/>
  <c r="L346" i="4"/>
  <c r="K346" i="4"/>
  <c r="H346" i="4"/>
  <c r="G346" i="4"/>
  <c r="F346" i="4"/>
  <c r="D346" i="4"/>
  <c r="C346" i="4"/>
  <c r="B346" i="4"/>
  <c r="N345" i="4"/>
  <c r="M345" i="4"/>
  <c r="L345" i="4"/>
  <c r="K345" i="4"/>
  <c r="I345" i="4"/>
  <c r="H345" i="4"/>
  <c r="G345" i="4"/>
  <c r="F345" i="4"/>
  <c r="D345" i="4"/>
  <c r="C345" i="4"/>
  <c r="B345" i="4"/>
  <c r="N344" i="4"/>
  <c r="M344" i="4"/>
  <c r="L344" i="4"/>
  <c r="K344" i="4"/>
  <c r="I344" i="4"/>
  <c r="H344" i="4"/>
  <c r="G344" i="4"/>
  <c r="F344" i="4"/>
  <c r="D344" i="4"/>
  <c r="C344" i="4"/>
  <c r="B344" i="4"/>
  <c r="N343" i="4"/>
  <c r="M343" i="4"/>
  <c r="L343" i="4"/>
  <c r="K343" i="4"/>
  <c r="I343" i="4"/>
  <c r="H343" i="4"/>
  <c r="G343" i="4"/>
  <c r="F343" i="4"/>
  <c r="D343" i="4"/>
  <c r="C343" i="4"/>
  <c r="B343" i="4"/>
  <c r="N342" i="4"/>
  <c r="M342" i="4"/>
  <c r="L342" i="4"/>
  <c r="K342" i="4"/>
  <c r="I342" i="4"/>
  <c r="H342" i="4"/>
  <c r="G342" i="4"/>
  <c r="F342" i="4"/>
  <c r="D342" i="4"/>
  <c r="C342" i="4"/>
  <c r="B342" i="4"/>
  <c r="O341" i="4"/>
  <c r="N341" i="4"/>
  <c r="M341" i="4"/>
  <c r="L341" i="4"/>
  <c r="K341" i="4"/>
  <c r="I341" i="4"/>
  <c r="H341" i="4"/>
  <c r="G341" i="4"/>
  <c r="F341" i="4"/>
  <c r="D341" i="4"/>
  <c r="C341" i="4"/>
  <c r="B341" i="4"/>
  <c r="N340" i="4"/>
  <c r="M340" i="4"/>
  <c r="L340" i="4"/>
  <c r="K340" i="4"/>
  <c r="I340" i="4"/>
  <c r="H340" i="4"/>
  <c r="G340" i="4"/>
  <c r="F340" i="4"/>
  <c r="D340" i="4"/>
  <c r="C340" i="4"/>
  <c r="B340" i="4"/>
  <c r="N339" i="4"/>
  <c r="M339" i="4"/>
  <c r="L339" i="4"/>
  <c r="K339" i="4"/>
  <c r="H339" i="4"/>
  <c r="G339" i="4"/>
  <c r="F339" i="4"/>
  <c r="D339" i="4"/>
  <c r="C339" i="4"/>
  <c r="B339" i="4"/>
  <c r="N338" i="4"/>
  <c r="M338" i="4"/>
  <c r="L338" i="4"/>
  <c r="K338" i="4"/>
  <c r="H338" i="4"/>
  <c r="G338" i="4"/>
  <c r="F338" i="4"/>
  <c r="D338" i="4"/>
  <c r="C338" i="4"/>
  <c r="B338" i="4"/>
  <c r="N337" i="4"/>
  <c r="M337" i="4"/>
  <c r="L337" i="4"/>
  <c r="K337" i="4"/>
  <c r="H337" i="4"/>
  <c r="G337" i="4"/>
  <c r="F337" i="4"/>
  <c r="D337" i="4"/>
  <c r="C337" i="4"/>
  <c r="B337" i="4"/>
  <c r="N336" i="4"/>
  <c r="M336" i="4"/>
  <c r="L336" i="4"/>
  <c r="K336" i="4"/>
  <c r="I336" i="4"/>
  <c r="H336" i="4"/>
  <c r="G336" i="4"/>
  <c r="F336" i="4"/>
  <c r="D336" i="4"/>
  <c r="C336" i="4"/>
  <c r="B336" i="4"/>
  <c r="N335" i="4"/>
  <c r="M335" i="4"/>
  <c r="L335" i="4"/>
  <c r="K335" i="4"/>
  <c r="I335" i="4"/>
  <c r="H335" i="4"/>
  <c r="G335" i="4"/>
  <c r="F335" i="4"/>
  <c r="D335" i="4"/>
  <c r="C335" i="4"/>
  <c r="B335" i="4"/>
  <c r="N334" i="4"/>
  <c r="M334" i="4"/>
  <c r="L334" i="4"/>
  <c r="K334" i="4"/>
  <c r="I334" i="4"/>
  <c r="H334" i="4"/>
  <c r="G334" i="4"/>
  <c r="F334" i="4"/>
  <c r="D334" i="4"/>
  <c r="C334" i="4"/>
  <c r="B334" i="4"/>
  <c r="N333" i="4"/>
  <c r="M333" i="4"/>
  <c r="L333" i="4"/>
  <c r="K333" i="4"/>
  <c r="I333" i="4"/>
  <c r="H333" i="4"/>
  <c r="G333" i="4"/>
  <c r="F333" i="4"/>
  <c r="D333" i="4"/>
  <c r="C333" i="4"/>
  <c r="B333" i="4"/>
  <c r="N332" i="4"/>
  <c r="M332" i="4"/>
  <c r="L332" i="4"/>
  <c r="K332" i="4"/>
  <c r="H332" i="4"/>
  <c r="G332" i="4"/>
  <c r="F332" i="4"/>
  <c r="D332" i="4"/>
  <c r="C332" i="4"/>
  <c r="B332" i="4"/>
  <c r="N331" i="4"/>
  <c r="M331" i="4"/>
  <c r="L331" i="4"/>
  <c r="K331" i="4"/>
  <c r="I331" i="4"/>
  <c r="H331" i="4"/>
  <c r="G331" i="4"/>
  <c r="F331" i="4"/>
  <c r="D331" i="4"/>
  <c r="C331" i="4"/>
  <c r="B331" i="4"/>
  <c r="N330" i="4"/>
  <c r="M330" i="4"/>
  <c r="L330" i="4"/>
  <c r="K330" i="4"/>
  <c r="I330" i="4"/>
  <c r="H330" i="4"/>
  <c r="G330" i="4"/>
  <c r="F330" i="4"/>
  <c r="D330" i="4"/>
  <c r="C330" i="4"/>
  <c r="B330" i="4"/>
  <c r="N329" i="4"/>
  <c r="M329" i="4"/>
  <c r="L329" i="4"/>
  <c r="K329" i="4"/>
  <c r="I329" i="4"/>
  <c r="H329" i="4"/>
  <c r="G329" i="4"/>
  <c r="F329" i="4"/>
  <c r="D329" i="4"/>
  <c r="C329" i="4"/>
  <c r="B329" i="4"/>
  <c r="N328" i="4"/>
  <c r="M328" i="4"/>
  <c r="L328" i="4"/>
  <c r="K328" i="4"/>
  <c r="I328" i="4"/>
  <c r="H328" i="4"/>
  <c r="G328" i="4"/>
  <c r="F328" i="4"/>
  <c r="D328" i="4"/>
  <c r="C328" i="4"/>
  <c r="B328" i="4"/>
  <c r="N327" i="4"/>
  <c r="M327" i="4"/>
  <c r="L327" i="4"/>
  <c r="K327" i="4"/>
  <c r="I327" i="4"/>
  <c r="H327" i="4"/>
  <c r="G327" i="4"/>
  <c r="F327" i="4"/>
  <c r="D327" i="4"/>
  <c r="C327" i="4"/>
  <c r="B327" i="4"/>
  <c r="N326" i="4"/>
  <c r="M326" i="4"/>
  <c r="L326" i="4"/>
  <c r="K326" i="4"/>
  <c r="I326" i="4"/>
  <c r="H326" i="4"/>
  <c r="G326" i="4"/>
  <c r="F326" i="4"/>
  <c r="D326" i="4"/>
  <c r="C326" i="4"/>
  <c r="B326" i="4"/>
  <c r="N325" i="4"/>
  <c r="M325" i="4"/>
  <c r="L325" i="4"/>
  <c r="K325" i="4"/>
  <c r="I325" i="4"/>
  <c r="H325" i="4"/>
  <c r="G325" i="4"/>
  <c r="F325" i="4"/>
  <c r="D325" i="4"/>
  <c r="C325" i="4"/>
  <c r="B325" i="4"/>
  <c r="N324" i="4"/>
  <c r="M324" i="4"/>
  <c r="L324" i="4"/>
  <c r="K324" i="4"/>
  <c r="H324" i="4"/>
  <c r="G324" i="4"/>
  <c r="F324" i="4"/>
  <c r="D324" i="4"/>
  <c r="C324" i="4"/>
  <c r="B324" i="4"/>
  <c r="N323" i="4"/>
  <c r="M323" i="4"/>
  <c r="L323" i="4"/>
  <c r="K323" i="4"/>
  <c r="I323" i="4"/>
  <c r="H323" i="4"/>
  <c r="G323" i="4"/>
  <c r="F323" i="4"/>
  <c r="D323" i="4"/>
  <c r="C323" i="4"/>
  <c r="B323" i="4"/>
  <c r="N322" i="4"/>
  <c r="M322" i="4"/>
  <c r="L322" i="4"/>
  <c r="K322" i="4"/>
  <c r="H322" i="4"/>
  <c r="G322" i="4"/>
  <c r="F322" i="4"/>
  <c r="D322" i="4"/>
  <c r="C322" i="4"/>
  <c r="B322" i="4"/>
  <c r="N321" i="4"/>
  <c r="M321" i="4"/>
  <c r="L321" i="4"/>
  <c r="K321" i="4"/>
  <c r="H321" i="4"/>
  <c r="G321" i="4"/>
  <c r="F321" i="4"/>
  <c r="D321" i="4"/>
  <c r="C321" i="4"/>
  <c r="B321" i="4"/>
  <c r="N320" i="4"/>
  <c r="M320" i="4"/>
  <c r="L320" i="4"/>
  <c r="K320" i="4"/>
  <c r="H320" i="4"/>
  <c r="G320" i="4"/>
  <c r="F320" i="4"/>
  <c r="D320" i="4"/>
  <c r="C320" i="4"/>
  <c r="B320" i="4"/>
  <c r="N319" i="4"/>
  <c r="M319" i="4"/>
  <c r="L319" i="4"/>
  <c r="K319" i="4"/>
  <c r="I319" i="4"/>
  <c r="H319" i="4"/>
  <c r="G319" i="4"/>
  <c r="F319" i="4"/>
  <c r="D319" i="4"/>
  <c r="C319" i="4"/>
  <c r="B319" i="4"/>
  <c r="N318" i="4"/>
  <c r="M318" i="4"/>
  <c r="L318" i="4"/>
  <c r="K318" i="4"/>
  <c r="I318" i="4"/>
  <c r="H318" i="4"/>
  <c r="G318" i="4"/>
  <c r="F318" i="4"/>
  <c r="D318" i="4"/>
  <c r="C318" i="4"/>
  <c r="B318" i="4"/>
  <c r="N317" i="4"/>
  <c r="M317" i="4"/>
  <c r="L317" i="4"/>
  <c r="K317" i="4"/>
  <c r="I317" i="4"/>
  <c r="H317" i="4"/>
  <c r="G317" i="4"/>
  <c r="F317" i="4"/>
  <c r="D317" i="4"/>
  <c r="C317" i="4"/>
  <c r="B317" i="4"/>
  <c r="N316" i="4"/>
  <c r="M316" i="4"/>
  <c r="L316" i="4"/>
  <c r="K316" i="4"/>
  <c r="H316" i="4"/>
  <c r="G316" i="4"/>
  <c r="F316" i="4"/>
  <c r="D316" i="4"/>
  <c r="C316" i="4"/>
  <c r="B316" i="4"/>
  <c r="N315" i="4"/>
  <c r="M315" i="4"/>
  <c r="L315" i="4"/>
  <c r="K315" i="4"/>
  <c r="I315" i="4"/>
  <c r="H315" i="4"/>
  <c r="G315" i="4"/>
  <c r="F315" i="4"/>
  <c r="D315" i="4"/>
  <c r="C315" i="4"/>
  <c r="B315" i="4"/>
  <c r="N314" i="4"/>
  <c r="M314" i="4"/>
  <c r="L314" i="4"/>
  <c r="K314" i="4"/>
  <c r="I314" i="4"/>
  <c r="H314" i="4"/>
  <c r="G314" i="4"/>
  <c r="F314" i="4"/>
  <c r="D314" i="4"/>
  <c r="C314" i="4"/>
  <c r="B314" i="4"/>
  <c r="N313" i="4"/>
  <c r="M313" i="4"/>
  <c r="L313" i="4"/>
  <c r="K313" i="4"/>
  <c r="I313" i="4"/>
  <c r="H313" i="4"/>
  <c r="G313" i="4"/>
  <c r="F313" i="4"/>
  <c r="D313" i="4"/>
  <c r="C313" i="4"/>
  <c r="B313" i="4"/>
  <c r="N312" i="4"/>
  <c r="M312" i="4"/>
  <c r="L312" i="4"/>
  <c r="K312" i="4"/>
  <c r="I312" i="4"/>
  <c r="H312" i="4"/>
  <c r="G312" i="4"/>
  <c r="F312" i="4"/>
  <c r="D312" i="4"/>
  <c r="C312" i="4"/>
  <c r="B312" i="4"/>
  <c r="N311" i="4"/>
  <c r="M311" i="4"/>
  <c r="L311" i="4"/>
  <c r="K311" i="4"/>
  <c r="I311" i="4"/>
  <c r="H311" i="4"/>
  <c r="G311" i="4"/>
  <c r="F311" i="4"/>
  <c r="D311" i="4"/>
  <c r="C311" i="4"/>
  <c r="B311" i="4"/>
  <c r="N310" i="4"/>
  <c r="M310" i="4"/>
  <c r="L310" i="4"/>
  <c r="K310" i="4"/>
  <c r="I310" i="4"/>
  <c r="H310" i="4"/>
  <c r="G310" i="4"/>
  <c r="F310" i="4"/>
  <c r="D310" i="4"/>
  <c r="C310" i="4"/>
  <c r="B310" i="4"/>
  <c r="N309" i="4"/>
  <c r="M309" i="4"/>
  <c r="L309" i="4"/>
  <c r="K309" i="4"/>
  <c r="I309" i="4"/>
  <c r="H309" i="4"/>
  <c r="G309" i="4"/>
  <c r="F309" i="4"/>
  <c r="D309" i="4"/>
  <c r="C309" i="4"/>
  <c r="B309" i="4"/>
  <c r="N308" i="4"/>
  <c r="M308" i="4"/>
  <c r="L308" i="4"/>
  <c r="K308" i="4"/>
  <c r="H308" i="4"/>
  <c r="G308" i="4"/>
  <c r="F308" i="4"/>
  <c r="D308" i="4"/>
  <c r="C308" i="4"/>
  <c r="B308" i="4"/>
  <c r="N307" i="4"/>
  <c r="M307" i="4"/>
  <c r="L307" i="4"/>
  <c r="K307" i="4"/>
  <c r="H307" i="4"/>
  <c r="G307" i="4"/>
  <c r="F307" i="4"/>
  <c r="D307" i="4"/>
  <c r="C307" i="4"/>
  <c r="B307" i="4"/>
  <c r="N306" i="4"/>
  <c r="M306" i="4"/>
  <c r="L306" i="4"/>
  <c r="K306" i="4"/>
  <c r="I306" i="4"/>
  <c r="H306" i="4"/>
  <c r="G306" i="4"/>
  <c r="F306" i="4"/>
  <c r="D306" i="4"/>
  <c r="C306" i="4"/>
  <c r="B306" i="4"/>
  <c r="N305" i="4"/>
  <c r="M305" i="4"/>
  <c r="L305" i="4"/>
  <c r="K305" i="4"/>
  <c r="H305" i="4"/>
  <c r="G305" i="4"/>
  <c r="F305" i="4"/>
  <c r="D305" i="4"/>
  <c r="C305" i="4"/>
  <c r="B305" i="4"/>
  <c r="N304" i="4"/>
  <c r="M304" i="4"/>
  <c r="L304" i="4"/>
  <c r="K304" i="4"/>
  <c r="I304" i="4"/>
  <c r="H304" i="4"/>
  <c r="G304" i="4"/>
  <c r="F304" i="4"/>
  <c r="D304" i="4"/>
  <c r="C304" i="4"/>
  <c r="B304" i="4"/>
  <c r="N303" i="4"/>
  <c r="M303" i="4"/>
  <c r="L303" i="4"/>
  <c r="K303" i="4"/>
  <c r="H303" i="4"/>
  <c r="G303" i="4"/>
  <c r="F303" i="4"/>
  <c r="D303" i="4"/>
  <c r="C303" i="4"/>
  <c r="B303" i="4"/>
  <c r="N302" i="4"/>
  <c r="M302" i="4"/>
  <c r="L302" i="4"/>
  <c r="K302" i="4"/>
  <c r="I302" i="4"/>
  <c r="H302" i="4"/>
  <c r="G302" i="4"/>
  <c r="F302" i="4"/>
  <c r="D302" i="4"/>
  <c r="C302" i="4"/>
  <c r="B302" i="4"/>
  <c r="O301" i="4"/>
  <c r="N301" i="4"/>
  <c r="M301" i="4"/>
  <c r="L301" i="4"/>
  <c r="K301" i="4"/>
  <c r="I301" i="4"/>
  <c r="H301" i="4"/>
  <c r="G301" i="4"/>
  <c r="F301" i="4"/>
  <c r="D301" i="4"/>
  <c r="C301" i="4"/>
  <c r="B301" i="4"/>
  <c r="N300" i="4"/>
  <c r="M300" i="4"/>
  <c r="L300" i="4"/>
  <c r="K300" i="4"/>
  <c r="I300" i="4"/>
  <c r="H300" i="4"/>
  <c r="G300" i="4"/>
  <c r="F300" i="4"/>
  <c r="D300" i="4"/>
  <c r="C300" i="4"/>
  <c r="B300" i="4"/>
  <c r="N299" i="4"/>
  <c r="M299" i="4"/>
  <c r="L299" i="4"/>
  <c r="K299" i="4"/>
  <c r="I299" i="4"/>
  <c r="H299" i="4"/>
  <c r="G299" i="4"/>
  <c r="F299" i="4"/>
  <c r="D299" i="4"/>
  <c r="C299" i="4"/>
  <c r="B299" i="4"/>
  <c r="N298" i="4"/>
  <c r="M298" i="4"/>
  <c r="L298" i="4"/>
  <c r="K298" i="4"/>
  <c r="H298" i="4"/>
  <c r="G298" i="4"/>
  <c r="F298" i="4"/>
  <c r="D298" i="4"/>
  <c r="C298" i="4"/>
  <c r="B298" i="4"/>
  <c r="N297" i="4"/>
  <c r="M297" i="4"/>
  <c r="L297" i="4"/>
  <c r="K297" i="4"/>
  <c r="I297" i="4"/>
  <c r="H297" i="4"/>
  <c r="G297" i="4"/>
  <c r="F297" i="4"/>
  <c r="D297" i="4"/>
  <c r="C297" i="4"/>
  <c r="B297" i="4"/>
  <c r="N296" i="4"/>
  <c r="M296" i="4"/>
  <c r="L296" i="4"/>
  <c r="K296" i="4"/>
  <c r="I296" i="4"/>
  <c r="H296" i="4"/>
  <c r="G296" i="4"/>
  <c r="F296" i="4"/>
  <c r="D296" i="4"/>
  <c r="C296" i="4"/>
  <c r="B296" i="4"/>
  <c r="N295" i="4"/>
  <c r="M295" i="4"/>
  <c r="L295" i="4"/>
  <c r="K295" i="4"/>
  <c r="I295" i="4"/>
  <c r="H295" i="4"/>
  <c r="G295" i="4"/>
  <c r="F295" i="4"/>
  <c r="D295" i="4"/>
  <c r="C295" i="4"/>
  <c r="B295" i="4"/>
  <c r="N294" i="4"/>
  <c r="M294" i="4"/>
  <c r="L294" i="4"/>
  <c r="K294" i="4"/>
  <c r="I294" i="4"/>
  <c r="H294" i="4"/>
  <c r="G294" i="4"/>
  <c r="F294" i="4"/>
  <c r="D294" i="4"/>
  <c r="C294" i="4"/>
  <c r="B294" i="4"/>
  <c r="N293" i="4"/>
  <c r="M293" i="4"/>
  <c r="L293" i="4"/>
  <c r="K293" i="4"/>
  <c r="I293" i="4"/>
  <c r="H293" i="4"/>
  <c r="G293" i="4"/>
  <c r="F293" i="4"/>
  <c r="D293" i="4"/>
  <c r="C293" i="4"/>
  <c r="B293" i="4"/>
  <c r="N292" i="4"/>
  <c r="M292" i="4"/>
  <c r="L292" i="4"/>
  <c r="K292" i="4"/>
  <c r="H292" i="4"/>
  <c r="G292" i="4"/>
  <c r="F292" i="4"/>
  <c r="D292" i="4"/>
  <c r="C292" i="4"/>
  <c r="B292" i="4"/>
  <c r="N291" i="4"/>
  <c r="M291" i="4"/>
  <c r="L291" i="4"/>
  <c r="K291" i="4"/>
  <c r="H291" i="4"/>
  <c r="G291" i="4"/>
  <c r="F291" i="4"/>
  <c r="D291" i="4"/>
  <c r="C291" i="4"/>
  <c r="B291" i="4"/>
  <c r="N290" i="4"/>
  <c r="M290" i="4"/>
  <c r="L290" i="4"/>
  <c r="K290" i="4"/>
  <c r="H290" i="4"/>
  <c r="G290" i="4"/>
  <c r="F290" i="4"/>
  <c r="D290" i="4"/>
  <c r="C290" i="4"/>
  <c r="B290" i="4"/>
  <c r="N289" i="4"/>
  <c r="M289" i="4"/>
  <c r="L289" i="4"/>
  <c r="K289" i="4"/>
  <c r="I289" i="4"/>
  <c r="H289" i="4"/>
  <c r="G289" i="4"/>
  <c r="F289" i="4"/>
  <c r="D289" i="4"/>
  <c r="C289" i="4"/>
  <c r="B289" i="4"/>
  <c r="N288" i="4"/>
  <c r="M288" i="4"/>
  <c r="L288" i="4"/>
  <c r="K288" i="4"/>
  <c r="I288" i="4"/>
  <c r="H288" i="4"/>
  <c r="G288" i="4"/>
  <c r="F288" i="4"/>
  <c r="D288" i="4"/>
  <c r="C288" i="4"/>
  <c r="B288" i="4"/>
  <c r="N287" i="4"/>
  <c r="M287" i="4"/>
  <c r="L287" i="4"/>
  <c r="K287" i="4"/>
  <c r="I287" i="4"/>
  <c r="H287" i="4"/>
  <c r="G287" i="4"/>
  <c r="F287" i="4"/>
  <c r="D287" i="4"/>
  <c r="C287" i="4"/>
  <c r="B287" i="4"/>
  <c r="N286" i="4"/>
  <c r="M286" i="4"/>
  <c r="L286" i="4"/>
  <c r="K286" i="4"/>
  <c r="H286" i="4"/>
  <c r="G286" i="4"/>
  <c r="F286" i="4"/>
  <c r="D286" i="4"/>
  <c r="C286" i="4"/>
  <c r="B286" i="4"/>
  <c r="N285" i="4"/>
  <c r="M285" i="4"/>
  <c r="L285" i="4"/>
  <c r="K285" i="4"/>
  <c r="I285" i="4"/>
  <c r="H285" i="4"/>
  <c r="G285" i="4"/>
  <c r="F285" i="4"/>
  <c r="D285" i="4"/>
  <c r="C285" i="4"/>
  <c r="B285" i="4"/>
  <c r="N284" i="4"/>
  <c r="M284" i="4"/>
  <c r="L284" i="4"/>
  <c r="K284" i="4"/>
  <c r="I284" i="4"/>
  <c r="H284" i="4"/>
  <c r="G284" i="4"/>
  <c r="F284" i="4"/>
  <c r="D284" i="4"/>
  <c r="C284" i="4"/>
  <c r="B284" i="4"/>
  <c r="N283" i="4"/>
  <c r="M283" i="4"/>
  <c r="L283" i="4"/>
  <c r="K283" i="4"/>
  <c r="I283" i="4"/>
  <c r="H283" i="4"/>
  <c r="G283" i="4"/>
  <c r="F283" i="4"/>
  <c r="D283" i="4"/>
  <c r="C283" i="4"/>
  <c r="B283" i="4"/>
  <c r="N282" i="4"/>
  <c r="M282" i="4"/>
  <c r="L282" i="4"/>
  <c r="K282" i="4"/>
  <c r="H282" i="4"/>
  <c r="G282" i="4"/>
  <c r="F282" i="4"/>
  <c r="D282" i="4"/>
  <c r="C282" i="4"/>
  <c r="B282" i="4"/>
  <c r="N281" i="4"/>
  <c r="M281" i="4"/>
  <c r="L281" i="4"/>
  <c r="K281" i="4"/>
  <c r="I281" i="4"/>
  <c r="H281" i="4"/>
  <c r="G281" i="4"/>
  <c r="F281" i="4"/>
  <c r="D281" i="4"/>
  <c r="C281" i="4"/>
  <c r="B281" i="4"/>
  <c r="N280" i="4"/>
  <c r="M280" i="4"/>
  <c r="L280" i="4"/>
  <c r="K280" i="4"/>
  <c r="I280" i="4"/>
  <c r="H280" i="4"/>
  <c r="G280" i="4"/>
  <c r="F280" i="4"/>
  <c r="D280" i="4"/>
  <c r="C280" i="4"/>
  <c r="B280" i="4"/>
  <c r="N279" i="4"/>
  <c r="M279" i="4"/>
  <c r="L279" i="4"/>
  <c r="K279" i="4"/>
  <c r="I279" i="4"/>
  <c r="H279" i="4"/>
  <c r="G279" i="4"/>
  <c r="F279" i="4"/>
  <c r="D279" i="4"/>
  <c r="C279" i="4"/>
  <c r="B279" i="4"/>
  <c r="N278" i="4"/>
  <c r="M278" i="4"/>
  <c r="L278" i="4"/>
  <c r="K278" i="4"/>
  <c r="I278" i="4"/>
  <c r="H278" i="4"/>
  <c r="G278" i="4"/>
  <c r="F278" i="4"/>
  <c r="D278" i="4"/>
  <c r="C278" i="4"/>
  <c r="B278" i="4"/>
  <c r="O277" i="4"/>
  <c r="N277" i="4"/>
  <c r="M277" i="4"/>
  <c r="L277" i="4"/>
  <c r="K277" i="4"/>
  <c r="I277" i="4"/>
  <c r="H277" i="4"/>
  <c r="G277" i="4"/>
  <c r="F277" i="4"/>
  <c r="D277" i="4"/>
  <c r="C277" i="4"/>
  <c r="B277" i="4"/>
  <c r="N276" i="4"/>
  <c r="M276" i="4"/>
  <c r="L276" i="4"/>
  <c r="K276" i="4"/>
  <c r="I276" i="4"/>
  <c r="H276" i="4"/>
  <c r="G276" i="4"/>
  <c r="F276" i="4"/>
  <c r="D276" i="4"/>
  <c r="C276" i="4"/>
  <c r="B276" i="4"/>
  <c r="N275" i="4"/>
  <c r="M275" i="4"/>
  <c r="L275" i="4"/>
  <c r="K275" i="4"/>
  <c r="H275" i="4"/>
  <c r="G275" i="4"/>
  <c r="F275" i="4"/>
  <c r="D275" i="4"/>
  <c r="C275" i="4"/>
  <c r="B275" i="4"/>
  <c r="N274" i="4"/>
  <c r="M274" i="4"/>
  <c r="L274" i="4"/>
  <c r="K274" i="4"/>
  <c r="H274" i="4"/>
  <c r="G274" i="4"/>
  <c r="F274" i="4"/>
  <c r="D274" i="4"/>
  <c r="C274" i="4"/>
  <c r="B274" i="4"/>
  <c r="N273" i="4"/>
  <c r="M273" i="4"/>
  <c r="L273" i="4"/>
  <c r="K273" i="4"/>
  <c r="H273" i="4"/>
  <c r="G273" i="4"/>
  <c r="F273" i="4"/>
  <c r="D273" i="4"/>
  <c r="C273" i="4"/>
  <c r="B273" i="4"/>
  <c r="N272" i="4"/>
  <c r="M272" i="4"/>
  <c r="L272" i="4"/>
  <c r="K272" i="4"/>
  <c r="I272" i="4"/>
  <c r="H272" i="4"/>
  <c r="G272" i="4"/>
  <c r="F272" i="4"/>
  <c r="D272" i="4"/>
  <c r="C272" i="4"/>
  <c r="B272" i="4"/>
  <c r="N271" i="4"/>
  <c r="M271" i="4"/>
  <c r="L271" i="4"/>
  <c r="K271" i="4"/>
  <c r="I271" i="4"/>
  <c r="H271" i="4"/>
  <c r="G271" i="4"/>
  <c r="F271" i="4"/>
  <c r="D271" i="4"/>
  <c r="C271" i="4"/>
  <c r="B271" i="4"/>
  <c r="N270" i="4"/>
  <c r="M270" i="4"/>
  <c r="L270" i="4"/>
  <c r="K270" i="4"/>
  <c r="I270" i="4"/>
  <c r="H270" i="4"/>
  <c r="G270" i="4"/>
  <c r="F270" i="4"/>
  <c r="D270" i="4"/>
  <c r="C270" i="4"/>
  <c r="B270" i="4"/>
  <c r="N269" i="4"/>
  <c r="M269" i="4"/>
  <c r="L269" i="4"/>
  <c r="K269" i="4"/>
  <c r="I269" i="4"/>
  <c r="H269" i="4"/>
  <c r="G269" i="4"/>
  <c r="F269" i="4"/>
  <c r="D269" i="4"/>
  <c r="C269" i="4"/>
  <c r="B269" i="4"/>
  <c r="N268" i="4"/>
  <c r="M268" i="4"/>
  <c r="L268" i="4"/>
  <c r="K268" i="4"/>
  <c r="H268" i="4"/>
  <c r="G268" i="4"/>
  <c r="F268" i="4"/>
  <c r="D268" i="4"/>
  <c r="C268" i="4"/>
  <c r="B268" i="4"/>
  <c r="N267" i="4"/>
  <c r="M267" i="4"/>
  <c r="L267" i="4"/>
  <c r="K267" i="4"/>
  <c r="I267" i="4"/>
  <c r="H267" i="4"/>
  <c r="G267" i="4"/>
  <c r="F267" i="4"/>
  <c r="D267" i="4"/>
  <c r="C267" i="4"/>
  <c r="B267" i="4"/>
  <c r="N266" i="4"/>
  <c r="M266" i="4"/>
  <c r="L266" i="4"/>
  <c r="K266" i="4"/>
  <c r="I266" i="4"/>
  <c r="H266" i="4"/>
  <c r="G266" i="4"/>
  <c r="F266" i="4"/>
  <c r="D266" i="4"/>
  <c r="C266" i="4"/>
  <c r="B266" i="4"/>
  <c r="N265" i="4"/>
  <c r="M265" i="4"/>
  <c r="L265" i="4"/>
  <c r="K265" i="4"/>
  <c r="I265" i="4"/>
  <c r="H265" i="4"/>
  <c r="G265" i="4"/>
  <c r="F265" i="4"/>
  <c r="D265" i="4"/>
  <c r="C265" i="4"/>
  <c r="B265" i="4"/>
  <c r="N264" i="4"/>
  <c r="M264" i="4"/>
  <c r="L264" i="4"/>
  <c r="K264" i="4"/>
  <c r="I264" i="4"/>
  <c r="H264" i="4"/>
  <c r="G264" i="4"/>
  <c r="F264" i="4"/>
  <c r="D264" i="4"/>
  <c r="C264" i="4"/>
  <c r="B264" i="4"/>
  <c r="N263" i="4"/>
  <c r="M263" i="4"/>
  <c r="L263" i="4"/>
  <c r="K263" i="4"/>
  <c r="I263" i="4"/>
  <c r="H263" i="4"/>
  <c r="G263" i="4"/>
  <c r="F263" i="4"/>
  <c r="D263" i="4"/>
  <c r="C263" i="4"/>
  <c r="B263" i="4"/>
  <c r="N262" i="4"/>
  <c r="M262" i="4"/>
  <c r="L262" i="4"/>
  <c r="K262" i="4"/>
  <c r="I262" i="4"/>
  <c r="H262" i="4"/>
  <c r="G262" i="4"/>
  <c r="F262" i="4"/>
  <c r="D262" i="4"/>
  <c r="C262" i="4"/>
  <c r="B262" i="4"/>
  <c r="N261" i="4"/>
  <c r="M261" i="4"/>
  <c r="L261" i="4"/>
  <c r="K261" i="4"/>
  <c r="I261" i="4"/>
  <c r="H261" i="4"/>
  <c r="G261" i="4"/>
  <c r="F261" i="4"/>
  <c r="D261" i="4"/>
  <c r="C261" i="4"/>
  <c r="B261" i="4"/>
  <c r="N260" i="4"/>
  <c r="M260" i="4"/>
  <c r="L260" i="4"/>
  <c r="K260" i="4"/>
  <c r="H260" i="4"/>
  <c r="G260" i="4"/>
  <c r="F260" i="4"/>
  <c r="D260" i="4"/>
  <c r="C260" i="4"/>
  <c r="B260" i="4"/>
  <c r="N259" i="4"/>
  <c r="M259" i="4"/>
  <c r="L259" i="4"/>
  <c r="K259" i="4"/>
  <c r="I259" i="4"/>
  <c r="H259" i="4"/>
  <c r="G259" i="4"/>
  <c r="F259" i="4"/>
  <c r="D259" i="4"/>
  <c r="C259" i="4"/>
  <c r="B259" i="4"/>
  <c r="N258" i="4"/>
  <c r="M258" i="4"/>
  <c r="L258" i="4"/>
  <c r="K258" i="4"/>
  <c r="H258" i="4"/>
  <c r="G258" i="4"/>
  <c r="F258" i="4"/>
  <c r="D258" i="4"/>
  <c r="C258" i="4"/>
  <c r="B258" i="4"/>
  <c r="N257" i="4"/>
  <c r="M257" i="4"/>
  <c r="L257" i="4"/>
  <c r="K257" i="4"/>
  <c r="H257" i="4"/>
  <c r="G257" i="4"/>
  <c r="F257" i="4"/>
  <c r="D257" i="4"/>
  <c r="C257" i="4"/>
  <c r="B257" i="4"/>
  <c r="N256" i="4"/>
  <c r="M256" i="4"/>
  <c r="L256" i="4"/>
  <c r="K256" i="4"/>
  <c r="H256" i="4"/>
  <c r="G256" i="4"/>
  <c r="F256" i="4"/>
  <c r="D256" i="4"/>
  <c r="C256" i="4"/>
  <c r="B256" i="4"/>
  <c r="N255" i="4"/>
  <c r="M255" i="4"/>
  <c r="L255" i="4"/>
  <c r="K255" i="4"/>
  <c r="I255" i="4"/>
  <c r="H255" i="4"/>
  <c r="G255" i="4"/>
  <c r="F255" i="4"/>
  <c r="D255" i="4"/>
  <c r="C255" i="4"/>
  <c r="B255" i="4"/>
  <c r="N254" i="4"/>
  <c r="M254" i="4"/>
  <c r="L254" i="4"/>
  <c r="K254" i="4"/>
  <c r="I254" i="4"/>
  <c r="H254" i="4"/>
  <c r="G254" i="4"/>
  <c r="F254" i="4"/>
  <c r="D254" i="4"/>
  <c r="C254" i="4"/>
  <c r="B254" i="4"/>
  <c r="N253" i="4"/>
  <c r="M253" i="4"/>
  <c r="L253" i="4"/>
  <c r="K253" i="4"/>
  <c r="I253" i="4"/>
  <c r="H253" i="4"/>
  <c r="G253" i="4"/>
  <c r="F253" i="4"/>
  <c r="D253" i="4"/>
  <c r="C253" i="4"/>
  <c r="B253" i="4"/>
  <c r="N252" i="4"/>
  <c r="M252" i="4"/>
  <c r="L252" i="4"/>
  <c r="K252" i="4"/>
  <c r="H252" i="4"/>
  <c r="G252" i="4"/>
  <c r="F252" i="4"/>
  <c r="D252" i="4"/>
  <c r="C252" i="4"/>
  <c r="B252" i="4"/>
  <c r="N251" i="4"/>
  <c r="M251" i="4"/>
  <c r="L251" i="4"/>
  <c r="K251" i="4"/>
  <c r="I251" i="4"/>
  <c r="H251" i="4"/>
  <c r="G251" i="4"/>
  <c r="F251" i="4"/>
  <c r="D251" i="4"/>
  <c r="C251" i="4"/>
  <c r="B251" i="4"/>
  <c r="N250" i="4"/>
  <c r="M250" i="4"/>
  <c r="L250" i="4"/>
  <c r="K250" i="4"/>
  <c r="I250" i="4"/>
  <c r="H250" i="4"/>
  <c r="G250" i="4"/>
  <c r="F250" i="4"/>
  <c r="D250" i="4"/>
  <c r="C250" i="4"/>
  <c r="B250" i="4"/>
  <c r="N249" i="4"/>
  <c r="M249" i="4"/>
  <c r="L249" i="4"/>
  <c r="K249" i="4"/>
  <c r="I249" i="4"/>
  <c r="H249" i="4"/>
  <c r="G249" i="4"/>
  <c r="F249" i="4"/>
  <c r="D249" i="4"/>
  <c r="C249" i="4"/>
  <c r="B249" i="4"/>
  <c r="N248" i="4"/>
  <c r="M248" i="4"/>
  <c r="L248" i="4"/>
  <c r="K248" i="4"/>
  <c r="I248" i="4"/>
  <c r="H248" i="4"/>
  <c r="G248" i="4"/>
  <c r="F248" i="4"/>
  <c r="D248" i="4"/>
  <c r="C248" i="4"/>
  <c r="B248" i="4"/>
  <c r="N247" i="4"/>
  <c r="M247" i="4"/>
  <c r="L247" i="4"/>
  <c r="K247" i="4"/>
  <c r="I247" i="4"/>
  <c r="H247" i="4"/>
  <c r="G247" i="4"/>
  <c r="F247" i="4"/>
  <c r="D247" i="4"/>
  <c r="C247" i="4"/>
  <c r="B247" i="4"/>
  <c r="N246" i="4"/>
  <c r="M246" i="4"/>
  <c r="L246" i="4"/>
  <c r="K246" i="4"/>
  <c r="I246" i="4"/>
  <c r="H246" i="4"/>
  <c r="G246" i="4"/>
  <c r="F246" i="4"/>
  <c r="D246" i="4"/>
  <c r="C246" i="4"/>
  <c r="B246" i="4"/>
  <c r="N245" i="4"/>
  <c r="M245" i="4"/>
  <c r="L245" i="4"/>
  <c r="K245" i="4"/>
  <c r="I245" i="4"/>
  <c r="H245" i="4"/>
  <c r="G245" i="4"/>
  <c r="F245" i="4"/>
  <c r="D245" i="4"/>
  <c r="C245" i="4"/>
  <c r="B245" i="4"/>
  <c r="N244" i="4"/>
  <c r="M244" i="4"/>
  <c r="L244" i="4"/>
  <c r="K244" i="4"/>
  <c r="H244" i="4"/>
  <c r="G244" i="4"/>
  <c r="F244" i="4"/>
  <c r="D244" i="4"/>
  <c r="C244" i="4"/>
  <c r="B244" i="4"/>
  <c r="N243" i="4"/>
  <c r="M243" i="4"/>
  <c r="L243" i="4"/>
  <c r="K243" i="4"/>
  <c r="H243" i="4"/>
  <c r="G243" i="4"/>
  <c r="F243" i="4"/>
  <c r="D243" i="4"/>
  <c r="C243" i="4"/>
  <c r="B243" i="4"/>
  <c r="N242" i="4"/>
  <c r="M242" i="4"/>
  <c r="L242" i="4"/>
  <c r="K242" i="4"/>
  <c r="I242" i="4"/>
  <c r="H242" i="4"/>
  <c r="G242" i="4"/>
  <c r="F242" i="4"/>
  <c r="D242" i="4"/>
  <c r="C242" i="4"/>
  <c r="B242" i="4"/>
  <c r="N241" i="4"/>
  <c r="M241" i="4"/>
  <c r="L241" i="4"/>
  <c r="K241" i="4"/>
  <c r="H241" i="4"/>
  <c r="G241" i="4"/>
  <c r="F241" i="4"/>
  <c r="D241" i="4"/>
  <c r="C241" i="4"/>
  <c r="B241" i="4"/>
  <c r="N240" i="4"/>
  <c r="M240" i="4"/>
  <c r="L240" i="4"/>
  <c r="K240" i="4"/>
  <c r="I240" i="4"/>
  <c r="H240" i="4"/>
  <c r="G240" i="4"/>
  <c r="F240" i="4"/>
  <c r="D240" i="4"/>
  <c r="C240" i="4"/>
  <c r="B240" i="4"/>
  <c r="N239" i="4"/>
  <c r="M239" i="4"/>
  <c r="L239" i="4"/>
  <c r="K239" i="4"/>
  <c r="H239" i="4"/>
  <c r="G239" i="4"/>
  <c r="F239" i="4"/>
  <c r="D239" i="4"/>
  <c r="C239" i="4"/>
  <c r="B239" i="4"/>
  <c r="N238" i="4"/>
  <c r="M238" i="4"/>
  <c r="L238" i="4"/>
  <c r="K238" i="4"/>
  <c r="I238" i="4"/>
  <c r="H238" i="4"/>
  <c r="G238" i="4"/>
  <c r="F238" i="4"/>
  <c r="D238" i="4"/>
  <c r="C238" i="4"/>
  <c r="B238" i="4"/>
  <c r="O237" i="4"/>
  <c r="N237" i="4"/>
  <c r="M237" i="4"/>
  <c r="L237" i="4"/>
  <c r="K237" i="4"/>
  <c r="I237" i="4"/>
  <c r="H237" i="4"/>
  <c r="G237" i="4"/>
  <c r="F237" i="4"/>
  <c r="D237" i="4"/>
  <c r="C237" i="4"/>
  <c r="B237" i="4"/>
  <c r="N236" i="4"/>
  <c r="M236" i="4"/>
  <c r="L236" i="4"/>
  <c r="K236" i="4"/>
  <c r="I236" i="4"/>
  <c r="H236" i="4"/>
  <c r="G236" i="4"/>
  <c r="F236" i="4"/>
  <c r="D236" i="4"/>
  <c r="C236" i="4"/>
  <c r="B236" i="4"/>
  <c r="N235" i="4"/>
  <c r="M235" i="4"/>
  <c r="L235" i="4"/>
  <c r="K235" i="4"/>
  <c r="I235" i="4"/>
  <c r="H235" i="4"/>
  <c r="G235" i="4"/>
  <c r="F235" i="4"/>
  <c r="D235" i="4"/>
  <c r="C235" i="4"/>
  <c r="B235" i="4"/>
  <c r="N234" i="4"/>
  <c r="M234" i="4"/>
  <c r="L234" i="4"/>
  <c r="K234" i="4"/>
  <c r="H234" i="4"/>
  <c r="G234" i="4"/>
  <c r="F234" i="4"/>
  <c r="D234" i="4"/>
  <c r="C234" i="4"/>
  <c r="B234" i="4"/>
  <c r="N233" i="4"/>
  <c r="M233" i="4"/>
  <c r="L233" i="4"/>
  <c r="K233" i="4"/>
  <c r="I233" i="4"/>
  <c r="H233" i="4"/>
  <c r="G233" i="4"/>
  <c r="F233" i="4"/>
  <c r="D233" i="4"/>
  <c r="C233" i="4"/>
  <c r="B233" i="4"/>
  <c r="N232" i="4"/>
  <c r="M232" i="4"/>
  <c r="L232" i="4"/>
  <c r="K232" i="4"/>
  <c r="I232" i="4"/>
  <c r="H232" i="4"/>
  <c r="G232" i="4"/>
  <c r="F232" i="4"/>
  <c r="D232" i="4"/>
  <c r="C232" i="4"/>
  <c r="B232" i="4"/>
  <c r="N231" i="4"/>
  <c r="M231" i="4"/>
  <c r="L231" i="4"/>
  <c r="K231" i="4"/>
  <c r="I231" i="4"/>
  <c r="H231" i="4"/>
  <c r="G231" i="4"/>
  <c r="F231" i="4"/>
  <c r="D231" i="4"/>
  <c r="C231" i="4"/>
  <c r="B231" i="4"/>
  <c r="N230" i="4"/>
  <c r="M230" i="4"/>
  <c r="L230" i="4"/>
  <c r="K230" i="4"/>
  <c r="I230" i="4"/>
  <c r="H230" i="4"/>
  <c r="G230" i="4"/>
  <c r="F230" i="4"/>
  <c r="D230" i="4"/>
  <c r="C230" i="4"/>
  <c r="B230" i="4"/>
  <c r="N229" i="4"/>
  <c r="M229" i="4"/>
  <c r="L229" i="4"/>
  <c r="K229" i="4"/>
  <c r="I229" i="4"/>
  <c r="H229" i="4"/>
  <c r="G229" i="4"/>
  <c r="F229" i="4"/>
  <c r="D229" i="4"/>
  <c r="C229" i="4"/>
  <c r="B229" i="4"/>
  <c r="N228" i="4"/>
  <c r="M228" i="4"/>
  <c r="L228" i="4"/>
  <c r="K228" i="4"/>
  <c r="I228" i="4"/>
  <c r="H228" i="4"/>
  <c r="G228" i="4"/>
  <c r="F228" i="4"/>
  <c r="D228" i="4"/>
  <c r="C228" i="4"/>
  <c r="B228" i="4"/>
  <c r="N227" i="4"/>
  <c r="M227" i="4"/>
  <c r="L227" i="4"/>
  <c r="K227" i="4"/>
  <c r="I227" i="4"/>
  <c r="H227" i="4"/>
  <c r="G227" i="4"/>
  <c r="F227" i="4"/>
  <c r="D227" i="4"/>
  <c r="C227" i="4"/>
  <c r="B227" i="4"/>
  <c r="N226" i="4"/>
  <c r="M226" i="4"/>
  <c r="L226" i="4"/>
  <c r="K226" i="4"/>
  <c r="I226" i="4"/>
  <c r="H226" i="4"/>
  <c r="G226" i="4"/>
  <c r="F226" i="4"/>
  <c r="D226" i="4"/>
  <c r="C226" i="4"/>
  <c r="B226" i="4"/>
  <c r="N225" i="4"/>
  <c r="M225" i="4"/>
  <c r="L225" i="4"/>
  <c r="K225" i="4"/>
  <c r="I225" i="4"/>
  <c r="H225" i="4"/>
  <c r="G225" i="4"/>
  <c r="F225" i="4"/>
  <c r="D225" i="4"/>
  <c r="C225" i="4"/>
  <c r="B225" i="4"/>
  <c r="N224" i="4"/>
  <c r="M224" i="4"/>
  <c r="L224" i="4"/>
  <c r="K224" i="4"/>
  <c r="I224" i="4"/>
  <c r="H224" i="4"/>
  <c r="G224" i="4"/>
  <c r="F224" i="4"/>
  <c r="D224" i="4"/>
  <c r="C224" i="4"/>
  <c r="B224" i="4"/>
  <c r="N223" i="4"/>
  <c r="M223" i="4"/>
  <c r="L223" i="4"/>
  <c r="K223" i="4"/>
  <c r="I223" i="4"/>
  <c r="H223" i="4"/>
  <c r="G223" i="4"/>
  <c r="F223" i="4"/>
  <c r="D223" i="4"/>
  <c r="C223" i="4"/>
  <c r="B223" i="4"/>
  <c r="N222" i="4"/>
  <c r="M222" i="4"/>
  <c r="L222" i="4"/>
  <c r="K222" i="4"/>
  <c r="I222" i="4"/>
  <c r="H222" i="4"/>
  <c r="G222" i="4"/>
  <c r="F222" i="4"/>
  <c r="D222" i="4"/>
  <c r="C222" i="4"/>
  <c r="B222" i="4"/>
  <c r="N221" i="4"/>
  <c r="M221" i="4"/>
  <c r="L221" i="4"/>
  <c r="K221" i="4"/>
  <c r="I221" i="4"/>
  <c r="H221" i="4"/>
  <c r="G221" i="4"/>
  <c r="F221" i="4"/>
  <c r="D221" i="4"/>
  <c r="C221" i="4"/>
  <c r="B221" i="4"/>
  <c r="N220" i="4"/>
  <c r="M220" i="4"/>
  <c r="L220" i="4"/>
  <c r="K220" i="4"/>
  <c r="I220" i="4"/>
  <c r="H220" i="4"/>
  <c r="G220" i="4"/>
  <c r="F220" i="4"/>
  <c r="D220" i="4"/>
  <c r="C220" i="4"/>
  <c r="B220" i="4"/>
  <c r="N219" i="4"/>
  <c r="M219" i="4"/>
  <c r="L219" i="4"/>
  <c r="K219" i="4"/>
  <c r="I219" i="4"/>
  <c r="H219" i="4"/>
  <c r="G219" i="4"/>
  <c r="F219" i="4"/>
  <c r="D219" i="4"/>
  <c r="C219" i="4"/>
  <c r="B219" i="4"/>
  <c r="N218" i="4"/>
  <c r="M218" i="4"/>
  <c r="L218" i="4"/>
  <c r="K218" i="4"/>
  <c r="I218" i="4"/>
  <c r="H218" i="4"/>
  <c r="G218" i="4"/>
  <c r="F218" i="4"/>
  <c r="D218" i="4"/>
  <c r="C218" i="4"/>
  <c r="B218" i="4"/>
  <c r="N217" i="4"/>
  <c r="M217" i="4"/>
  <c r="L217" i="4"/>
  <c r="K217" i="4"/>
  <c r="I217" i="4"/>
  <c r="H217" i="4"/>
  <c r="G217" i="4"/>
  <c r="F217" i="4"/>
  <c r="D217" i="4"/>
  <c r="C217" i="4"/>
  <c r="B217" i="4"/>
  <c r="N216" i="4"/>
  <c r="M216" i="4"/>
  <c r="L216" i="4"/>
  <c r="K216" i="4"/>
  <c r="I216" i="4"/>
  <c r="H216" i="4"/>
  <c r="G216" i="4"/>
  <c r="F216" i="4"/>
  <c r="D216" i="4"/>
  <c r="C216" i="4"/>
  <c r="B216" i="4"/>
  <c r="N215" i="4"/>
  <c r="M215" i="4"/>
  <c r="L215" i="4"/>
  <c r="K215" i="4"/>
  <c r="I215" i="4"/>
  <c r="H215" i="4"/>
  <c r="G215" i="4"/>
  <c r="F215" i="4"/>
  <c r="D215" i="4"/>
  <c r="C215" i="4"/>
  <c r="B215" i="4"/>
  <c r="N214" i="4"/>
  <c r="M214" i="4"/>
  <c r="L214" i="4"/>
  <c r="K214" i="4"/>
  <c r="I214" i="4"/>
  <c r="H214" i="4"/>
  <c r="G214" i="4"/>
  <c r="F214" i="4"/>
  <c r="D214" i="4"/>
  <c r="C214" i="4"/>
  <c r="B214" i="4"/>
  <c r="N213" i="4"/>
  <c r="M213" i="4"/>
  <c r="L213" i="4"/>
  <c r="K213" i="4"/>
  <c r="I213" i="4"/>
  <c r="H213" i="4"/>
  <c r="G213" i="4"/>
  <c r="F213" i="4"/>
  <c r="D213" i="4"/>
  <c r="C213" i="4"/>
  <c r="B213" i="4"/>
  <c r="N212" i="4"/>
  <c r="M212" i="4"/>
  <c r="L212" i="4"/>
  <c r="K212" i="4"/>
  <c r="I212" i="4"/>
  <c r="H212" i="4"/>
  <c r="G212" i="4"/>
  <c r="F212" i="4"/>
  <c r="D212" i="4"/>
  <c r="C212" i="4"/>
  <c r="B212" i="4"/>
  <c r="N211" i="4"/>
  <c r="M211" i="4"/>
  <c r="L211" i="4"/>
  <c r="K211" i="4"/>
  <c r="I211" i="4"/>
  <c r="H211" i="4"/>
  <c r="G211" i="4"/>
  <c r="F211" i="4"/>
  <c r="D211" i="4"/>
  <c r="C211" i="4"/>
  <c r="B211" i="4"/>
  <c r="N210" i="4"/>
  <c r="M210" i="4"/>
  <c r="L210" i="4"/>
  <c r="K210" i="4"/>
  <c r="I210" i="4"/>
  <c r="H210" i="4"/>
  <c r="G210" i="4"/>
  <c r="F210" i="4"/>
  <c r="D210" i="4"/>
  <c r="C210" i="4"/>
  <c r="B210" i="4"/>
  <c r="N209" i="4"/>
  <c r="M209" i="4"/>
  <c r="L209" i="4"/>
  <c r="K209" i="4"/>
  <c r="I209" i="4"/>
  <c r="H209" i="4"/>
  <c r="G209" i="4"/>
  <c r="F209" i="4"/>
  <c r="D209" i="4"/>
  <c r="C209" i="4"/>
  <c r="B209" i="4"/>
  <c r="N208" i="4"/>
  <c r="M208" i="4"/>
  <c r="L208" i="4"/>
  <c r="K208" i="4"/>
  <c r="I208" i="4"/>
  <c r="H208" i="4"/>
  <c r="G208" i="4"/>
  <c r="F208" i="4"/>
  <c r="D208" i="4"/>
  <c r="C208" i="4"/>
  <c r="B208" i="4"/>
  <c r="N207" i="4"/>
  <c r="M207" i="4"/>
  <c r="L207" i="4"/>
  <c r="K207" i="4"/>
  <c r="I207" i="4"/>
  <c r="H207" i="4"/>
  <c r="G207" i="4"/>
  <c r="F207" i="4"/>
  <c r="D207" i="4"/>
  <c r="C207" i="4"/>
  <c r="B207" i="4"/>
  <c r="N206" i="4"/>
  <c r="M206" i="4"/>
  <c r="L206" i="4"/>
  <c r="K206" i="4"/>
  <c r="I206" i="4"/>
  <c r="H206" i="4"/>
  <c r="G206" i="4"/>
  <c r="F206" i="4"/>
  <c r="D206" i="4"/>
  <c r="C206" i="4"/>
  <c r="B206" i="4"/>
  <c r="N205" i="4"/>
  <c r="M205" i="4"/>
  <c r="L205" i="4"/>
  <c r="K205" i="4"/>
  <c r="I205" i="4"/>
  <c r="H205" i="4"/>
  <c r="G205" i="4"/>
  <c r="F205" i="4"/>
  <c r="D205" i="4"/>
  <c r="C205" i="4"/>
  <c r="B205" i="4"/>
  <c r="N204" i="4"/>
  <c r="M204" i="4"/>
  <c r="L204" i="4"/>
  <c r="K204" i="4"/>
  <c r="I204" i="4"/>
  <c r="H204" i="4"/>
  <c r="G204" i="4"/>
  <c r="F204" i="4"/>
  <c r="D204" i="4"/>
  <c r="C204" i="4"/>
  <c r="B204" i="4"/>
  <c r="N203" i="4"/>
  <c r="M203" i="4"/>
  <c r="L203" i="4"/>
  <c r="K203" i="4"/>
  <c r="I203" i="4"/>
  <c r="H203" i="4"/>
  <c r="G203" i="4"/>
  <c r="F203" i="4"/>
  <c r="D203" i="4"/>
  <c r="C203" i="4"/>
  <c r="B203" i="4"/>
  <c r="N202" i="4"/>
  <c r="M202" i="4"/>
  <c r="L202" i="4"/>
  <c r="K202" i="4"/>
  <c r="I202" i="4"/>
  <c r="H202" i="4"/>
  <c r="G202" i="4"/>
  <c r="F202" i="4"/>
  <c r="D202" i="4"/>
  <c r="C202" i="4"/>
  <c r="B202" i="4"/>
  <c r="N201" i="4"/>
  <c r="M201" i="4"/>
  <c r="L201" i="4"/>
  <c r="K201" i="4"/>
  <c r="I201" i="4"/>
  <c r="H201" i="4"/>
  <c r="G201" i="4"/>
  <c r="F201" i="4"/>
  <c r="D201" i="4"/>
  <c r="C201" i="4"/>
  <c r="B201" i="4"/>
  <c r="N200" i="4"/>
  <c r="M200" i="4"/>
  <c r="L200" i="4"/>
  <c r="K200" i="4"/>
  <c r="I200" i="4"/>
  <c r="H200" i="4"/>
  <c r="G200" i="4"/>
  <c r="F200" i="4"/>
  <c r="D200" i="4"/>
  <c r="C200" i="4"/>
  <c r="B200" i="4"/>
  <c r="N199" i="4"/>
  <c r="M199" i="4"/>
  <c r="L199" i="4"/>
  <c r="K199" i="4"/>
  <c r="I199" i="4"/>
  <c r="H199" i="4"/>
  <c r="G199" i="4"/>
  <c r="F199" i="4"/>
  <c r="D199" i="4"/>
  <c r="C199" i="4"/>
  <c r="B199" i="4"/>
  <c r="N198" i="4"/>
  <c r="M198" i="4"/>
  <c r="L198" i="4"/>
  <c r="K198" i="4"/>
  <c r="I198" i="4"/>
  <c r="H198" i="4"/>
  <c r="G198" i="4"/>
  <c r="F198" i="4"/>
  <c r="D198" i="4"/>
  <c r="C198" i="4"/>
  <c r="B198" i="4"/>
  <c r="N197" i="4"/>
  <c r="M197" i="4"/>
  <c r="L197" i="4"/>
  <c r="K197" i="4"/>
  <c r="I197" i="4"/>
  <c r="H197" i="4"/>
  <c r="G197" i="4"/>
  <c r="F197" i="4"/>
  <c r="D197" i="4"/>
  <c r="C197" i="4"/>
  <c r="B197" i="4"/>
  <c r="N196" i="4"/>
  <c r="M196" i="4"/>
  <c r="L196" i="4"/>
  <c r="K196" i="4"/>
  <c r="I196" i="4"/>
  <c r="H196" i="4"/>
  <c r="G196" i="4"/>
  <c r="F196" i="4"/>
  <c r="D196" i="4"/>
  <c r="C196" i="4"/>
  <c r="B196" i="4"/>
  <c r="N195" i="4"/>
  <c r="M195" i="4"/>
  <c r="L195" i="4"/>
  <c r="K195" i="4"/>
  <c r="I195" i="4"/>
  <c r="H195" i="4"/>
  <c r="G195" i="4"/>
  <c r="F195" i="4"/>
  <c r="D195" i="4"/>
  <c r="C195" i="4"/>
  <c r="B195" i="4"/>
  <c r="N194" i="4"/>
  <c r="M194" i="4"/>
  <c r="L194" i="4"/>
  <c r="K194" i="4"/>
  <c r="I194" i="4"/>
  <c r="H194" i="4"/>
  <c r="G194" i="4"/>
  <c r="F194" i="4"/>
  <c r="D194" i="4"/>
  <c r="C194" i="4"/>
  <c r="B194" i="4"/>
  <c r="N193" i="4"/>
  <c r="M193" i="4"/>
  <c r="L193" i="4"/>
  <c r="K193" i="4"/>
  <c r="I193" i="4"/>
  <c r="H193" i="4"/>
  <c r="G193" i="4"/>
  <c r="F193" i="4"/>
  <c r="D193" i="4"/>
  <c r="C193" i="4"/>
  <c r="B193" i="4"/>
  <c r="N192" i="4"/>
  <c r="M192" i="4"/>
  <c r="L192" i="4"/>
  <c r="K192" i="4"/>
  <c r="I192" i="4"/>
  <c r="H192" i="4"/>
  <c r="G192" i="4"/>
  <c r="F192" i="4"/>
  <c r="D192" i="4"/>
  <c r="C192" i="4"/>
  <c r="B192" i="4"/>
  <c r="N191" i="4"/>
  <c r="M191" i="4"/>
  <c r="L191" i="4"/>
  <c r="K191" i="4"/>
  <c r="I191" i="4"/>
  <c r="H191" i="4"/>
  <c r="G191" i="4"/>
  <c r="F191" i="4"/>
  <c r="D191" i="4"/>
  <c r="C191" i="4"/>
  <c r="B191" i="4"/>
  <c r="N190" i="4"/>
  <c r="M190" i="4"/>
  <c r="L190" i="4"/>
  <c r="K190" i="4"/>
  <c r="I190" i="4"/>
  <c r="H190" i="4"/>
  <c r="G190" i="4"/>
  <c r="F190" i="4"/>
  <c r="D190" i="4"/>
  <c r="C190" i="4"/>
  <c r="B190" i="4"/>
  <c r="N189" i="4"/>
  <c r="M189" i="4"/>
  <c r="L189" i="4"/>
  <c r="K189" i="4"/>
  <c r="I189" i="4"/>
  <c r="H189" i="4"/>
  <c r="G189" i="4"/>
  <c r="F189" i="4"/>
  <c r="D189" i="4"/>
  <c r="C189" i="4"/>
  <c r="B189" i="4"/>
  <c r="N188" i="4"/>
  <c r="M188" i="4"/>
  <c r="L188" i="4"/>
  <c r="K188" i="4"/>
  <c r="I188" i="4"/>
  <c r="H188" i="4"/>
  <c r="G188" i="4"/>
  <c r="F188" i="4"/>
  <c r="D188" i="4"/>
  <c r="C188" i="4"/>
  <c r="B188" i="4"/>
  <c r="N187" i="4"/>
  <c r="M187" i="4"/>
  <c r="L187" i="4"/>
  <c r="K187" i="4"/>
  <c r="I187" i="4"/>
  <c r="H187" i="4"/>
  <c r="G187" i="4"/>
  <c r="F187" i="4"/>
  <c r="D187" i="4"/>
  <c r="C187" i="4"/>
  <c r="B187" i="4"/>
  <c r="N186" i="4"/>
  <c r="M186" i="4"/>
  <c r="L186" i="4"/>
  <c r="K186" i="4"/>
  <c r="I186" i="4"/>
  <c r="H186" i="4"/>
  <c r="G186" i="4"/>
  <c r="F186" i="4"/>
  <c r="D186" i="4"/>
  <c r="C186" i="4"/>
  <c r="B186" i="4"/>
  <c r="N185" i="4"/>
  <c r="M185" i="4"/>
  <c r="L185" i="4"/>
  <c r="K185" i="4"/>
  <c r="I185" i="4"/>
  <c r="H185" i="4"/>
  <c r="G185" i="4"/>
  <c r="F185" i="4"/>
  <c r="D185" i="4"/>
  <c r="C185" i="4"/>
  <c r="B185" i="4"/>
  <c r="N184" i="4"/>
  <c r="M184" i="4"/>
  <c r="L184" i="4"/>
  <c r="K184" i="4"/>
  <c r="I184" i="4"/>
  <c r="H184" i="4"/>
  <c r="G184" i="4"/>
  <c r="F184" i="4"/>
  <c r="D184" i="4"/>
  <c r="C184" i="4"/>
  <c r="B184" i="4"/>
  <c r="N183" i="4"/>
  <c r="M183" i="4"/>
  <c r="L183" i="4"/>
  <c r="K183" i="4"/>
  <c r="I183" i="4"/>
  <c r="H183" i="4"/>
  <c r="G183" i="4"/>
  <c r="F183" i="4"/>
  <c r="D183" i="4"/>
  <c r="C183" i="4"/>
  <c r="B183" i="4"/>
  <c r="N182" i="4"/>
  <c r="M182" i="4"/>
  <c r="L182" i="4"/>
  <c r="K182" i="4"/>
  <c r="I182" i="4"/>
  <c r="H182" i="4"/>
  <c r="G182" i="4"/>
  <c r="F182" i="4"/>
  <c r="D182" i="4"/>
  <c r="C182" i="4"/>
  <c r="B182" i="4"/>
  <c r="N181" i="4"/>
  <c r="M181" i="4"/>
  <c r="L181" i="4"/>
  <c r="K181" i="4"/>
  <c r="I181" i="4"/>
  <c r="H181" i="4"/>
  <c r="G181" i="4"/>
  <c r="F181" i="4"/>
  <c r="D181" i="4"/>
  <c r="C181" i="4"/>
  <c r="B181" i="4"/>
  <c r="N180" i="4"/>
  <c r="M180" i="4"/>
  <c r="L180" i="4"/>
  <c r="K180" i="4"/>
  <c r="I180" i="4"/>
  <c r="H180" i="4"/>
  <c r="G180" i="4"/>
  <c r="F180" i="4"/>
  <c r="D180" i="4"/>
  <c r="C180" i="4"/>
  <c r="B180" i="4"/>
  <c r="N179" i="4"/>
  <c r="M179" i="4"/>
  <c r="L179" i="4"/>
  <c r="K179" i="4"/>
  <c r="I179" i="4"/>
  <c r="H179" i="4"/>
  <c r="G179" i="4"/>
  <c r="F179" i="4"/>
  <c r="D179" i="4"/>
  <c r="C179" i="4"/>
  <c r="B179" i="4"/>
  <c r="N178" i="4"/>
  <c r="M178" i="4"/>
  <c r="L178" i="4"/>
  <c r="K178" i="4"/>
  <c r="I178" i="4"/>
  <c r="H178" i="4"/>
  <c r="G178" i="4"/>
  <c r="F178" i="4"/>
  <c r="D178" i="4"/>
  <c r="C178" i="4"/>
  <c r="B178" i="4"/>
  <c r="N177" i="4"/>
  <c r="M177" i="4"/>
  <c r="L177" i="4"/>
  <c r="K177" i="4"/>
  <c r="I177" i="4"/>
  <c r="H177" i="4"/>
  <c r="G177" i="4"/>
  <c r="F177" i="4"/>
  <c r="D177" i="4"/>
  <c r="C177" i="4"/>
  <c r="B177" i="4"/>
  <c r="N176" i="4"/>
  <c r="M176" i="4"/>
  <c r="L176" i="4"/>
  <c r="K176" i="4"/>
  <c r="I176" i="4"/>
  <c r="H176" i="4"/>
  <c r="G176" i="4"/>
  <c r="F176" i="4"/>
  <c r="D176" i="4"/>
  <c r="C176" i="4"/>
  <c r="B176" i="4"/>
  <c r="N175" i="4"/>
  <c r="M175" i="4"/>
  <c r="L175" i="4"/>
  <c r="K175" i="4"/>
  <c r="I175" i="4"/>
  <c r="H175" i="4"/>
  <c r="G175" i="4"/>
  <c r="F175" i="4"/>
  <c r="D175" i="4"/>
  <c r="C175" i="4"/>
  <c r="B175" i="4"/>
  <c r="N174" i="4"/>
  <c r="M174" i="4"/>
  <c r="L174" i="4"/>
  <c r="K174" i="4"/>
  <c r="I174" i="4"/>
  <c r="H174" i="4"/>
  <c r="G174" i="4"/>
  <c r="F174" i="4"/>
  <c r="D174" i="4"/>
  <c r="C174" i="4"/>
  <c r="B174" i="4"/>
  <c r="N173" i="4"/>
  <c r="M173" i="4"/>
  <c r="L173" i="4"/>
  <c r="K173" i="4"/>
  <c r="I173" i="4"/>
  <c r="H173" i="4"/>
  <c r="G173" i="4"/>
  <c r="F173" i="4"/>
  <c r="D173" i="4"/>
  <c r="C173" i="4"/>
  <c r="B173" i="4"/>
  <c r="N172" i="4"/>
  <c r="M172" i="4"/>
  <c r="L172" i="4"/>
  <c r="K172" i="4"/>
  <c r="I172" i="4"/>
  <c r="H172" i="4"/>
  <c r="G172" i="4"/>
  <c r="F172" i="4"/>
  <c r="D172" i="4"/>
  <c r="C172" i="4"/>
  <c r="B172" i="4"/>
  <c r="N171" i="4"/>
  <c r="M171" i="4"/>
  <c r="L171" i="4"/>
  <c r="K171" i="4"/>
  <c r="I171" i="4"/>
  <c r="H171" i="4"/>
  <c r="G171" i="4"/>
  <c r="F171" i="4"/>
  <c r="D171" i="4"/>
  <c r="C171" i="4"/>
  <c r="B171" i="4"/>
  <c r="N170" i="4"/>
  <c r="M170" i="4"/>
  <c r="L170" i="4"/>
  <c r="K170" i="4"/>
  <c r="I170" i="4"/>
  <c r="H170" i="4"/>
  <c r="G170" i="4"/>
  <c r="F170" i="4"/>
  <c r="D170" i="4"/>
  <c r="C170" i="4"/>
  <c r="B170" i="4"/>
  <c r="N169" i="4"/>
  <c r="M169" i="4"/>
  <c r="L169" i="4"/>
  <c r="K169" i="4"/>
  <c r="I169" i="4"/>
  <c r="H169" i="4"/>
  <c r="G169" i="4"/>
  <c r="F169" i="4"/>
  <c r="D169" i="4"/>
  <c r="C169" i="4"/>
  <c r="B169" i="4"/>
  <c r="N168" i="4"/>
  <c r="M168" i="4"/>
  <c r="L168" i="4"/>
  <c r="K168" i="4"/>
  <c r="I168" i="4"/>
  <c r="H168" i="4"/>
  <c r="G168" i="4"/>
  <c r="F168" i="4"/>
  <c r="D168" i="4"/>
  <c r="C168" i="4"/>
  <c r="B168" i="4"/>
  <c r="N167" i="4"/>
  <c r="M167" i="4"/>
  <c r="L167" i="4"/>
  <c r="K167" i="4"/>
  <c r="I167" i="4"/>
  <c r="H167" i="4"/>
  <c r="G167" i="4"/>
  <c r="F167" i="4"/>
  <c r="D167" i="4"/>
  <c r="C167" i="4"/>
  <c r="B167" i="4"/>
  <c r="N166" i="4"/>
  <c r="M166" i="4"/>
  <c r="L166" i="4"/>
  <c r="K166" i="4"/>
  <c r="I166" i="4"/>
  <c r="H166" i="4"/>
  <c r="G166" i="4"/>
  <c r="F166" i="4"/>
  <c r="D166" i="4"/>
  <c r="C166" i="4"/>
  <c r="B166" i="4"/>
  <c r="N165" i="4"/>
  <c r="M165" i="4"/>
  <c r="L165" i="4"/>
  <c r="K165" i="4"/>
  <c r="I165" i="4"/>
  <c r="H165" i="4"/>
  <c r="G165" i="4"/>
  <c r="F165" i="4"/>
  <c r="D165" i="4"/>
  <c r="C165" i="4"/>
  <c r="B165" i="4"/>
  <c r="N164" i="4"/>
  <c r="M164" i="4"/>
  <c r="L164" i="4"/>
  <c r="K164" i="4"/>
  <c r="I164" i="4"/>
  <c r="H164" i="4"/>
  <c r="G164" i="4"/>
  <c r="F164" i="4"/>
  <c r="D164" i="4"/>
  <c r="C164" i="4"/>
  <c r="B164" i="4"/>
  <c r="N163" i="4"/>
  <c r="M163" i="4"/>
  <c r="L163" i="4"/>
  <c r="K163" i="4"/>
  <c r="I163" i="4"/>
  <c r="H163" i="4"/>
  <c r="G163" i="4"/>
  <c r="F163" i="4"/>
  <c r="D163" i="4"/>
  <c r="C163" i="4"/>
  <c r="B163" i="4"/>
  <c r="N162" i="4"/>
  <c r="M162" i="4"/>
  <c r="L162" i="4"/>
  <c r="K162" i="4"/>
  <c r="I162" i="4"/>
  <c r="H162" i="4"/>
  <c r="G162" i="4"/>
  <c r="F162" i="4"/>
  <c r="D162" i="4"/>
  <c r="C162" i="4"/>
  <c r="B162" i="4"/>
  <c r="N161" i="4"/>
  <c r="M161" i="4"/>
  <c r="L161" i="4"/>
  <c r="K161" i="4"/>
  <c r="I161" i="4"/>
  <c r="H161" i="4"/>
  <c r="G161" i="4"/>
  <c r="F161" i="4"/>
  <c r="D161" i="4"/>
  <c r="C161" i="4"/>
  <c r="B161" i="4"/>
  <c r="N160" i="4"/>
  <c r="M160" i="4"/>
  <c r="L160" i="4"/>
  <c r="K160" i="4"/>
  <c r="I160" i="4"/>
  <c r="H160" i="4"/>
  <c r="G160" i="4"/>
  <c r="F160" i="4"/>
  <c r="D160" i="4"/>
  <c r="C160" i="4"/>
  <c r="B160" i="4"/>
  <c r="N159" i="4"/>
  <c r="M159" i="4"/>
  <c r="L159" i="4"/>
  <c r="K159" i="4"/>
  <c r="I159" i="4"/>
  <c r="H159" i="4"/>
  <c r="G159" i="4"/>
  <c r="F159" i="4"/>
  <c r="D159" i="4"/>
  <c r="C159" i="4"/>
  <c r="B159" i="4"/>
  <c r="N158" i="4"/>
  <c r="M158" i="4"/>
  <c r="L158" i="4"/>
  <c r="K158" i="4"/>
  <c r="I158" i="4"/>
  <c r="H158" i="4"/>
  <c r="G158" i="4"/>
  <c r="F158" i="4"/>
  <c r="D158" i="4"/>
  <c r="C158" i="4"/>
  <c r="B158" i="4"/>
  <c r="N157" i="4"/>
  <c r="M157" i="4"/>
  <c r="L157" i="4"/>
  <c r="K157" i="4"/>
  <c r="I157" i="4"/>
  <c r="H157" i="4"/>
  <c r="G157" i="4"/>
  <c r="F157" i="4"/>
  <c r="D157" i="4"/>
  <c r="C157" i="4"/>
  <c r="B157" i="4"/>
  <c r="N156" i="4"/>
  <c r="M156" i="4"/>
  <c r="L156" i="4"/>
  <c r="K156" i="4"/>
  <c r="I156" i="4"/>
  <c r="H156" i="4"/>
  <c r="G156" i="4"/>
  <c r="F156" i="4"/>
  <c r="D156" i="4"/>
  <c r="C156" i="4"/>
  <c r="B156" i="4"/>
  <c r="N155" i="4"/>
  <c r="M155" i="4"/>
  <c r="L155" i="4"/>
  <c r="K155" i="4"/>
  <c r="I155" i="4"/>
  <c r="H155" i="4"/>
  <c r="G155" i="4"/>
  <c r="F155" i="4"/>
  <c r="D155" i="4"/>
  <c r="C155" i="4"/>
  <c r="B155" i="4"/>
  <c r="N154" i="4"/>
  <c r="M154" i="4"/>
  <c r="L154" i="4"/>
  <c r="K154" i="4"/>
  <c r="I154" i="4"/>
  <c r="H154" i="4"/>
  <c r="G154" i="4"/>
  <c r="F154" i="4"/>
  <c r="D154" i="4"/>
  <c r="C154" i="4"/>
  <c r="B154" i="4"/>
  <c r="N153" i="4"/>
  <c r="M153" i="4"/>
  <c r="L153" i="4"/>
  <c r="K153" i="4"/>
  <c r="I153" i="4"/>
  <c r="H153" i="4"/>
  <c r="G153" i="4"/>
  <c r="F153" i="4"/>
  <c r="D153" i="4"/>
  <c r="C153" i="4"/>
  <c r="B153" i="4"/>
  <c r="N152" i="4"/>
  <c r="M152" i="4"/>
  <c r="L152" i="4"/>
  <c r="K152" i="4"/>
  <c r="I152" i="4"/>
  <c r="H152" i="4"/>
  <c r="G152" i="4"/>
  <c r="F152" i="4"/>
  <c r="D152" i="4"/>
  <c r="C152" i="4"/>
  <c r="B152" i="4"/>
  <c r="N151" i="4"/>
  <c r="M151" i="4"/>
  <c r="L151" i="4"/>
  <c r="K151" i="4"/>
  <c r="I151" i="4"/>
  <c r="H151" i="4"/>
  <c r="G151" i="4"/>
  <c r="F151" i="4"/>
  <c r="D151" i="4"/>
  <c r="C151" i="4"/>
  <c r="B151" i="4"/>
  <c r="N150" i="4"/>
  <c r="M150" i="4"/>
  <c r="L150" i="4"/>
  <c r="K150" i="4"/>
  <c r="I150" i="4"/>
  <c r="H150" i="4"/>
  <c r="G150" i="4"/>
  <c r="F150" i="4"/>
  <c r="D150" i="4"/>
  <c r="C150" i="4"/>
  <c r="B150" i="4"/>
  <c r="N149" i="4"/>
  <c r="M149" i="4"/>
  <c r="L149" i="4"/>
  <c r="K149" i="4"/>
  <c r="I149" i="4"/>
  <c r="H149" i="4"/>
  <c r="G149" i="4"/>
  <c r="F149" i="4"/>
  <c r="D149" i="4"/>
  <c r="C149" i="4"/>
  <c r="B149" i="4"/>
  <c r="N148" i="4"/>
  <c r="M148" i="4"/>
  <c r="L148" i="4"/>
  <c r="K148" i="4"/>
  <c r="I148" i="4"/>
  <c r="H148" i="4"/>
  <c r="G148" i="4"/>
  <c r="F148" i="4"/>
  <c r="D148" i="4"/>
  <c r="C148" i="4"/>
  <c r="B148" i="4"/>
  <c r="N147" i="4"/>
  <c r="M147" i="4"/>
  <c r="L147" i="4"/>
  <c r="K147" i="4"/>
  <c r="I147" i="4"/>
  <c r="H147" i="4"/>
  <c r="G147" i="4"/>
  <c r="F147" i="4"/>
  <c r="D147" i="4"/>
  <c r="C147" i="4"/>
  <c r="B147" i="4"/>
  <c r="N146" i="4"/>
  <c r="M146" i="4"/>
  <c r="L146" i="4"/>
  <c r="K146" i="4"/>
  <c r="I146" i="4"/>
  <c r="H146" i="4"/>
  <c r="G146" i="4"/>
  <c r="F146" i="4"/>
  <c r="D146" i="4"/>
  <c r="C146" i="4"/>
  <c r="B146" i="4"/>
  <c r="N145" i="4"/>
  <c r="M145" i="4"/>
  <c r="L145" i="4"/>
  <c r="K145" i="4"/>
  <c r="I145" i="4"/>
  <c r="H145" i="4"/>
  <c r="G145" i="4"/>
  <c r="F145" i="4"/>
  <c r="D145" i="4"/>
  <c r="C145" i="4"/>
  <c r="B145" i="4"/>
  <c r="N144" i="4"/>
  <c r="M144" i="4"/>
  <c r="L144" i="4"/>
  <c r="K144" i="4"/>
  <c r="I144" i="4"/>
  <c r="H144" i="4"/>
  <c r="G144" i="4"/>
  <c r="F144" i="4"/>
  <c r="D144" i="4"/>
  <c r="C144" i="4"/>
  <c r="B144" i="4"/>
  <c r="N143" i="4"/>
  <c r="M143" i="4"/>
  <c r="L143" i="4"/>
  <c r="K143" i="4"/>
  <c r="I143" i="4"/>
  <c r="H143" i="4"/>
  <c r="G143" i="4"/>
  <c r="F143" i="4"/>
  <c r="D143" i="4"/>
  <c r="C143" i="4"/>
  <c r="B143" i="4"/>
  <c r="N142" i="4"/>
  <c r="M142" i="4"/>
  <c r="L142" i="4"/>
  <c r="K142" i="4"/>
  <c r="I142" i="4"/>
  <c r="H142" i="4"/>
  <c r="G142" i="4"/>
  <c r="F142" i="4"/>
  <c r="D142" i="4"/>
  <c r="C142" i="4"/>
  <c r="B142" i="4"/>
  <c r="N141" i="4"/>
  <c r="M141" i="4"/>
  <c r="L141" i="4"/>
  <c r="K141" i="4"/>
  <c r="I141" i="4"/>
  <c r="H141" i="4"/>
  <c r="G141" i="4"/>
  <c r="F141" i="4"/>
  <c r="D141" i="4"/>
  <c r="C141" i="4"/>
  <c r="B141" i="4"/>
  <c r="N140" i="4"/>
  <c r="M140" i="4"/>
  <c r="L140" i="4"/>
  <c r="K140" i="4"/>
  <c r="I140" i="4"/>
  <c r="H140" i="4"/>
  <c r="G140" i="4"/>
  <c r="F140" i="4"/>
  <c r="D140" i="4"/>
  <c r="C140" i="4"/>
  <c r="B140" i="4"/>
  <c r="N139" i="4"/>
  <c r="M139" i="4"/>
  <c r="L139" i="4"/>
  <c r="K139" i="4"/>
  <c r="I139" i="4"/>
  <c r="H139" i="4"/>
  <c r="G139" i="4"/>
  <c r="F139" i="4"/>
  <c r="D139" i="4"/>
  <c r="C139" i="4"/>
  <c r="B139" i="4"/>
  <c r="N138" i="4"/>
  <c r="M138" i="4"/>
  <c r="L138" i="4"/>
  <c r="K138" i="4"/>
  <c r="I138" i="4"/>
  <c r="H138" i="4"/>
  <c r="G138" i="4"/>
  <c r="F138" i="4"/>
  <c r="D138" i="4"/>
  <c r="C138" i="4"/>
  <c r="B138" i="4"/>
  <c r="N137" i="4"/>
  <c r="M137" i="4"/>
  <c r="L137" i="4"/>
  <c r="K137" i="4"/>
  <c r="I137" i="4"/>
  <c r="H137" i="4"/>
  <c r="G137" i="4"/>
  <c r="F137" i="4"/>
  <c r="D137" i="4"/>
  <c r="C137" i="4"/>
  <c r="B137" i="4"/>
  <c r="N136" i="4"/>
  <c r="M136" i="4"/>
  <c r="L136" i="4"/>
  <c r="K136" i="4"/>
  <c r="I136" i="4"/>
  <c r="H136" i="4"/>
  <c r="G136" i="4"/>
  <c r="F136" i="4"/>
  <c r="D136" i="4"/>
  <c r="C136" i="4"/>
  <c r="B136" i="4"/>
  <c r="N135" i="4"/>
  <c r="M135" i="4"/>
  <c r="L135" i="4"/>
  <c r="K135" i="4"/>
  <c r="I135" i="4"/>
  <c r="H135" i="4"/>
  <c r="G135" i="4"/>
  <c r="F135" i="4"/>
  <c r="D135" i="4"/>
  <c r="C135" i="4"/>
  <c r="B135" i="4"/>
  <c r="N134" i="4"/>
  <c r="M134" i="4"/>
  <c r="L134" i="4"/>
  <c r="K134" i="4"/>
  <c r="I134" i="4"/>
  <c r="H134" i="4"/>
  <c r="G134" i="4"/>
  <c r="F134" i="4"/>
  <c r="D134" i="4"/>
  <c r="C134" i="4"/>
  <c r="B134" i="4"/>
  <c r="N133" i="4"/>
  <c r="M133" i="4"/>
  <c r="L133" i="4"/>
  <c r="K133" i="4"/>
  <c r="I133" i="4"/>
  <c r="H133" i="4"/>
  <c r="G133" i="4"/>
  <c r="F133" i="4"/>
  <c r="D133" i="4"/>
  <c r="C133" i="4"/>
  <c r="B133" i="4"/>
  <c r="N132" i="4"/>
  <c r="M132" i="4"/>
  <c r="L132" i="4"/>
  <c r="K132" i="4"/>
  <c r="I132" i="4"/>
  <c r="H132" i="4"/>
  <c r="G132" i="4"/>
  <c r="F132" i="4"/>
  <c r="D132" i="4"/>
  <c r="C132" i="4"/>
  <c r="B132" i="4"/>
  <c r="N131" i="4"/>
  <c r="M131" i="4"/>
  <c r="L131" i="4"/>
  <c r="K131" i="4"/>
  <c r="I131" i="4"/>
  <c r="H131" i="4"/>
  <c r="G131" i="4"/>
  <c r="F131" i="4"/>
  <c r="D131" i="4"/>
  <c r="C131" i="4"/>
  <c r="B131" i="4"/>
  <c r="N130" i="4"/>
  <c r="M130" i="4"/>
  <c r="L130" i="4"/>
  <c r="K130" i="4"/>
  <c r="I130" i="4"/>
  <c r="H130" i="4"/>
  <c r="G130" i="4"/>
  <c r="F130" i="4"/>
  <c r="D130" i="4"/>
  <c r="C130" i="4"/>
  <c r="B130" i="4"/>
  <c r="N129" i="4"/>
  <c r="M129" i="4"/>
  <c r="L129" i="4"/>
  <c r="K129" i="4"/>
  <c r="I129" i="4"/>
  <c r="H129" i="4"/>
  <c r="G129" i="4"/>
  <c r="F129" i="4"/>
  <c r="D129" i="4"/>
  <c r="C129" i="4"/>
  <c r="B129" i="4"/>
  <c r="N128" i="4"/>
  <c r="M128" i="4"/>
  <c r="L128" i="4"/>
  <c r="K128" i="4"/>
  <c r="J128" i="4"/>
  <c r="I128" i="4"/>
  <c r="H128" i="4"/>
  <c r="G128" i="4"/>
  <c r="F128" i="4"/>
  <c r="D128" i="4"/>
  <c r="C128" i="4"/>
  <c r="B128" i="4"/>
  <c r="N127" i="4"/>
  <c r="M127" i="4"/>
  <c r="L127" i="4"/>
  <c r="K127" i="4"/>
  <c r="I127" i="4"/>
  <c r="H127" i="4"/>
  <c r="G127" i="4"/>
  <c r="F127" i="4"/>
  <c r="D127" i="4"/>
  <c r="C127" i="4"/>
  <c r="B127" i="4"/>
  <c r="N126" i="4"/>
  <c r="M126" i="4"/>
  <c r="L126" i="4"/>
  <c r="K126" i="4"/>
  <c r="I126" i="4"/>
  <c r="H126" i="4"/>
  <c r="G126" i="4"/>
  <c r="F126" i="4"/>
  <c r="D126" i="4"/>
  <c r="C126" i="4"/>
  <c r="B126" i="4"/>
  <c r="N125" i="4"/>
  <c r="M125" i="4"/>
  <c r="L125" i="4"/>
  <c r="K125" i="4"/>
  <c r="I125" i="4"/>
  <c r="H125" i="4"/>
  <c r="G125" i="4"/>
  <c r="F125" i="4"/>
  <c r="D125" i="4"/>
  <c r="C125" i="4"/>
  <c r="B125" i="4"/>
  <c r="N124" i="4"/>
  <c r="M124" i="4"/>
  <c r="L124" i="4"/>
  <c r="K124" i="4"/>
  <c r="I124" i="4"/>
  <c r="H124" i="4"/>
  <c r="G124" i="4"/>
  <c r="F124" i="4"/>
  <c r="D124" i="4"/>
  <c r="C124" i="4"/>
  <c r="B124" i="4"/>
  <c r="N123" i="4"/>
  <c r="M123" i="4"/>
  <c r="L123" i="4"/>
  <c r="K123" i="4"/>
  <c r="I123" i="4"/>
  <c r="H123" i="4"/>
  <c r="G123" i="4"/>
  <c r="F123" i="4"/>
  <c r="D123" i="4"/>
  <c r="C123" i="4"/>
  <c r="B123" i="4"/>
  <c r="N122" i="4"/>
  <c r="M122" i="4"/>
  <c r="L122" i="4"/>
  <c r="K122" i="4"/>
  <c r="I122" i="4"/>
  <c r="H122" i="4"/>
  <c r="G122" i="4"/>
  <c r="F122" i="4"/>
  <c r="D122" i="4"/>
  <c r="C122" i="4"/>
  <c r="B122" i="4"/>
  <c r="N121" i="4"/>
  <c r="M121" i="4"/>
  <c r="L121" i="4"/>
  <c r="K121" i="4"/>
  <c r="I121" i="4"/>
  <c r="H121" i="4"/>
  <c r="G121" i="4"/>
  <c r="F121" i="4"/>
  <c r="D121" i="4"/>
  <c r="C121" i="4"/>
  <c r="B121" i="4"/>
  <c r="N120" i="4"/>
  <c r="M120" i="4"/>
  <c r="L120" i="4"/>
  <c r="K120" i="4"/>
  <c r="I120" i="4"/>
  <c r="H120" i="4"/>
  <c r="G120" i="4"/>
  <c r="F120" i="4"/>
  <c r="D120" i="4"/>
  <c r="C120" i="4"/>
  <c r="B120" i="4"/>
  <c r="N119" i="4"/>
  <c r="M119" i="4"/>
  <c r="L119" i="4"/>
  <c r="K119" i="4"/>
  <c r="I119" i="4"/>
  <c r="H119" i="4"/>
  <c r="G119" i="4"/>
  <c r="F119" i="4"/>
  <c r="D119" i="4"/>
  <c r="C119" i="4"/>
  <c r="B119" i="4"/>
  <c r="N118" i="4"/>
  <c r="M118" i="4"/>
  <c r="L118" i="4"/>
  <c r="K118" i="4"/>
  <c r="I118" i="4"/>
  <c r="H118" i="4"/>
  <c r="G118" i="4"/>
  <c r="F118" i="4"/>
  <c r="D118" i="4"/>
  <c r="C118" i="4"/>
  <c r="B118" i="4"/>
  <c r="N117" i="4"/>
  <c r="M117" i="4"/>
  <c r="L117" i="4"/>
  <c r="K117" i="4"/>
  <c r="I117" i="4"/>
  <c r="H117" i="4"/>
  <c r="G117" i="4"/>
  <c r="F117" i="4"/>
  <c r="D117" i="4"/>
  <c r="C117" i="4"/>
  <c r="B117" i="4"/>
  <c r="N116" i="4"/>
  <c r="M116" i="4"/>
  <c r="L116" i="4"/>
  <c r="K116" i="4"/>
  <c r="I116" i="4"/>
  <c r="H116" i="4"/>
  <c r="G116" i="4"/>
  <c r="F116" i="4"/>
  <c r="D116" i="4"/>
  <c r="C116" i="4"/>
  <c r="B116" i="4"/>
  <c r="N115" i="4"/>
  <c r="M115" i="4"/>
  <c r="L115" i="4"/>
  <c r="K115" i="4"/>
  <c r="I115" i="4"/>
  <c r="H115" i="4"/>
  <c r="G115" i="4"/>
  <c r="F115" i="4"/>
  <c r="D115" i="4"/>
  <c r="C115" i="4"/>
  <c r="B115" i="4"/>
  <c r="N114" i="4"/>
  <c r="M114" i="4"/>
  <c r="L114" i="4"/>
  <c r="K114" i="4"/>
  <c r="I114" i="4"/>
  <c r="H114" i="4"/>
  <c r="G114" i="4"/>
  <c r="F114" i="4"/>
  <c r="D114" i="4"/>
  <c r="C114" i="4"/>
  <c r="B114" i="4"/>
  <c r="N113" i="4"/>
  <c r="M113" i="4"/>
  <c r="L113" i="4"/>
  <c r="K113" i="4"/>
  <c r="I113" i="4"/>
  <c r="H113" i="4"/>
  <c r="G113" i="4"/>
  <c r="F113" i="4"/>
  <c r="D113" i="4"/>
  <c r="C113" i="4"/>
  <c r="B113" i="4"/>
  <c r="N112" i="4"/>
  <c r="M112" i="4"/>
  <c r="L112" i="4"/>
  <c r="K112" i="4"/>
  <c r="J112" i="4"/>
  <c r="I112" i="4"/>
  <c r="H112" i="4"/>
  <c r="G112" i="4"/>
  <c r="F112" i="4"/>
  <c r="D112" i="4"/>
  <c r="C112" i="4"/>
  <c r="B112" i="4"/>
  <c r="N111" i="4"/>
  <c r="M111" i="4"/>
  <c r="L111" i="4"/>
  <c r="K111" i="4"/>
  <c r="I111" i="4"/>
  <c r="H111" i="4"/>
  <c r="G111" i="4"/>
  <c r="F111" i="4"/>
  <c r="D111" i="4"/>
  <c r="C111" i="4"/>
  <c r="B111" i="4"/>
  <c r="N110" i="4"/>
  <c r="M110" i="4"/>
  <c r="L110" i="4"/>
  <c r="K110" i="4"/>
  <c r="I110" i="4"/>
  <c r="H110" i="4"/>
  <c r="G110" i="4"/>
  <c r="F110" i="4"/>
  <c r="D110" i="4"/>
  <c r="C110" i="4"/>
  <c r="B110" i="4"/>
  <c r="N109" i="4"/>
  <c r="M109" i="4"/>
  <c r="L109" i="4"/>
  <c r="K109" i="4"/>
  <c r="I109" i="4"/>
  <c r="H109" i="4"/>
  <c r="G109" i="4"/>
  <c r="F109" i="4"/>
  <c r="D109" i="4"/>
  <c r="C109" i="4"/>
  <c r="B109" i="4"/>
  <c r="N108" i="4"/>
  <c r="M108" i="4"/>
  <c r="L108" i="4"/>
  <c r="K108" i="4"/>
  <c r="I108" i="4"/>
  <c r="H108" i="4"/>
  <c r="G108" i="4"/>
  <c r="F108" i="4"/>
  <c r="D108" i="4"/>
  <c r="C108" i="4"/>
  <c r="B108" i="4"/>
  <c r="N107" i="4"/>
  <c r="M107" i="4"/>
  <c r="L107" i="4"/>
  <c r="K107" i="4"/>
  <c r="I107" i="4"/>
  <c r="H107" i="4"/>
  <c r="G107" i="4"/>
  <c r="F107" i="4"/>
  <c r="D107" i="4"/>
  <c r="C107" i="4"/>
  <c r="B107" i="4"/>
  <c r="N106" i="4"/>
  <c r="M106" i="4"/>
  <c r="L106" i="4"/>
  <c r="K106" i="4"/>
  <c r="I106" i="4"/>
  <c r="H106" i="4"/>
  <c r="G106" i="4"/>
  <c r="F106" i="4"/>
  <c r="D106" i="4"/>
  <c r="C106" i="4"/>
  <c r="B106" i="4"/>
  <c r="N105" i="4"/>
  <c r="M105" i="4"/>
  <c r="L105" i="4"/>
  <c r="K105" i="4"/>
  <c r="I105" i="4"/>
  <c r="H105" i="4"/>
  <c r="G105" i="4"/>
  <c r="F105" i="4"/>
  <c r="D105" i="4"/>
  <c r="C105" i="4"/>
  <c r="B105" i="4"/>
  <c r="N104" i="4"/>
  <c r="M104" i="4"/>
  <c r="L104" i="4"/>
  <c r="K104" i="4"/>
  <c r="I104" i="4"/>
  <c r="H104" i="4"/>
  <c r="G104" i="4"/>
  <c r="F104" i="4"/>
  <c r="D104" i="4"/>
  <c r="C104" i="4"/>
  <c r="B104" i="4"/>
  <c r="N103" i="4"/>
  <c r="M103" i="4"/>
  <c r="L103" i="4"/>
  <c r="K103" i="4"/>
  <c r="I103" i="4"/>
  <c r="H103" i="4"/>
  <c r="G103" i="4"/>
  <c r="F103" i="4"/>
  <c r="D103" i="4"/>
  <c r="C103" i="4"/>
  <c r="B103" i="4"/>
  <c r="N102" i="4"/>
  <c r="M102" i="4"/>
  <c r="L102" i="4"/>
  <c r="K102" i="4"/>
  <c r="I102" i="4"/>
  <c r="H102" i="4"/>
  <c r="G102" i="4"/>
  <c r="F102" i="4"/>
  <c r="D102" i="4"/>
  <c r="C102" i="4"/>
  <c r="B102" i="4"/>
  <c r="N101" i="4"/>
  <c r="M101" i="4"/>
  <c r="L101" i="4"/>
  <c r="K101" i="4"/>
  <c r="I101" i="4"/>
  <c r="H101" i="4"/>
  <c r="G101" i="4"/>
  <c r="F101" i="4"/>
  <c r="D101" i="4"/>
  <c r="C101" i="4"/>
  <c r="B101" i="4"/>
  <c r="N100" i="4"/>
  <c r="M100" i="4"/>
  <c r="L100" i="4"/>
  <c r="K100" i="4"/>
  <c r="I100" i="4"/>
  <c r="H100" i="4"/>
  <c r="G100" i="4"/>
  <c r="F100" i="4"/>
  <c r="D100" i="4"/>
  <c r="C100" i="4"/>
  <c r="B100" i="4"/>
  <c r="N99" i="4"/>
  <c r="M99" i="4"/>
  <c r="L99" i="4"/>
  <c r="K99" i="4"/>
  <c r="I99" i="4"/>
  <c r="H99" i="4"/>
  <c r="G99" i="4"/>
  <c r="F99" i="4"/>
  <c r="D99" i="4"/>
  <c r="C99" i="4"/>
  <c r="B99" i="4"/>
  <c r="N98" i="4"/>
  <c r="M98" i="4"/>
  <c r="L98" i="4"/>
  <c r="K98" i="4"/>
  <c r="I98" i="4"/>
  <c r="H98" i="4"/>
  <c r="G98" i="4"/>
  <c r="F98" i="4"/>
  <c r="D98" i="4"/>
  <c r="C98" i="4"/>
  <c r="B98" i="4"/>
  <c r="N97" i="4"/>
  <c r="M97" i="4"/>
  <c r="L97" i="4"/>
  <c r="K97" i="4"/>
  <c r="I97" i="4"/>
  <c r="H97" i="4"/>
  <c r="G97" i="4"/>
  <c r="F97" i="4"/>
  <c r="D97" i="4"/>
  <c r="C97" i="4"/>
  <c r="B97" i="4"/>
  <c r="N96" i="4"/>
  <c r="M96" i="4"/>
  <c r="L96" i="4"/>
  <c r="K96" i="4"/>
  <c r="J96" i="4"/>
  <c r="I96" i="4"/>
  <c r="H96" i="4"/>
  <c r="G96" i="4"/>
  <c r="F96" i="4"/>
  <c r="D96" i="4"/>
  <c r="C96" i="4"/>
  <c r="B96" i="4"/>
  <c r="N95" i="4"/>
  <c r="M95" i="4"/>
  <c r="L95" i="4"/>
  <c r="K95" i="4"/>
  <c r="I95" i="4"/>
  <c r="H95" i="4"/>
  <c r="G95" i="4"/>
  <c r="F95" i="4"/>
  <c r="D95" i="4"/>
  <c r="C95" i="4"/>
  <c r="B95" i="4"/>
  <c r="N94" i="4"/>
  <c r="M94" i="4"/>
  <c r="L94" i="4"/>
  <c r="K94" i="4"/>
  <c r="I94" i="4"/>
  <c r="H94" i="4"/>
  <c r="G94" i="4"/>
  <c r="F94" i="4"/>
  <c r="D94" i="4"/>
  <c r="C94" i="4"/>
  <c r="B94" i="4"/>
  <c r="N93" i="4"/>
  <c r="M93" i="4"/>
  <c r="L93" i="4"/>
  <c r="K93" i="4"/>
  <c r="I93" i="4"/>
  <c r="H93" i="4"/>
  <c r="G93" i="4"/>
  <c r="F93" i="4"/>
  <c r="D93" i="4"/>
  <c r="C93" i="4"/>
  <c r="B93" i="4"/>
  <c r="N92" i="4"/>
  <c r="M92" i="4"/>
  <c r="L92" i="4"/>
  <c r="K92" i="4"/>
  <c r="I92" i="4"/>
  <c r="H92" i="4"/>
  <c r="G92" i="4"/>
  <c r="F92" i="4"/>
  <c r="D92" i="4"/>
  <c r="C92" i="4"/>
  <c r="B92" i="4"/>
  <c r="N91" i="4"/>
  <c r="M91" i="4"/>
  <c r="L91" i="4"/>
  <c r="K91" i="4"/>
  <c r="I91" i="4"/>
  <c r="H91" i="4"/>
  <c r="G91" i="4"/>
  <c r="F91" i="4"/>
  <c r="D91" i="4"/>
  <c r="C91" i="4"/>
  <c r="B91" i="4"/>
  <c r="N90" i="4"/>
  <c r="M90" i="4"/>
  <c r="L90" i="4"/>
  <c r="K90" i="4"/>
  <c r="I90" i="4"/>
  <c r="H90" i="4"/>
  <c r="G90" i="4"/>
  <c r="F90" i="4"/>
  <c r="D90" i="4"/>
  <c r="C90" i="4"/>
  <c r="B90" i="4"/>
  <c r="N89" i="4"/>
  <c r="M89" i="4"/>
  <c r="L89" i="4"/>
  <c r="K89" i="4"/>
  <c r="I89" i="4"/>
  <c r="H89" i="4"/>
  <c r="G89" i="4"/>
  <c r="F89" i="4"/>
  <c r="D89" i="4"/>
  <c r="C89" i="4"/>
  <c r="B89" i="4"/>
  <c r="N88" i="4"/>
  <c r="M88" i="4"/>
  <c r="L88" i="4"/>
  <c r="K88" i="4"/>
  <c r="I88" i="4"/>
  <c r="H88" i="4"/>
  <c r="G88" i="4"/>
  <c r="F88" i="4"/>
  <c r="D88" i="4"/>
  <c r="C88" i="4"/>
  <c r="B88" i="4"/>
  <c r="N87" i="4"/>
  <c r="M87" i="4"/>
  <c r="L87" i="4"/>
  <c r="K87" i="4"/>
  <c r="I87" i="4"/>
  <c r="H87" i="4"/>
  <c r="G87" i="4"/>
  <c r="F87" i="4"/>
  <c r="D87" i="4"/>
  <c r="C87" i="4"/>
  <c r="B87" i="4"/>
  <c r="N86" i="4"/>
  <c r="M86" i="4"/>
  <c r="L86" i="4"/>
  <c r="K86" i="4"/>
  <c r="I86" i="4"/>
  <c r="H86" i="4"/>
  <c r="G86" i="4"/>
  <c r="F86" i="4"/>
  <c r="D86" i="4"/>
  <c r="C86" i="4"/>
  <c r="B86" i="4"/>
  <c r="N85" i="4"/>
  <c r="M85" i="4"/>
  <c r="L85" i="4"/>
  <c r="K85" i="4"/>
  <c r="I85" i="4"/>
  <c r="H85" i="4"/>
  <c r="G85" i="4"/>
  <c r="F85" i="4"/>
  <c r="D85" i="4"/>
  <c r="C85" i="4"/>
  <c r="B85" i="4"/>
  <c r="N84" i="4"/>
  <c r="M84" i="4"/>
  <c r="L84" i="4"/>
  <c r="K84" i="4"/>
  <c r="I84" i="4"/>
  <c r="H84" i="4"/>
  <c r="G84" i="4"/>
  <c r="F84" i="4"/>
  <c r="D84" i="4"/>
  <c r="C84" i="4"/>
  <c r="B84" i="4"/>
  <c r="N83" i="4"/>
  <c r="M83" i="4"/>
  <c r="L83" i="4"/>
  <c r="K83" i="4"/>
  <c r="I83" i="4"/>
  <c r="H83" i="4"/>
  <c r="G83" i="4"/>
  <c r="F83" i="4"/>
  <c r="D83" i="4"/>
  <c r="C83" i="4"/>
  <c r="B83" i="4"/>
  <c r="N82" i="4"/>
  <c r="M82" i="4"/>
  <c r="L82" i="4"/>
  <c r="K82" i="4"/>
  <c r="I82" i="4"/>
  <c r="H82" i="4"/>
  <c r="G82" i="4"/>
  <c r="F82" i="4"/>
  <c r="D82" i="4"/>
  <c r="C82" i="4"/>
  <c r="B82" i="4"/>
  <c r="N81" i="4"/>
  <c r="M81" i="4"/>
  <c r="L81" i="4"/>
  <c r="K81" i="4"/>
  <c r="I81" i="4"/>
  <c r="H81" i="4"/>
  <c r="G81" i="4"/>
  <c r="F81" i="4"/>
  <c r="D81" i="4"/>
  <c r="C81" i="4"/>
  <c r="B81" i="4"/>
  <c r="N80" i="4"/>
  <c r="M80" i="4"/>
  <c r="L80" i="4"/>
  <c r="K80" i="4"/>
  <c r="J80" i="4"/>
  <c r="I80" i="4"/>
  <c r="H80" i="4"/>
  <c r="G80" i="4"/>
  <c r="F80" i="4"/>
  <c r="D80" i="4"/>
  <c r="C80" i="4"/>
  <c r="B80" i="4"/>
  <c r="N79" i="4"/>
  <c r="M79" i="4"/>
  <c r="L79" i="4"/>
  <c r="K79" i="4"/>
  <c r="I79" i="4"/>
  <c r="H79" i="4"/>
  <c r="G79" i="4"/>
  <c r="F79" i="4"/>
  <c r="D79" i="4"/>
  <c r="C79" i="4"/>
  <c r="B79" i="4"/>
  <c r="N78" i="4"/>
  <c r="M78" i="4"/>
  <c r="L78" i="4"/>
  <c r="K78" i="4"/>
  <c r="I78" i="4"/>
  <c r="H78" i="4"/>
  <c r="G78" i="4"/>
  <c r="F78" i="4"/>
  <c r="D78" i="4"/>
  <c r="C78" i="4"/>
  <c r="B78" i="4"/>
  <c r="N77" i="4"/>
  <c r="M77" i="4"/>
  <c r="L77" i="4"/>
  <c r="K77" i="4"/>
  <c r="I77" i="4"/>
  <c r="H77" i="4"/>
  <c r="G77" i="4"/>
  <c r="F77" i="4"/>
  <c r="D77" i="4"/>
  <c r="C77" i="4"/>
  <c r="B77" i="4"/>
  <c r="N76" i="4"/>
  <c r="M76" i="4"/>
  <c r="L76" i="4"/>
  <c r="K76" i="4"/>
  <c r="I76" i="4"/>
  <c r="H76" i="4"/>
  <c r="G76" i="4"/>
  <c r="F76" i="4"/>
  <c r="D76" i="4"/>
  <c r="C76" i="4"/>
  <c r="B76" i="4"/>
  <c r="N75" i="4"/>
  <c r="M75" i="4"/>
  <c r="L75" i="4"/>
  <c r="K75" i="4"/>
  <c r="I75" i="4"/>
  <c r="H75" i="4"/>
  <c r="G75" i="4"/>
  <c r="F75" i="4"/>
  <c r="D75" i="4"/>
  <c r="C75" i="4"/>
  <c r="B75" i="4"/>
  <c r="N74" i="4"/>
  <c r="M74" i="4"/>
  <c r="L74" i="4"/>
  <c r="K74" i="4"/>
  <c r="I74" i="4"/>
  <c r="H74" i="4"/>
  <c r="G74" i="4"/>
  <c r="F74" i="4"/>
  <c r="D74" i="4"/>
  <c r="C74" i="4"/>
  <c r="B74" i="4"/>
  <c r="N73" i="4"/>
  <c r="M73" i="4"/>
  <c r="L73" i="4"/>
  <c r="K73" i="4"/>
  <c r="I73" i="4"/>
  <c r="H73" i="4"/>
  <c r="G73" i="4"/>
  <c r="F73" i="4"/>
  <c r="D73" i="4"/>
  <c r="C73" i="4"/>
  <c r="B73" i="4"/>
  <c r="N72" i="4"/>
  <c r="M72" i="4"/>
  <c r="L72" i="4"/>
  <c r="K72" i="4"/>
  <c r="I72" i="4"/>
  <c r="H72" i="4"/>
  <c r="G72" i="4"/>
  <c r="F72" i="4"/>
  <c r="D72" i="4"/>
  <c r="C72" i="4"/>
  <c r="B72" i="4"/>
  <c r="N71" i="4"/>
  <c r="M71" i="4"/>
  <c r="L71" i="4"/>
  <c r="K71" i="4"/>
  <c r="I71" i="4"/>
  <c r="H71" i="4"/>
  <c r="G71" i="4"/>
  <c r="F71" i="4"/>
  <c r="D71" i="4"/>
  <c r="C71" i="4"/>
  <c r="B71" i="4"/>
  <c r="N70" i="4"/>
  <c r="M70" i="4"/>
  <c r="L70" i="4"/>
  <c r="K70" i="4"/>
  <c r="I70" i="4"/>
  <c r="H70" i="4"/>
  <c r="G70" i="4"/>
  <c r="F70" i="4"/>
  <c r="D70" i="4"/>
  <c r="C70" i="4"/>
  <c r="B70" i="4"/>
  <c r="N69" i="4"/>
  <c r="M69" i="4"/>
  <c r="L69" i="4"/>
  <c r="K69" i="4"/>
  <c r="I69" i="4"/>
  <c r="H69" i="4"/>
  <c r="G69" i="4"/>
  <c r="F69" i="4"/>
  <c r="D69" i="4"/>
  <c r="C69" i="4"/>
  <c r="B69" i="4"/>
  <c r="N68" i="4"/>
  <c r="M68" i="4"/>
  <c r="L68" i="4"/>
  <c r="K68" i="4"/>
  <c r="I68" i="4"/>
  <c r="H68" i="4"/>
  <c r="G68" i="4"/>
  <c r="F68" i="4"/>
  <c r="D68" i="4"/>
  <c r="C68" i="4"/>
  <c r="B68" i="4"/>
  <c r="N67" i="4"/>
  <c r="M67" i="4"/>
  <c r="L67" i="4"/>
  <c r="K67" i="4"/>
  <c r="I67" i="4"/>
  <c r="H67" i="4"/>
  <c r="G67" i="4"/>
  <c r="F67" i="4"/>
  <c r="D67" i="4"/>
  <c r="C67" i="4"/>
  <c r="B67" i="4"/>
  <c r="N66" i="4"/>
  <c r="M66" i="4"/>
  <c r="L66" i="4"/>
  <c r="K66" i="4"/>
  <c r="I66" i="4"/>
  <c r="H66" i="4"/>
  <c r="G66" i="4"/>
  <c r="F66" i="4"/>
  <c r="D66" i="4"/>
  <c r="C66" i="4"/>
  <c r="B66" i="4"/>
  <c r="N65" i="4"/>
  <c r="M65" i="4"/>
  <c r="L65" i="4"/>
  <c r="K65" i="4"/>
  <c r="I65" i="4"/>
  <c r="H65" i="4"/>
  <c r="G65" i="4"/>
  <c r="F65" i="4"/>
  <c r="D65" i="4"/>
  <c r="C65" i="4"/>
  <c r="B65" i="4"/>
  <c r="N64" i="4"/>
  <c r="M64" i="4"/>
  <c r="L64" i="4"/>
  <c r="K64" i="4"/>
  <c r="J64" i="4"/>
  <c r="I64" i="4"/>
  <c r="H64" i="4"/>
  <c r="G64" i="4"/>
  <c r="F64" i="4"/>
  <c r="D64" i="4"/>
  <c r="C64" i="4"/>
  <c r="B64" i="4"/>
  <c r="N63" i="4"/>
  <c r="M63" i="4"/>
  <c r="L63" i="4"/>
  <c r="K63" i="4"/>
  <c r="I63" i="4"/>
  <c r="H63" i="4"/>
  <c r="G63" i="4"/>
  <c r="F63" i="4"/>
  <c r="D63" i="4"/>
  <c r="C63" i="4"/>
  <c r="B63" i="4"/>
  <c r="N62" i="4"/>
  <c r="M62" i="4"/>
  <c r="L62" i="4"/>
  <c r="K62" i="4"/>
  <c r="I62" i="4"/>
  <c r="H62" i="4"/>
  <c r="G62" i="4"/>
  <c r="F62" i="4"/>
  <c r="D62" i="4"/>
  <c r="C62" i="4"/>
  <c r="B62" i="4"/>
  <c r="N61" i="4"/>
  <c r="M61" i="4"/>
  <c r="L61" i="4"/>
  <c r="K61" i="4"/>
  <c r="I61" i="4"/>
  <c r="H61" i="4"/>
  <c r="G61" i="4"/>
  <c r="F61" i="4"/>
  <c r="D61" i="4"/>
  <c r="C61" i="4"/>
  <c r="B61" i="4"/>
  <c r="N60" i="4"/>
  <c r="M60" i="4"/>
  <c r="L60" i="4"/>
  <c r="K60" i="4"/>
  <c r="I60" i="4"/>
  <c r="H60" i="4"/>
  <c r="G60" i="4"/>
  <c r="F60" i="4"/>
  <c r="D60" i="4"/>
  <c r="C60" i="4"/>
  <c r="B60" i="4"/>
  <c r="N59" i="4"/>
  <c r="M59" i="4"/>
  <c r="L59" i="4"/>
  <c r="K59" i="4"/>
  <c r="I59" i="4"/>
  <c r="H59" i="4"/>
  <c r="G59" i="4"/>
  <c r="F59" i="4"/>
  <c r="D59" i="4"/>
  <c r="C59" i="4"/>
  <c r="B59" i="4"/>
  <c r="N58" i="4"/>
  <c r="M58" i="4"/>
  <c r="L58" i="4"/>
  <c r="K58" i="4"/>
  <c r="I58" i="4"/>
  <c r="H58" i="4"/>
  <c r="G58" i="4"/>
  <c r="F58" i="4"/>
  <c r="D58" i="4"/>
  <c r="C58" i="4"/>
  <c r="B58" i="4"/>
  <c r="N57" i="4"/>
  <c r="M57" i="4"/>
  <c r="L57" i="4"/>
  <c r="K57" i="4"/>
  <c r="I57" i="4"/>
  <c r="H57" i="4"/>
  <c r="G57" i="4"/>
  <c r="F57" i="4"/>
  <c r="D57" i="4"/>
  <c r="C57" i="4"/>
  <c r="B57" i="4"/>
  <c r="N56" i="4"/>
  <c r="M56" i="4"/>
  <c r="L56" i="4"/>
  <c r="K56" i="4"/>
  <c r="I56" i="4"/>
  <c r="H56" i="4"/>
  <c r="G56" i="4"/>
  <c r="F56" i="4"/>
  <c r="D56" i="4"/>
  <c r="C56" i="4"/>
  <c r="B56" i="4"/>
  <c r="N55" i="4"/>
  <c r="M55" i="4"/>
  <c r="L55" i="4"/>
  <c r="K55" i="4"/>
  <c r="I55" i="4"/>
  <c r="H55" i="4"/>
  <c r="G55" i="4"/>
  <c r="F55" i="4"/>
  <c r="D55" i="4"/>
  <c r="C55" i="4"/>
  <c r="B55" i="4"/>
  <c r="N54" i="4"/>
  <c r="M54" i="4"/>
  <c r="L54" i="4"/>
  <c r="K54" i="4"/>
  <c r="I54" i="4"/>
  <c r="H54" i="4"/>
  <c r="G54" i="4"/>
  <c r="F54" i="4"/>
  <c r="D54" i="4"/>
  <c r="C54" i="4"/>
  <c r="B54" i="4"/>
  <c r="N53" i="4"/>
  <c r="M53" i="4"/>
  <c r="L53" i="4"/>
  <c r="K53" i="4"/>
  <c r="I53" i="4"/>
  <c r="H53" i="4"/>
  <c r="G53" i="4"/>
  <c r="F53" i="4"/>
  <c r="D53" i="4"/>
  <c r="C53" i="4"/>
  <c r="B53" i="4"/>
  <c r="N52" i="4"/>
  <c r="M52" i="4"/>
  <c r="L52" i="4"/>
  <c r="K52" i="4"/>
  <c r="I52" i="4"/>
  <c r="H52" i="4"/>
  <c r="G52" i="4"/>
  <c r="F52" i="4"/>
  <c r="D52" i="4"/>
  <c r="C52" i="4"/>
  <c r="B52" i="4"/>
  <c r="N51" i="4"/>
  <c r="M51" i="4"/>
  <c r="L51" i="4"/>
  <c r="K51" i="4"/>
  <c r="I51" i="4"/>
  <c r="H51" i="4"/>
  <c r="G51" i="4"/>
  <c r="F51" i="4"/>
  <c r="D51" i="4"/>
  <c r="C51" i="4"/>
  <c r="B51" i="4"/>
  <c r="N50" i="4"/>
  <c r="M50" i="4"/>
  <c r="L50" i="4"/>
  <c r="K50" i="4"/>
  <c r="I50" i="4"/>
  <c r="H50" i="4"/>
  <c r="G50" i="4"/>
  <c r="F50" i="4"/>
  <c r="D50" i="4"/>
  <c r="C50" i="4"/>
  <c r="B50" i="4"/>
  <c r="N49" i="4"/>
  <c r="M49" i="4"/>
  <c r="L49" i="4"/>
  <c r="K49" i="4"/>
  <c r="I49" i="4"/>
  <c r="H49" i="4"/>
  <c r="G49" i="4"/>
  <c r="F49" i="4"/>
  <c r="D49" i="4"/>
  <c r="C49" i="4"/>
  <c r="B49" i="4"/>
  <c r="N48" i="4"/>
  <c r="M48" i="4"/>
  <c r="L48" i="4"/>
  <c r="K48" i="4"/>
  <c r="J48" i="4"/>
  <c r="I48" i="4"/>
  <c r="H48" i="4"/>
  <c r="G48" i="4"/>
  <c r="F48" i="4"/>
  <c r="D48" i="4"/>
  <c r="C48" i="4"/>
  <c r="B48" i="4"/>
  <c r="N47" i="4"/>
  <c r="M47" i="4"/>
  <c r="L47" i="4"/>
  <c r="K47" i="4"/>
  <c r="I47" i="4"/>
  <c r="H47" i="4"/>
  <c r="G47" i="4"/>
  <c r="F47" i="4"/>
  <c r="D47" i="4"/>
  <c r="C47" i="4"/>
  <c r="B47" i="4"/>
  <c r="N46" i="4"/>
  <c r="M46" i="4"/>
  <c r="L46" i="4"/>
  <c r="K46" i="4"/>
  <c r="I46" i="4"/>
  <c r="H46" i="4"/>
  <c r="G46" i="4"/>
  <c r="F46" i="4"/>
  <c r="D46" i="4"/>
  <c r="C46" i="4"/>
  <c r="B46" i="4"/>
  <c r="N45" i="4"/>
  <c r="M45" i="4"/>
  <c r="L45" i="4"/>
  <c r="K45" i="4"/>
  <c r="I45" i="4"/>
  <c r="H45" i="4"/>
  <c r="G45" i="4"/>
  <c r="F45" i="4"/>
  <c r="D45" i="4"/>
  <c r="C45" i="4"/>
  <c r="B45" i="4"/>
  <c r="N44" i="4"/>
  <c r="M44" i="4"/>
  <c r="L44" i="4"/>
  <c r="K44" i="4"/>
  <c r="I44" i="4"/>
  <c r="H44" i="4"/>
  <c r="G44" i="4"/>
  <c r="F44" i="4"/>
  <c r="D44" i="4"/>
  <c r="C44" i="4"/>
  <c r="B44" i="4"/>
  <c r="N43" i="4"/>
  <c r="M43" i="4"/>
  <c r="L43" i="4"/>
  <c r="K43" i="4"/>
  <c r="I43" i="4"/>
  <c r="H43" i="4"/>
  <c r="G43" i="4"/>
  <c r="F43" i="4"/>
  <c r="D43" i="4"/>
  <c r="C43" i="4"/>
  <c r="B43" i="4"/>
  <c r="N42" i="4"/>
  <c r="M42" i="4"/>
  <c r="L42" i="4"/>
  <c r="K42" i="4"/>
  <c r="I42" i="4"/>
  <c r="H42" i="4"/>
  <c r="G42" i="4"/>
  <c r="F42" i="4"/>
  <c r="D42" i="4"/>
  <c r="C42" i="4"/>
  <c r="B42" i="4"/>
  <c r="N41" i="4"/>
  <c r="M41" i="4"/>
  <c r="L41" i="4"/>
  <c r="K41" i="4"/>
  <c r="I41" i="4"/>
  <c r="H41" i="4"/>
  <c r="G41" i="4"/>
  <c r="F41" i="4"/>
  <c r="D41" i="4"/>
  <c r="C41" i="4"/>
  <c r="B41" i="4"/>
  <c r="N40" i="4"/>
  <c r="M40" i="4"/>
  <c r="L40" i="4"/>
  <c r="K40" i="4"/>
  <c r="I40" i="4"/>
  <c r="H40" i="4"/>
  <c r="G40" i="4"/>
  <c r="F40" i="4"/>
  <c r="D40" i="4"/>
  <c r="C40" i="4"/>
  <c r="B40" i="4"/>
  <c r="N39" i="4"/>
  <c r="M39" i="4"/>
  <c r="L39" i="4"/>
  <c r="K39" i="4"/>
  <c r="I39" i="4"/>
  <c r="H39" i="4"/>
  <c r="G39" i="4"/>
  <c r="F39" i="4"/>
  <c r="D39" i="4"/>
  <c r="C39" i="4"/>
  <c r="B39" i="4"/>
  <c r="N38" i="4"/>
  <c r="M38" i="4"/>
  <c r="L38" i="4"/>
  <c r="K38" i="4"/>
  <c r="I38" i="4"/>
  <c r="H38" i="4"/>
  <c r="G38" i="4"/>
  <c r="F38" i="4"/>
  <c r="D38" i="4"/>
  <c r="C38" i="4"/>
  <c r="B38" i="4"/>
  <c r="N37" i="4"/>
  <c r="M37" i="4"/>
  <c r="L37" i="4"/>
  <c r="K37" i="4"/>
  <c r="I37" i="4"/>
  <c r="H37" i="4"/>
  <c r="G37" i="4"/>
  <c r="F37" i="4"/>
  <c r="D37" i="4"/>
  <c r="C37" i="4"/>
  <c r="B37" i="4"/>
  <c r="N36" i="4"/>
  <c r="M36" i="4"/>
  <c r="L36" i="4"/>
  <c r="K36" i="4"/>
  <c r="I36" i="4"/>
  <c r="H36" i="4"/>
  <c r="G36" i="4"/>
  <c r="F36" i="4"/>
  <c r="D36" i="4"/>
  <c r="C36" i="4"/>
  <c r="B36" i="4"/>
  <c r="N35" i="4"/>
  <c r="M35" i="4"/>
  <c r="L35" i="4"/>
  <c r="K35" i="4"/>
  <c r="I35" i="4"/>
  <c r="H35" i="4"/>
  <c r="G35" i="4"/>
  <c r="F35" i="4"/>
  <c r="D35" i="4"/>
  <c r="C35" i="4"/>
  <c r="B35" i="4"/>
  <c r="N34" i="4"/>
  <c r="M34" i="4"/>
  <c r="L34" i="4"/>
  <c r="K34" i="4"/>
  <c r="I34" i="4"/>
  <c r="H34" i="4"/>
  <c r="G34" i="4"/>
  <c r="F34" i="4"/>
  <c r="D34" i="4"/>
  <c r="C34" i="4"/>
  <c r="B34" i="4"/>
  <c r="N33" i="4"/>
  <c r="M33" i="4"/>
  <c r="L33" i="4"/>
  <c r="K33" i="4"/>
  <c r="I33" i="4"/>
  <c r="H33" i="4"/>
  <c r="G33" i="4"/>
  <c r="F33" i="4"/>
  <c r="D33" i="4"/>
  <c r="C33" i="4"/>
  <c r="B33" i="4"/>
  <c r="N32" i="4"/>
  <c r="M32" i="4"/>
  <c r="L32" i="4"/>
  <c r="K32" i="4"/>
  <c r="J32" i="4"/>
  <c r="I32" i="4"/>
  <c r="H32" i="4"/>
  <c r="G32" i="4"/>
  <c r="F32" i="4"/>
  <c r="D32" i="4"/>
  <c r="C32" i="4"/>
  <c r="B32" i="4"/>
  <c r="N31" i="4"/>
  <c r="M31" i="4"/>
  <c r="L31" i="4"/>
  <c r="K31" i="4"/>
  <c r="I31" i="4"/>
  <c r="H31" i="4"/>
  <c r="G31" i="4"/>
  <c r="F31" i="4"/>
  <c r="D31" i="4"/>
  <c r="C31" i="4"/>
  <c r="B31" i="4"/>
  <c r="N30" i="4"/>
  <c r="M30" i="4"/>
  <c r="L30" i="4"/>
  <c r="K30" i="4"/>
  <c r="I30" i="4"/>
  <c r="H30" i="4"/>
  <c r="G30" i="4"/>
  <c r="F30" i="4"/>
  <c r="D30" i="4"/>
  <c r="C30" i="4"/>
  <c r="B30" i="4"/>
  <c r="N29" i="4"/>
  <c r="M29" i="4"/>
  <c r="L29" i="4"/>
  <c r="K29" i="4"/>
  <c r="I29" i="4"/>
  <c r="H29" i="4"/>
  <c r="G29" i="4"/>
  <c r="F29" i="4"/>
  <c r="D29" i="4"/>
  <c r="C29" i="4"/>
  <c r="B29" i="4"/>
  <c r="N28" i="4"/>
  <c r="M28" i="4"/>
  <c r="L28" i="4"/>
  <c r="K28" i="4"/>
  <c r="I28" i="4"/>
  <c r="H28" i="4"/>
  <c r="G28" i="4"/>
  <c r="F28" i="4"/>
  <c r="D28" i="4"/>
  <c r="C28" i="4"/>
  <c r="B28" i="4"/>
  <c r="N27" i="4"/>
  <c r="M27" i="4"/>
  <c r="L27" i="4"/>
  <c r="K27" i="4"/>
  <c r="I27" i="4"/>
  <c r="H27" i="4"/>
  <c r="G27" i="4"/>
  <c r="F27" i="4"/>
  <c r="D27" i="4"/>
  <c r="C27" i="4"/>
  <c r="B27" i="4"/>
  <c r="N26" i="4"/>
  <c r="M26" i="4"/>
  <c r="L26" i="4"/>
  <c r="K26" i="4"/>
  <c r="I26" i="4"/>
  <c r="H26" i="4"/>
  <c r="G26" i="4"/>
  <c r="F26" i="4"/>
  <c r="D26" i="4"/>
  <c r="C26" i="4"/>
  <c r="B26" i="4"/>
  <c r="N25" i="4"/>
  <c r="M25" i="4"/>
  <c r="L25" i="4"/>
  <c r="K25" i="4"/>
  <c r="I25" i="4"/>
  <c r="H25" i="4"/>
  <c r="G25" i="4"/>
  <c r="F25" i="4"/>
  <c r="D25" i="4"/>
  <c r="C25" i="4"/>
  <c r="B25" i="4"/>
  <c r="N24" i="4"/>
  <c r="M24" i="4"/>
  <c r="L24" i="4"/>
  <c r="K24" i="4"/>
  <c r="I24" i="4"/>
  <c r="H24" i="4"/>
  <c r="G24" i="4"/>
  <c r="F24" i="4"/>
  <c r="D24" i="4"/>
  <c r="C24" i="4"/>
  <c r="B24" i="4"/>
  <c r="N23" i="4"/>
  <c r="M23" i="4"/>
  <c r="L23" i="4"/>
  <c r="K23" i="4"/>
  <c r="I23" i="4"/>
  <c r="H23" i="4"/>
  <c r="G23" i="4"/>
  <c r="F23" i="4"/>
  <c r="D23" i="4"/>
  <c r="C23" i="4"/>
  <c r="B23" i="4"/>
  <c r="N22" i="4"/>
  <c r="M22" i="4"/>
  <c r="L22" i="4"/>
  <c r="K22" i="4"/>
  <c r="I22" i="4"/>
  <c r="H22" i="4"/>
  <c r="G22" i="4"/>
  <c r="F22" i="4"/>
  <c r="D22" i="4"/>
  <c r="C22" i="4"/>
  <c r="B22" i="4"/>
  <c r="N21" i="4"/>
  <c r="M21" i="4"/>
  <c r="L21" i="4"/>
  <c r="K21" i="4"/>
  <c r="I21" i="4"/>
  <c r="H21" i="4"/>
  <c r="G21" i="4"/>
  <c r="F21" i="4"/>
  <c r="D21" i="4"/>
  <c r="C21" i="4"/>
  <c r="B21" i="4"/>
  <c r="N20" i="4"/>
  <c r="M20" i="4"/>
  <c r="L20" i="4"/>
  <c r="K20" i="4"/>
  <c r="J20" i="4"/>
  <c r="I20" i="4"/>
  <c r="H20" i="4"/>
  <c r="G20" i="4"/>
  <c r="F20" i="4"/>
  <c r="D20" i="4"/>
  <c r="C20" i="4"/>
  <c r="B20" i="4"/>
  <c r="N19" i="4"/>
  <c r="M19" i="4"/>
  <c r="L19" i="4"/>
  <c r="K19" i="4"/>
  <c r="I19" i="4"/>
  <c r="H19" i="4"/>
  <c r="G19" i="4"/>
  <c r="F19" i="4"/>
  <c r="D19" i="4"/>
  <c r="C19" i="4"/>
  <c r="B19" i="4"/>
  <c r="N18" i="4"/>
  <c r="M18" i="4"/>
  <c r="L18" i="4"/>
  <c r="K18" i="4"/>
  <c r="I18" i="4"/>
  <c r="H18" i="4"/>
  <c r="G18" i="4"/>
  <c r="F18" i="4"/>
  <c r="D18" i="4"/>
  <c r="C18" i="4"/>
  <c r="B18" i="4"/>
  <c r="N17" i="4"/>
  <c r="M17" i="4"/>
  <c r="L17" i="4"/>
  <c r="K17" i="4"/>
  <c r="I17" i="4"/>
  <c r="H17" i="4"/>
  <c r="G17" i="4"/>
  <c r="F17" i="4"/>
  <c r="D17" i="4"/>
  <c r="C17" i="4"/>
  <c r="B17" i="4"/>
  <c r="N16" i="4"/>
  <c r="M16" i="4"/>
  <c r="L16" i="4"/>
  <c r="K16" i="4"/>
  <c r="I16" i="4"/>
  <c r="H16" i="4"/>
  <c r="G16" i="4"/>
  <c r="F16" i="4"/>
  <c r="D16" i="4"/>
  <c r="C16" i="4"/>
  <c r="B16" i="4"/>
  <c r="N15" i="4"/>
  <c r="M15" i="4"/>
  <c r="L15" i="4"/>
  <c r="K15" i="4"/>
  <c r="I15" i="4"/>
  <c r="H15" i="4"/>
  <c r="G15" i="4"/>
  <c r="F15" i="4"/>
  <c r="D15" i="4"/>
  <c r="C15" i="4"/>
  <c r="B15" i="4"/>
  <c r="N14" i="4"/>
  <c r="M14" i="4"/>
  <c r="L14" i="4"/>
  <c r="K14" i="4"/>
  <c r="I14" i="4"/>
  <c r="H14" i="4"/>
  <c r="G14" i="4"/>
  <c r="F14" i="4"/>
  <c r="D14" i="4"/>
  <c r="C14" i="4"/>
  <c r="B14" i="4"/>
  <c r="N13" i="4"/>
  <c r="M13" i="4"/>
  <c r="L13" i="4"/>
  <c r="K13" i="4"/>
  <c r="I13" i="4"/>
  <c r="H13" i="4"/>
  <c r="G13" i="4"/>
  <c r="F13" i="4"/>
  <c r="D13" i="4"/>
  <c r="C13" i="4"/>
  <c r="B13" i="4"/>
  <c r="N12" i="4"/>
  <c r="M12" i="4"/>
  <c r="L12" i="4"/>
  <c r="K12" i="4"/>
  <c r="J12" i="4"/>
  <c r="I12" i="4"/>
  <c r="H12" i="4"/>
  <c r="G12" i="4"/>
  <c r="F12" i="4"/>
  <c r="D12" i="4"/>
  <c r="C12" i="4"/>
  <c r="B12" i="4"/>
  <c r="N11" i="4"/>
  <c r="M11" i="4"/>
  <c r="L11" i="4"/>
  <c r="K11" i="4"/>
  <c r="I11" i="4"/>
  <c r="H11" i="4"/>
  <c r="G11" i="4"/>
  <c r="F11" i="4"/>
  <c r="D11" i="4"/>
  <c r="C11" i="4"/>
  <c r="B11" i="4"/>
  <c r="N10" i="4"/>
  <c r="M10" i="4"/>
  <c r="L10" i="4"/>
  <c r="K10" i="4"/>
  <c r="I10" i="4"/>
  <c r="H10" i="4"/>
  <c r="G10" i="4"/>
  <c r="F10" i="4"/>
  <c r="D10" i="4"/>
  <c r="C10" i="4"/>
  <c r="B10" i="4"/>
  <c r="N9" i="4"/>
  <c r="M9" i="4"/>
  <c r="L9" i="4"/>
  <c r="K9" i="4"/>
  <c r="I9" i="4"/>
  <c r="H9" i="4"/>
  <c r="G9" i="4"/>
  <c r="F9" i="4"/>
  <c r="D9" i="4"/>
  <c r="C9" i="4"/>
  <c r="B9" i="4"/>
  <c r="N8" i="4"/>
  <c r="M8" i="4"/>
  <c r="L8" i="4"/>
  <c r="K8" i="4"/>
  <c r="I8" i="4"/>
  <c r="H8" i="4"/>
  <c r="G8" i="4"/>
  <c r="F8" i="4"/>
  <c r="D8" i="4"/>
  <c r="C8" i="4"/>
  <c r="B8" i="4"/>
  <c r="N7" i="4"/>
  <c r="M7" i="4"/>
  <c r="L7" i="4"/>
  <c r="K7" i="4"/>
  <c r="I7" i="4"/>
  <c r="H7" i="4"/>
  <c r="G7" i="4"/>
  <c r="F7" i="4"/>
  <c r="D7" i="4"/>
  <c r="C7" i="4"/>
  <c r="B7" i="4"/>
  <c r="N6" i="4"/>
  <c r="M6" i="4"/>
  <c r="L6" i="4"/>
  <c r="K6" i="4"/>
  <c r="I6" i="4"/>
  <c r="H6" i="4"/>
  <c r="G6" i="4"/>
  <c r="F6" i="4"/>
  <c r="D6" i="4"/>
  <c r="C6" i="4"/>
  <c r="B6" i="4"/>
  <c r="N5" i="4"/>
  <c r="M5" i="4"/>
  <c r="L5" i="4"/>
  <c r="K5" i="4"/>
  <c r="I5" i="4"/>
  <c r="H5" i="4"/>
  <c r="G5" i="4"/>
  <c r="F5" i="4"/>
  <c r="D5" i="4"/>
  <c r="C5" i="4"/>
  <c r="B5" i="4"/>
  <c r="O608" i="4" l="1"/>
  <c r="O696" i="4"/>
  <c r="O700" i="4"/>
  <c r="O709" i="4"/>
  <c r="O724" i="4"/>
  <c r="O789" i="4"/>
  <c r="P795" i="4"/>
  <c r="Q795" i="4" s="1"/>
  <c r="O832" i="4"/>
  <c r="O880" i="4"/>
  <c r="P908" i="4"/>
  <c r="Q908" i="4" s="1"/>
  <c r="O913" i="4"/>
  <c r="O937" i="4"/>
  <c r="P945" i="4"/>
  <c r="Q945" i="4" s="1"/>
  <c r="O969" i="4"/>
  <c r="O985" i="4"/>
  <c r="P821" i="4"/>
  <c r="Q821" i="4" s="1"/>
  <c r="O821" i="4"/>
  <c r="P796" i="4"/>
  <c r="Q796" i="4" s="1"/>
  <c r="O796" i="4"/>
  <c r="O245" i="4"/>
  <c r="O309" i="4"/>
  <c r="O373" i="4"/>
  <c r="O756" i="4"/>
  <c r="O824" i="4"/>
  <c r="O841" i="4"/>
  <c r="P900" i="4"/>
  <c r="Q900" i="4" s="1"/>
  <c r="O960" i="4"/>
  <c r="P845" i="4"/>
  <c r="Q845" i="4" s="1"/>
  <c r="O845" i="4"/>
  <c r="O797" i="4"/>
  <c r="P797" i="4"/>
  <c r="Q797" i="4" s="1"/>
  <c r="O728" i="4"/>
  <c r="O736" i="4"/>
  <c r="O760" i="4"/>
  <c r="O784" i="4"/>
  <c r="O828" i="4"/>
  <c r="P961" i="4"/>
  <c r="Q961" i="4" s="1"/>
  <c r="O269" i="4"/>
  <c r="O333" i="4"/>
  <c r="O397" i="4"/>
  <c r="P468" i="4"/>
  <c r="Q468" i="4" s="1"/>
  <c r="P776" i="4"/>
  <c r="Q776" i="4" s="1"/>
  <c r="P861" i="4"/>
  <c r="Q861" i="4" s="1"/>
  <c r="P881" i="4"/>
  <c r="Q881" i="4" s="1"/>
  <c r="O916" i="4"/>
  <c r="P976" i="4"/>
  <c r="Q976" i="4" s="1"/>
  <c r="P744" i="4"/>
  <c r="Q744" i="4" s="1"/>
  <c r="O744" i="4"/>
  <c r="P768" i="4"/>
  <c r="Q768" i="4" s="1"/>
  <c r="O768" i="4"/>
  <c r="P792" i="4"/>
  <c r="Q792" i="4" s="1"/>
  <c r="O792" i="4"/>
  <c r="P816" i="4"/>
  <c r="Q816" i="4" s="1"/>
  <c r="O816" i="4"/>
  <c r="P840" i="4"/>
  <c r="Q840" i="4" s="1"/>
  <c r="O840" i="4"/>
  <c r="P876" i="4"/>
  <c r="Q876" i="4" s="1"/>
  <c r="O876" i="4"/>
  <c r="P884" i="4"/>
  <c r="Q884" i="4" s="1"/>
  <c r="O884" i="4"/>
  <c r="O805" i="4"/>
  <c r="O829" i="4"/>
  <c r="O836" i="4"/>
  <c r="O936" i="4"/>
  <c r="O944" i="4"/>
  <c r="O953" i="4"/>
  <c r="P747" i="4"/>
  <c r="Q747" i="4" s="1"/>
  <c r="P763" i="4"/>
  <c r="Q763" i="4" s="1"/>
  <c r="P827" i="4"/>
  <c r="Q827" i="4" s="1"/>
  <c r="P891" i="4"/>
  <c r="Q891" i="4" s="1"/>
  <c r="P715" i="4"/>
  <c r="Q715" i="4" s="1"/>
  <c r="O907" i="4"/>
  <c r="O133" i="4"/>
  <c r="P133" i="4"/>
  <c r="Q133" i="4" s="1"/>
  <c r="O135" i="4"/>
  <c r="P135" i="4"/>
  <c r="Q135" i="4" s="1"/>
  <c r="P138" i="4"/>
  <c r="Q138" i="4" s="1"/>
  <c r="O138" i="4"/>
  <c r="P699" i="4"/>
  <c r="Q699" i="4" s="1"/>
  <c r="O971" i="4"/>
  <c r="O187" i="4"/>
  <c r="O204" i="4"/>
  <c r="O221" i="4"/>
  <c r="O253" i="4"/>
  <c r="O285" i="4"/>
  <c r="O317" i="4"/>
  <c r="O349" i="4"/>
  <c r="O381" i="4"/>
  <c r="O903" i="4"/>
  <c r="O911" i="4"/>
  <c r="O919" i="4"/>
  <c r="O924" i="4"/>
  <c r="O927" i="4"/>
  <c r="O935" i="4"/>
  <c r="O940" i="4"/>
  <c r="O943" i="4"/>
  <c r="O951" i="4"/>
  <c r="O959" i="4"/>
  <c r="O967" i="4"/>
  <c r="O975" i="4"/>
  <c r="P983" i="4"/>
  <c r="Q983" i="4" s="1"/>
  <c r="O229" i="4"/>
  <c r="O261" i="4"/>
  <c r="O293" i="4"/>
  <c r="O325" i="4"/>
  <c r="O357" i="4"/>
  <c r="O389" i="4"/>
  <c r="P11" i="4"/>
  <c r="Q11" i="4" s="1"/>
  <c r="P13" i="4"/>
  <c r="Q13" i="4" s="1"/>
  <c r="P17" i="4"/>
  <c r="Q17" i="4" s="1"/>
  <c r="P21" i="4"/>
  <c r="Q21" i="4" s="1"/>
  <c r="P25" i="4"/>
  <c r="Q25" i="4" s="1"/>
  <c r="P31" i="4"/>
  <c r="Q31" i="4" s="1"/>
  <c r="P37" i="4"/>
  <c r="Q37" i="4" s="1"/>
  <c r="P41" i="4"/>
  <c r="Q41" i="4" s="1"/>
  <c r="P45" i="4"/>
  <c r="Q45" i="4" s="1"/>
  <c r="P49" i="4"/>
  <c r="Q49" i="4" s="1"/>
  <c r="P51" i="4"/>
  <c r="Q51" i="4" s="1"/>
  <c r="P55" i="4"/>
  <c r="Q55" i="4" s="1"/>
  <c r="P57" i="4"/>
  <c r="Q57" i="4" s="1"/>
  <c r="P59" i="4"/>
  <c r="Q59" i="4" s="1"/>
  <c r="P61" i="4"/>
  <c r="Q61" i="4" s="1"/>
  <c r="P63" i="4"/>
  <c r="Q63" i="4" s="1"/>
  <c r="P65" i="4"/>
  <c r="Q65" i="4" s="1"/>
  <c r="P67" i="4"/>
  <c r="Q67" i="4" s="1"/>
  <c r="P69" i="4"/>
  <c r="Q69" i="4" s="1"/>
  <c r="P71" i="4"/>
  <c r="Q71" i="4" s="1"/>
  <c r="P73" i="4"/>
  <c r="Q73" i="4" s="1"/>
  <c r="P75" i="4"/>
  <c r="Q75" i="4" s="1"/>
  <c r="P77" i="4"/>
  <c r="Q77" i="4" s="1"/>
  <c r="P79" i="4"/>
  <c r="Q79" i="4" s="1"/>
  <c r="P81" i="4"/>
  <c r="Q81" i="4" s="1"/>
  <c r="P83" i="4"/>
  <c r="Q83" i="4" s="1"/>
  <c r="P85" i="4"/>
  <c r="Q85" i="4" s="1"/>
  <c r="P87" i="4"/>
  <c r="Q87" i="4" s="1"/>
  <c r="P89" i="4"/>
  <c r="Q89" i="4" s="1"/>
  <c r="P91" i="4"/>
  <c r="Q91" i="4" s="1"/>
  <c r="P93" i="4"/>
  <c r="Q93" i="4" s="1"/>
  <c r="P95" i="4"/>
  <c r="Q95" i="4" s="1"/>
  <c r="P97" i="4"/>
  <c r="Q97" i="4" s="1"/>
  <c r="P99" i="4"/>
  <c r="Q99" i="4" s="1"/>
  <c r="P101" i="4"/>
  <c r="Q101" i="4" s="1"/>
  <c r="P103" i="4"/>
  <c r="Q103" i="4" s="1"/>
  <c r="P105" i="4"/>
  <c r="Q105" i="4" s="1"/>
  <c r="P107" i="4"/>
  <c r="Q107" i="4" s="1"/>
  <c r="P109" i="4"/>
  <c r="Q109" i="4" s="1"/>
  <c r="P111" i="4"/>
  <c r="Q111" i="4" s="1"/>
  <c r="P113" i="4"/>
  <c r="Q113" i="4" s="1"/>
  <c r="P115" i="4"/>
  <c r="Q115" i="4" s="1"/>
  <c r="P117" i="4"/>
  <c r="Q117" i="4" s="1"/>
  <c r="P119" i="4"/>
  <c r="Q119" i="4" s="1"/>
  <c r="P121" i="4"/>
  <c r="Q121" i="4" s="1"/>
  <c r="P123" i="4"/>
  <c r="Q123" i="4" s="1"/>
  <c r="P125" i="4"/>
  <c r="Q125" i="4" s="1"/>
  <c r="P127" i="4"/>
  <c r="Q127" i="4" s="1"/>
  <c r="P129" i="4"/>
  <c r="Q129" i="4" s="1"/>
  <c r="P131" i="4"/>
  <c r="Q131" i="4" s="1"/>
  <c r="P7" i="4"/>
  <c r="Q7" i="4" s="1"/>
  <c r="P9" i="4"/>
  <c r="Q9" i="4" s="1"/>
  <c r="P15" i="4"/>
  <c r="Q15" i="4" s="1"/>
  <c r="P19" i="4"/>
  <c r="Q19" i="4" s="1"/>
  <c r="P23" i="4"/>
  <c r="Q23" i="4" s="1"/>
  <c r="P27" i="4"/>
  <c r="Q27" i="4" s="1"/>
  <c r="P29" i="4"/>
  <c r="Q29" i="4" s="1"/>
  <c r="P33" i="4"/>
  <c r="Q33" i="4" s="1"/>
  <c r="P35" i="4"/>
  <c r="Q35" i="4" s="1"/>
  <c r="P39" i="4"/>
  <c r="Q39" i="4" s="1"/>
  <c r="P43" i="4"/>
  <c r="Q43" i="4" s="1"/>
  <c r="P47" i="4"/>
  <c r="Q47" i="4" s="1"/>
  <c r="P53" i="4"/>
  <c r="Q53" i="4" s="1"/>
  <c r="P137" i="4"/>
  <c r="Q137" i="4" s="1"/>
  <c r="O137" i="4"/>
  <c r="P141" i="4"/>
  <c r="Q141" i="4" s="1"/>
  <c r="O141" i="4"/>
  <c r="P158" i="4"/>
  <c r="Q158" i="4" s="1"/>
  <c r="O158" i="4"/>
  <c r="P162" i="4"/>
  <c r="Q162" i="4" s="1"/>
  <c r="O162" i="4"/>
  <c r="P164" i="4"/>
  <c r="Q164" i="4" s="1"/>
  <c r="O164" i="4"/>
  <c r="P166" i="4"/>
  <c r="Q166" i="4" s="1"/>
  <c r="O166" i="4"/>
  <c r="P195" i="4"/>
  <c r="Q195" i="4" s="1"/>
  <c r="O195" i="4"/>
  <c r="P203" i="4"/>
  <c r="Q203" i="4" s="1"/>
  <c r="O203" i="4"/>
  <c r="P205" i="4"/>
  <c r="Q205" i="4" s="1"/>
  <c r="O205" i="4"/>
  <c r="P208" i="4"/>
  <c r="Q208" i="4" s="1"/>
  <c r="O208" i="4"/>
  <c r="P212" i="4"/>
  <c r="Q212" i="4" s="1"/>
  <c r="O212" i="4"/>
  <c r="P214" i="4"/>
  <c r="Q214" i="4" s="1"/>
  <c r="O214" i="4"/>
  <c r="P216" i="4"/>
  <c r="Q216" i="4" s="1"/>
  <c r="O216" i="4"/>
  <c r="P218" i="4"/>
  <c r="Q218" i="4" s="1"/>
  <c r="O218" i="4"/>
  <c r="P220" i="4"/>
  <c r="Q220" i="4" s="1"/>
  <c r="O220" i="4"/>
  <c r="P226" i="4"/>
  <c r="Q226" i="4" s="1"/>
  <c r="O226" i="4"/>
  <c r="P230" i="4"/>
  <c r="Q230" i="4" s="1"/>
  <c r="O230" i="4"/>
  <c r="P232" i="4"/>
  <c r="Q232" i="4" s="1"/>
  <c r="O232" i="4"/>
  <c r="P236" i="4"/>
  <c r="Q236" i="4" s="1"/>
  <c r="O236" i="4"/>
  <c r="P238" i="4"/>
  <c r="Q238" i="4" s="1"/>
  <c r="O238" i="4"/>
  <c r="P242" i="4"/>
  <c r="Q242" i="4" s="1"/>
  <c r="O242" i="4"/>
  <c r="P250" i="4"/>
  <c r="Q250" i="4" s="1"/>
  <c r="O250" i="4"/>
  <c r="P256" i="4"/>
  <c r="Q256" i="4" s="1"/>
  <c r="O256" i="4"/>
  <c r="P276" i="4"/>
  <c r="Q276" i="4" s="1"/>
  <c r="O276" i="4"/>
  <c r="P282" i="4"/>
  <c r="Q282" i="4" s="1"/>
  <c r="O282" i="4"/>
  <c r="P284" i="4"/>
  <c r="Q284" i="4" s="1"/>
  <c r="O284" i="4"/>
  <c r="P288" i="4"/>
  <c r="Q288" i="4" s="1"/>
  <c r="O288" i="4"/>
  <c r="P292" i="4"/>
  <c r="Q292" i="4" s="1"/>
  <c r="O292" i="4"/>
  <c r="P298" i="4"/>
  <c r="Q298" i="4" s="1"/>
  <c r="O298" i="4"/>
  <c r="P316" i="4"/>
  <c r="Q316" i="4" s="1"/>
  <c r="O316" i="4"/>
  <c r="P318" i="4"/>
  <c r="Q318" i="4" s="1"/>
  <c r="O318" i="4"/>
  <c r="P332" i="4"/>
  <c r="Q332" i="4" s="1"/>
  <c r="O332" i="4"/>
  <c r="P334" i="4"/>
  <c r="Q334" i="4" s="1"/>
  <c r="O334" i="4"/>
  <c r="P338" i="4"/>
  <c r="Q338" i="4" s="1"/>
  <c r="O338" i="4"/>
  <c r="P344" i="4"/>
  <c r="Q344" i="4" s="1"/>
  <c r="O344" i="4"/>
  <c r="P352" i="4"/>
  <c r="Q352" i="4" s="1"/>
  <c r="O352" i="4"/>
  <c r="P356" i="4"/>
  <c r="Q356" i="4" s="1"/>
  <c r="O356" i="4"/>
  <c r="P360" i="4"/>
  <c r="Q360" i="4" s="1"/>
  <c r="O360" i="4"/>
  <c r="P362" i="4"/>
  <c r="Q362" i="4" s="1"/>
  <c r="O362" i="4"/>
  <c r="P366" i="4"/>
  <c r="Q366" i="4" s="1"/>
  <c r="O366" i="4"/>
  <c r="P370" i="4"/>
  <c r="Q370" i="4" s="1"/>
  <c r="O370" i="4"/>
  <c r="P372" i="4"/>
  <c r="Q372" i="4" s="1"/>
  <c r="O372" i="4"/>
  <c r="P376" i="4"/>
  <c r="Q376" i="4" s="1"/>
  <c r="O376" i="4"/>
  <c r="P382" i="4"/>
  <c r="Q382" i="4" s="1"/>
  <c r="O382" i="4"/>
  <c r="P388" i="4"/>
  <c r="Q388" i="4" s="1"/>
  <c r="O388" i="4"/>
  <c r="P392" i="4"/>
  <c r="Q392" i="4" s="1"/>
  <c r="O392" i="4"/>
  <c r="P394" i="4"/>
  <c r="Q394" i="4" s="1"/>
  <c r="O394" i="4"/>
  <c r="P396" i="4"/>
  <c r="Q396" i="4" s="1"/>
  <c r="O396" i="4"/>
  <c r="P400" i="4"/>
  <c r="Q400" i="4" s="1"/>
  <c r="O400" i="4"/>
  <c r="P402" i="4"/>
  <c r="Q402" i="4" s="1"/>
  <c r="O402" i="4"/>
  <c r="P406" i="4"/>
  <c r="Q406" i="4" s="1"/>
  <c r="O406" i="4"/>
  <c r="P415" i="4"/>
  <c r="Q415" i="4" s="1"/>
  <c r="O415" i="4"/>
  <c r="P423" i="4"/>
  <c r="Q423" i="4" s="1"/>
  <c r="O423" i="4"/>
  <c r="P429" i="4"/>
  <c r="Q429" i="4" s="1"/>
  <c r="O429" i="4"/>
  <c r="P443" i="4"/>
  <c r="Q443" i="4" s="1"/>
  <c r="O443" i="4"/>
  <c r="P450" i="4"/>
  <c r="Q450" i="4" s="1"/>
  <c r="O450" i="4"/>
  <c r="O455" i="4"/>
  <c r="P455" i="4"/>
  <c r="Q455" i="4" s="1"/>
  <c r="P457" i="4"/>
  <c r="Q457" i="4" s="1"/>
  <c r="O457" i="4"/>
  <c r="P460" i="4"/>
  <c r="Q460" i="4" s="1"/>
  <c r="O460" i="4"/>
  <c r="P462" i="4"/>
  <c r="Q462" i="4" s="1"/>
  <c r="O462" i="4"/>
  <c r="P464" i="4"/>
  <c r="Q464" i="4" s="1"/>
  <c r="O464" i="4"/>
  <c r="O470" i="4"/>
  <c r="P470" i="4"/>
  <c r="Q470" i="4" s="1"/>
  <c r="P481" i="4"/>
  <c r="Q481" i="4" s="1"/>
  <c r="O481" i="4"/>
  <c r="O484" i="4"/>
  <c r="P484" i="4"/>
  <c r="Q484" i="4" s="1"/>
  <c r="P485" i="4"/>
  <c r="Q485" i="4" s="1"/>
  <c r="O485" i="4"/>
  <c r="P487" i="4"/>
  <c r="Q487" i="4" s="1"/>
  <c r="O487" i="4"/>
  <c r="O488" i="4"/>
  <c r="P488" i="4"/>
  <c r="Q488" i="4" s="1"/>
  <c r="P489" i="4"/>
  <c r="Q489" i="4" s="1"/>
  <c r="O489" i="4"/>
  <c r="P491" i="4"/>
  <c r="Q491" i="4" s="1"/>
  <c r="O491" i="4"/>
  <c r="P493" i="4"/>
  <c r="Q493" i="4" s="1"/>
  <c r="O493" i="4"/>
  <c r="P495" i="4"/>
  <c r="Q495" i="4" s="1"/>
  <c r="O495" i="4"/>
  <c r="O499" i="4"/>
  <c r="P499" i="4"/>
  <c r="Q499" i="4" s="1"/>
  <c r="O503" i="4"/>
  <c r="P503" i="4"/>
  <c r="Q503" i="4" s="1"/>
  <c r="P504" i="4"/>
  <c r="Q504" i="4" s="1"/>
  <c r="O504" i="4"/>
  <c r="P505" i="4"/>
  <c r="Q505" i="4" s="1"/>
  <c r="O505" i="4"/>
  <c r="P506" i="4"/>
  <c r="Q506" i="4" s="1"/>
  <c r="O506" i="4"/>
  <c r="P508" i="4"/>
  <c r="Q508" i="4" s="1"/>
  <c r="O508" i="4"/>
  <c r="P513" i="4"/>
  <c r="Q513" i="4" s="1"/>
  <c r="O513" i="4"/>
  <c r="O518" i="4"/>
  <c r="P518" i="4"/>
  <c r="Q518" i="4" s="1"/>
  <c r="O520" i="4"/>
  <c r="P520" i="4"/>
  <c r="Q520" i="4" s="1"/>
  <c r="P521" i="4"/>
  <c r="Q521" i="4" s="1"/>
  <c r="O521" i="4"/>
  <c r="P522" i="4"/>
  <c r="Q522" i="4" s="1"/>
  <c r="O522" i="4"/>
  <c r="P523" i="4"/>
  <c r="Q523" i="4" s="1"/>
  <c r="O523" i="4"/>
  <c r="P525" i="4"/>
  <c r="Q525" i="4" s="1"/>
  <c r="O525" i="4"/>
  <c r="P527" i="4"/>
  <c r="Q527" i="4" s="1"/>
  <c r="O527" i="4"/>
  <c r="O529" i="4"/>
  <c r="P529" i="4"/>
  <c r="Q529" i="4" s="1"/>
  <c r="O531" i="4"/>
  <c r="P531" i="4"/>
  <c r="Q531" i="4" s="1"/>
  <c r="P532" i="4"/>
  <c r="Q532" i="4" s="1"/>
  <c r="O532" i="4"/>
  <c r="P543" i="4"/>
  <c r="Q543" i="4" s="1"/>
  <c r="O543" i="4"/>
  <c r="P545" i="4"/>
  <c r="Q545" i="4" s="1"/>
  <c r="O545" i="4"/>
  <c r="O548" i="4"/>
  <c r="P548" i="4"/>
  <c r="Q548" i="4" s="1"/>
  <c r="O550" i="4"/>
  <c r="P550" i="4"/>
  <c r="Q550" i="4" s="1"/>
  <c r="P553" i="4"/>
  <c r="Q553" i="4" s="1"/>
  <c r="O553" i="4"/>
  <c r="P560" i="4"/>
  <c r="Q560" i="4" s="1"/>
  <c r="O560" i="4"/>
  <c r="O563" i="4"/>
  <c r="P563" i="4"/>
  <c r="Q563" i="4" s="1"/>
  <c r="P566" i="4"/>
  <c r="Q566" i="4" s="1"/>
  <c r="O566" i="4"/>
  <c r="P571" i="4"/>
  <c r="Q571" i="4" s="1"/>
  <c r="O571" i="4"/>
  <c r="P581" i="4"/>
  <c r="Q581" i="4" s="1"/>
  <c r="O581" i="4"/>
  <c r="P585" i="4"/>
  <c r="Q585" i="4" s="1"/>
  <c r="O585" i="4"/>
  <c r="P587" i="4"/>
  <c r="Q587" i="4" s="1"/>
  <c r="O587" i="4"/>
  <c r="P594" i="4"/>
  <c r="Q594" i="4" s="1"/>
  <c r="O594" i="4"/>
  <c r="P597" i="4"/>
  <c r="Q597" i="4" s="1"/>
  <c r="O597" i="4"/>
  <c r="P598" i="4"/>
  <c r="Q598" i="4" s="1"/>
  <c r="O598" i="4"/>
  <c r="P599" i="4"/>
  <c r="Q599" i="4" s="1"/>
  <c r="O599" i="4"/>
  <c r="P601" i="4"/>
  <c r="Q601" i="4" s="1"/>
  <c r="O601" i="4"/>
  <c r="P602" i="4"/>
  <c r="Q602" i="4" s="1"/>
  <c r="O602" i="4"/>
  <c r="P605" i="4"/>
  <c r="Q605" i="4" s="1"/>
  <c r="O605" i="4"/>
  <c r="P606" i="4"/>
  <c r="Q606" i="4" s="1"/>
  <c r="O606" i="4"/>
  <c r="P607" i="4"/>
  <c r="Q607" i="4" s="1"/>
  <c r="O607" i="4"/>
  <c r="P610" i="4"/>
  <c r="Q610" i="4" s="1"/>
  <c r="O610" i="4"/>
  <c r="P617" i="4"/>
  <c r="Q617" i="4" s="1"/>
  <c r="O617" i="4"/>
  <c r="P633" i="4"/>
  <c r="Q633" i="4" s="1"/>
  <c r="O633" i="4"/>
  <c r="P636" i="4"/>
  <c r="Q636" i="4" s="1"/>
  <c r="O636" i="4"/>
  <c r="O639" i="4"/>
  <c r="P639" i="4"/>
  <c r="Q639" i="4" s="1"/>
  <c r="P642" i="4"/>
  <c r="Q642" i="4" s="1"/>
  <c r="O642" i="4"/>
  <c r="O643" i="4"/>
  <c r="P643" i="4"/>
  <c r="Q643" i="4" s="1"/>
  <c r="P647" i="4"/>
  <c r="Q647" i="4" s="1"/>
  <c r="O647" i="4"/>
  <c r="P648" i="4"/>
  <c r="Q648" i="4" s="1"/>
  <c r="O648" i="4"/>
  <c r="P650" i="4"/>
  <c r="Q650" i="4" s="1"/>
  <c r="O650" i="4"/>
  <c r="P652" i="4"/>
  <c r="Q652" i="4" s="1"/>
  <c r="O652" i="4"/>
  <c r="O656" i="4"/>
  <c r="P656" i="4"/>
  <c r="Q656" i="4" s="1"/>
  <c r="P660" i="4"/>
  <c r="Q660" i="4" s="1"/>
  <c r="O660" i="4"/>
  <c r="P663" i="4"/>
  <c r="Q663" i="4" s="1"/>
  <c r="O663" i="4"/>
  <c r="P665" i="4"/>
  <c r="Q665" i="4" s="1"/>
  <c r="O665" i="4"/>
  <c r="P667" i="4"/>
  <c r="Q667" i="4" s="1"/>
  <c r="O667" i="4"/>
  <c r="P671" i="4"/>
  <c r="Q671" i="4" s="1"/>
  <c r="O671" i="4"/>
  <c r="P673" i="4"/>
  <c r="Q673" i="4" s="1"/>
  <c r="O673" i="4"/>
  <c r="P675" i="4"/>
  <c r="Q675" i="4" s="1"/>
  <c r="O675" i="4"/>
  <c r="P680" i="4"/>
  <c r="Q680" i="4" s="1"/>
  <c r="O680" i="4"/>
  <c r="P687" i="4"/>
  <c r="Q687" i="4" s="1"/>
  <c r="O687" i="4"/>
  <c r="P689" i="4"/>
  <c r="Q689" i="4" s="1"/>
  <c r="O689" i="4"/>
  <c r="P693" i="4"/>
  <c r="Q693" i="4" s="1"/>
  <c r="O693" i="4"/>
  <c r="O698" i="4"/>
  <c r="P698" i="4"/>
  <c r="Q698" i="4" s="1"/>
  <c r="P710" i="4"/>
  <c r="Q710" i="4" s="1"/>
  <c r="O710" i="4"/>
  <c r="P726" i="4"/>
  <c r="Q726" i="4" s="1"/>
  <c r="O726" i="4"/>
  <c r="P738" i="4"/>
  <c r="Q738" i="4" s="1"/>
  <c r="O738" i="4"/>
  <c r="P750" i="4"/>
  <c r="Q750" i="4" s="1"/>
  <c r="O750" i="4"/>
  <c r="O762" i="4"/>
  <c r="P762" i="4"/>
  <c r="Q762" i="4" s="1"/>
  <c r="P774" i="4"/>
  <c r="Q774" i="4" s="1"/>
  <c r="O774" i="4"/>
  <c r="P782" i="4"/>
  <c r="Q782" i="4" s="1"/>
  <c r="O782" i="4"/>
  <c r="P794" i="4"/>
  <c r="Q794" i="4" s="1"/>
  <c r="O794" i="4"/>
  <c r="P806" i="4"/>
  <c r="Q806" i="4" s="1"/>
  <c r="O806" i="4"/>
  <c r="P818" i="4"/>
  <c r="Q818" i="4" s="1"/>
  <c r="O818" i="4"/>
  <c r="P846" i="4"/>
  <c r="Q846" i="4" s="1"/>
  <c r="O846" i="4"/>
  <c r="P858" i="4"/>
  <c r="Q858" i="4" s="1"/>
  <c r="O858" i="4"/>
  <c r="P870" i="4"/>
  <c r="Q870" i="4" s="1"/>
  <c r="O870" i="4"/>
  <c r="P910" i="4"/>
  <c r="Q910" i="4" s="1"/>
  <c r="O910" i="4"/>
  <c r="P918" i="4"/>
  <c r="Q918" i="4" s="1"/>
  <c r="O918" i="4"/>
  <c r="P930" i="4"/>
  <c r="Q930" i="4" s="1"/>
  <c r="O930" i="4"/>
  <c r="P938" i="4"/>
  <c r="Q938" i="4" s="1"/>
  <c r="O938" i="4"/>
  <c r="P950" i="4"/>
  <c r="Q950" i="4" s="1"/>
  <c r="O950" i="4"/>
  <c r="P958" i="4"/>
  <c r="Q958" i="4" s="1"/>
  <c r="O958" i="4"/>
  <c r="P970" i="4"/>
  <c r="Q970" i="4" s="1"/>
  <c r="O970" i="4"/>
  <c r="P982" i="4"/>
  <c r="Q982" i="4" s="1"/>
  <c r="O982" i="4"/>
  <c r="O6" i="4"/>
  <c r="O8" i="4"/>
  <c r="O10" i="4"/>
  <c r="O12" i="4"/>
  <c r="O14" i="4"/>
  <c r="O16" i="4"/>
  <c r="O18" i="4"/>
  <c r="O20" i="4"/>
  <c r="O22" i="4"/>
  <c r="O24" i="4"/>
  <c r="O26" i="4"/>
  <c r="O28" i="4"/>
  <c r="O30" i="4"/>
  <c r="O32" i="4"/>
  <c r="O34" i="4"/>
  <c r="O36" i="4"/>
  <c r="O38" i="4"/>
  <c r="O40" i="4"/>
  <c r="O42" i="4"/>
  <c r="O44" i="4"/>
  <c r="O46" i="4"/>
  <c r="O48" i="4"/>
  <c r="O50" i="4"/>
  <c r="O52" i="4"/>
  <c r="O54" i="4"/>
  <c r="O56" i="4"/>
  <c r="O58" i="4"/>
  <c r="O60" i="4"/>
  <c r="O62" i="4"/>
  <c r="O64" i="4"/>
  <c r="O66" i="4"/>
  <c r="O68" i="4"/>
  <c r="O70" i="4"/>
  <c r="O72" i="4"/>
  <c r="O74" i="4"/>
  <c r="O76" i="4"/>
  <c r="O78" i="4"/>
  <c r="O80" i="4"/>
  <c r="O82" i="4"/>
  <c r="O84" i="4"/>
  <c r="O86" i="4"/>
  <c r="O88" i="4"/>
  <c r="O90" i="4"/>
  <c r="O92" i="4"/>
  <c r="O94" i="4"/>
  <c r="O96" i="4"/>
  <c r="O98" i="4"/>
  <c r="O100" i="4"/>
  <c r="O102" i="4"/>
  <c r="O104" i="4"/>
  <c r="O106" i="4"/>
  <c r="O108" i="4"/>
  <c r="O110" i="4"/>
  <c r="O112" i="4"/>
  <c r="O114" i="4"/>
  <c r="O116" i="4"/>
  <c r="O118" i="4"/>
  <c r="O120" i="4"/>
  <c r="O122" i="4"/>
  <c r="O124" i="4"/>
  <c r="O126" i="4"/>
  <c r="O128" i="4"/>
  <c r="O130" i="4"/>
  <c r="O132" i="4"/>
  <c r="O134" i="4"/>
  <c r="O136" i="4"/>
  <c r="O185" i="4"/>
  <c r="O202" i="4"/>
  <c r="O219" i="4"/>
  <c r="O227" i="4"/>
  <c r="O235" i="4"/>
  <c r="O243" i="4"/>
  <c r="O251" i="4"/>
  <c r="O259" i="4"/>
  <c r="O267" i="4"/>
  <c r="O275" i="4"/>
  <c r="O283" i="4"/>
  <c r="O291" i="4"/>
  <c r="O299" i="4"/>
  <c r="O307" i="4"/>
  <c r="O315" i="4"/>
  <c r="O323" i="4"/>
  <c r="O331" i="4"/>
  <c r="O339" i="4"/>
  <c r="O347" i="4"/>
  <c r="O355" i="4"/>
  <c r="O363" i="4"/>
  <c r="O371" i="4"/>
  <c r="O379" i="4"/>
  <c r="O387" i="4"/>
  <c r="O395" i="4"/>
  <c r="O403" i="4"/>
  <c r="O444" i="4"/>
  <c r="O490" i="4"/>
  <c r="O507" i="4"/>
  <c r="O524" i="4"/>
  <c r="O541" i="4"/>
  <c r="O558" i="4"/>
  <c r="O575" i="4"/>
  <c r="P578" i="4"/>
  <c r="Q578" i="4" s="1"/>
  <c r="P580" i="4"/>
  <c r="Q580" i="4" s="1"/>
  <c r="P582" i="4"/>
  <c r="Q582" i="4" s="1"/>
  <c r="P584" i="4"/>
  <c r="Q584" i="4" s="1"/>
  <c r="O616" i="4"/>
  <c r="O676" i="4"/>
  <c r="P677" i="4"/>
  <c r="Q677" i="4" s="1"/>
  <c r="P679" i="4"/>
  <c r="Q679" i="4" s="1"/>
  <c r="P681" i="4"/>
  <c r="Q681" i="4" s="1"/>
  <c r="P683" i="4"/>
  <c r="Q683" i="4" s="1"/>
  <c r="O685" i="4"/>
  <c r="O962" i="4"/>
  <c r="P144" i="4"/>
  <c r="Q144" i="4" s="1"/>
  <c r="O144" i="4"/>
  <c r="P148" i="4"/>
  <c r="Q148" i="4" s="1"/>
  <c r="O148" i="4"/>
  <c r="P154" i="4"/>
  <c r="Q154" i="4" s="1"/>
  <c r="O154" i="4"/>
  <c r="P170" i="4"/>
  <c r="Q170" i="4" s="1"/>
  <c r="O170" i="4"/>
  <c r="P174" i="4"/>
  <c r="Q174" i="4" s="1"/>
  <c r="O174" i="4"/>
  <c r="P176" i="4"/>
  <c r="Q176" i="4" s="1"/>
  <c r="O176" i="4"/>
  <c r="P180" i="4"/>
  <c r="Q180" i="4" s="1"/>
  <c r="O180" i="4"/>
  <c r="P186" i="4"/>
  <c r="Q186" i="4" s="1"/>
  <c r="O186" i="4"/>
  <c r="P191" i="4"/>
  <c r="Q191" i="4" s="1"/>
  <c r="O191" i="4"/>
  <c r="P193" i="4"/>
  <c r="Q193" i="4" s="1"/>
  <c r="O193" i="4"/>
  <c r="P199" i="4"/>
  <c r="Q199" i="4" s="1"/>
  <c r="O199" i="4"/>
  <c r="P222" i="4"/>
  <c r="Q222" i="4" s="1"/>
  <c r="O222" i="4"/>
  <c r="P228" i="4"/>
  <c r="Q228" i="4" s="1"/>
  <c r="O228" i="4"/>
  <c r="P234" i="4"/>
  <c r="Q234" i="4" s="1"/>
  <c r="O234" i="4"/>
  <c r="P244" i="4"/>
  <c r="Q244" i="4" s="1"/>
  <c r="O244" i="4"/>
  <c r="P248" i="4"/>
  <c r="Q248" i="4" s="1"/>
  <c r="O248" i="4"/>
  <c r="P254" i="4"/>
  <c r="Q254" i="4" s="1"/>
  <c r="O254" i="4"/>
  <c r="P258" i="4"/>
  <c r="Q258" i="4" s="1"/>
  <c r="O258" i="4"/>
  <c r="P260" i="4"/>
  <c r="Q260" i="4" s="1"/>
  <c r="O260" i="4"/>
  <c r="P264" i="4"/>
  <c r="Q264" i="4" s="1"/>
  <c r="O264" i="4"/>
  <c r="P270" i="4"/>
  <c r="Q270" i="4" s="1"/>
  <c r="O270" i="4"/>
  <c r="P280" i="4"/>
  <c r="Q280" i="4" s="1"/>
  <c r="O280" i="4"/>
  <c r="P286" i="4"/>
  <c r="Q286" i="4" s="1"/>
  <c r="O286" i="4"/>
  <c r="P296" i="4"/>
  <c r="Q296" i="4" s="1"/>
  <c r="O296" i="4"/>
  <c r="P300" i="4"/>
  <c r="Q300" i="4" s="1"/>
  <c r="O300" i="4"/>
  <c r="P302" i="4"/>
  <c r="Q302" i="4" s="1"/>
  <c r="O302" i="4"/>
  <c r="P306" i="4"/>
  <c r="Q306" i="4" s="1"/>
  <c r="O306" i="4"/>
  <c r="P312" i="4"/>
  <c r="Q312" i="4" s="1"/>
  <c r="O312" i="4"/>
  <c r="P320" i="4"/>
  <c r="Q320" i="4" s="1"/>
  <c r="O320" i="4"/>
  <c r="P324" i="4"/>
  <c r="Q324" i="4" s="1"/>
  <c r="O324" i="4"/>
  <c r="P330" i="4"/>
  <c r="Q330" i="4" s="1"/>
  <c r="O330" i="4"/>
  <c r="P336" i="4"/>
  <c r="Q336" i="4" s="1"/>
  <c r="O336" i="4"/>
  <c r="P342" i="4"/>
  <c r="Q342" i="4" s="1"/>
  <c r="O342" i="4"/>
  <c r="P348" i="4"/>
  <c r="Q348" i="4" s="1"/>
  <c r="O348" i="4"/>
  <c r="P350" i="4"/>
  <c r="Q350" i="4" s="1"/>
  <c r="O350" i="4"/>
  <c r="P354" i="4"/>
  <c r="Q354" i="4" s="1"/>
  <c r="O354" i="4"/>
  <c r="P358" i="4"/>
  <c r="Q358" i="4" s="1"/>
  <c r="O358" i="4"/>
  <c r="P398" i="4"/>
  <c r="Q398" i="4" s="1"/>
  <c r="O398" i="4"/>
  <c r="P404" i="4"/>
  <c r="Q404" i="4" s="1"/>
  <c r="O404" i="4"/>
  <c r="P408" i="4"/>
  <c r="Q408" i="4" s="1"/>
  <c r="O408" i="4"/>
  <c r="P411" i="4"/>
  <c r="Q411" i="4" s="1"/>
  <c r="O411" i="4"/>
  <c r="P417" i="4"/>
  <c r="Q417" i="4" s="1"/>
  <c r="O417" i="4"/>
  <c r="P419" i="4"/>
  <c r="Q419" i="4" s="1"/>
  <c r="O419" i="4"/>
  <c r="P427" i="4"/>
  <c r="Q427" i="4" s="1"/>
  <c r="O427" i="4"/>
  <c r="P433" i="4"/>
  <c r="Q433" i="4" s="1"/>
  <c r="O433" i="4"/>
  <c r="P435" i="4"/>
  <c r="Q435" i="4" s="1"/>
  <c r="O435" i="4"/>
  <c r="P437" i="4"/>
  <c r="Q437" i="4" s="1"/>
  <c r="O437" i="4"/>
  <c r="P447" i="4"/>
  <c r="Q447" i="4" s="1"/>
  <c r="O447" i="4"/>
  <c r="O456" i="4"/>
  <c r="P456" i="4"/>
  <c r="Q456" i="4" s="1"/>
  <c r="P459" i="4"/>
  <c r="Q459" i="4" s="1"/>
  <c r="O459" i="4"/>
  <c r="P461" i="4"/>
  <c r="Q461" i="4" s="1"/>
  <c r="O461" i="4"/>
  <c r="P463" i="4"/>
  <c r="Q463" i="4" s="1"/>
  <c r="O463" i="4"/>
  <c r="O465" i="4"/>
  <c r="P465" i="4"/>
  <c r="Q465" i="4" s="1"/>
  <c r="O466" i="4"/>
  <c r="P466" i="4"/>
  <c r="Q466" i="4" s="1"/>
  <c r="O467" i="4"/>
  <c r="P467" i="4"/>
  <c r="Q467" i="4" s="1"/>
  <c r="O482" i="4"/>
  <c r="P482" i="4"/>
  <c r="Q482" i="4" s="1"/>
  <c r="O486" i="4"/>
  <c r="P486" i="4"/>
  <c r="Q486" i="4" s="1"/>
  <c r="P494" i="4"/>
  <c r="Q494" i="4" s="1"/>
  <c r="O494" i="4"/>
  <c r="O497" i="4"/>
  <c r="P497" i="4"/>
  <c r="Q497" i="4" s="1"/>
  <c r="P500" i="4"/>
  <c r="Q500" i="4" s="1"/>
  <c r="O500" i="4"/>
  <c r="P502" i="4"/>
  <c r="Q502" i="4" s="1"/>
  <c r="O502" i="4"/>
  <c r="P509" i="4"/>
  <c r="Q509" i="4" s="1"/>
  <c r="O509" i="4"/>
  <c r="P512" i="4"/>
  <c r="Q512" i="4" s="1"/>
  <c r="O512" i="4"/>
  <c r="O514" i="4"/>
  <c r="P514" i="4"/>
  <c r="Q514" i="4" s="1"/>
  <c r="O516" i="4"/>
  <c r="P516" i="4"/>
  <c r="Q516" i="4" s="1"/>
  <c r="P526" i="4"/>
  <c r="Q526" i="4" s="1"/>
  <c r="O526" i="4"/>
  <c r="P534" i="4"/>
  <c r="Q534" i="4" s="1"/>
  <c r="O534" i="4"/>
  <c r="O535" i="4"/>
  <c r="P535" i="4"/>
  <c r="Q535" i="4" s="1"/>
  <c r="P544" i="4"/>
  <c r="Q544" i="4" s="1"/>
  <c r="O544" i="4"/>
  <c r="P547" i="4"/>
  <c r="Q547" i="4" s="1"/>
  <c r="O547" i="4"/>
  <c r="P551" i="4"/>
  <c r="Q551" i="4" s="1"/>
  <c r="O551" i="4"/>
  <c r="P554" i="4"/>
  <c r="Q554" i="4" s="1"/>
  <c r="O554" i="4"/>
  <c r="P556" i="4"/>
  <c r="Q556" i="4" s="1"/>
  <c r="O556" i="4"/>
  <c r="P557" i="4"/>
  <c r="Q557" i="4" s="1"/>
  <c r="O557" i="4"/>
  <c r="P562" i="4"/>
  <c r="Q562" i="4" s="1"/>
  <c r="O562" i="4"/>
  <c r="P564" i="4"/>
  <c r="Q564" i="4" s="1"/>
  <c r="O564" i="4"/>
  <c r="O567" i="4"/>
  <c r="P567" i="4"/>
  <c r="Q567" i="4" s="1"/>
  <c r="P588" i="4"/>
  <c r="Q588" i="4" s="1"/>
  <c r="O588" i="4"/>
  <c r="P589" i="4"/>
  <c r="Q589" i="4" s="1"/>
  <c r="O589" i="4"/>
  <c r="P590" i="4"/>
  <c r="Q590" i="4" s="1"/>
  <c r="O590" i="4"/>
  <c r="P591" i="4"/>
  <c r="Q591" i="4" s="1"/>
  <c r="O591" i="4"/>
  <c r="P593" i="4"/>
  <c r="Q593" i="4" s="1"/>
  <c r="O593" i="4"/>
  <c r="P595" i="4"/>
  <c r="Q595" i="4" s="1"/>
  <c r="O595" i="4"/>
  <c r="P604" i="4"/>
  <c r="Q604" i="4" s="1"/>
  <c r="O604" i="4"/>
  <c r="P609" i="4"/>
  <c r="Q609" i="4" s="1"/>
  <c r="O609" i="4"/>
  <c r="P612" i="4"/>
  <c r="Q612" i="4" s="1"/>
  <c r="O612" i="4"/>
  <c r="P614" i="4"/>
  <c r="Q614" i="4" s="1"/>
  <c r="O614" i="4"/>
  <c r="P615" i="4"/>
  <c r="Q615" i="4" s="1"/>
  <c r="O615" i="4"/>
  <c r="P618" i="4"/>
  <c r="Q618" i="4" s="1"/>
  <c r="O618" i="4"/>
  <c r="P619" i="4"/>
  <c r="Q619" i="4" s="1"/>
  <c r="O619" i="4"/>
  <c r="P621" i="4"/>
  <c r="Q621" i="4" s="1"/>
  <c r="O621" i="4"/>
  <c r="P622" i="4"/>
  <c r="Q622" i="4" s="1"/>
  <c r="O622" i="4"/>
  <c r="P623" i="4"/>
  <c r="Q623" i="4" s="1"/>
  <c r="O623" i="4"/>
  <c r="P635" i="4"/>
  <c r="Q635" i="4" s="1"/>
  <c r="O635" i="4"/>
  <c r="P638" i="4"/>
  <c r="Q638" i="4" s="1"/>
  <c r="O638" i="4"/>
  <c r="O641" i="4"/>
  <c r="P641" i="4"/>
  <c r="Q641" i="4" s="1"/>
  <c r="P645" i="4"/>
  <c r="Q645" i="4" s="1"/>
  <c r="O645" i="4"/>
  <c r="P646" i="4"/>
  <c r="Q646" i="4" s="1"/>
  <c r="O646" i="4"/>
  <c r="P651" i="4"/>
  <c r="Q651" i="4" s="1"/>
  <c r="O651" i="4"/>
  <c r="O654" i="4"/>
  <c r="P654" i="4"/>
  <c r="Q654" i="4" s="1"/>
  <c r="P657" i="4"/>
  <c r="Q657" i="4" s="1"/>
  <c r="O657" i="4"/>
  <c r="P659" i="4"/>
  <c r="Q659" i="4" s="1"/>
  <c r="O659" i="4"/>
  <c r="O662" i="4"/>
  <c r="P662" i="4"/>
  <c r="Q662" i="4" s="1"/>
  <c r="O664" i="4"/>
  <c r="P664" i="4"/>
  <c r="Q664" i="4" s="1"/>
  <c r="O668" i="4"/>
  <c r="P668" i="4"/>
  <c r="Q668" i="4" s="1"/>
  <c r="P670" i="4"/>
  <c r="Q670" i="4" s="1"/>
  <c r="O670" i="4"/>
  <c r="P674" i="4"/>
  <c r="Q674" i="4" s="1"/>
  <c r="O674" i="4"/>
  <c r="P678" i="4"/>
  <c r="Q678" i="4" s="1"/>
  <c r="O678" i="4"/>
  <c r="P682" i="4"/>
  <c r="Q682" i="4" s="1"/>
  <c r="O682" i="4"/>
  <c r="P684" i="4"/>
  <c r="Q684" i="4" s="1"/>
  <c r="O684" i="4"/>
  <c r="P688" i="4"/>
  <c r="Q688" i="4" s="1"/>
  <c r="O688" i="4"/>
  <c r="P690" i="4"/>
  <c r="Q690" i="4" s="1"/>
  <c r="O690" i="4"/>
  <c r="P692" i="4"/>
  <c r="Q692" i="4" s="1"/>
  <c r="O692" i="4"/>
  <c r="O694" i="4"/>
  <c r="P694" i="4"/>
  <c r="Q694" i="4" s="1"/>
  <c r="P706" i="4"/>
  <c r="Q706" i="4" s="1"/>
  <c r="O706" i="4"/>
  <c r="P718" i="4"/>
  <c r="Q718" i="4" s="1"/>
  <c r="O718" i="4"/>
  <c r="P730" i="4"/>
  <c r="Q730" i="4" s="1"/>
  <c r="O730" i="4"/>
  <c r="P742" i="4"/>
  <c r="Q742" i="4" s="1"/>
  <c r="O742" i="4"/>
  <c r="P754" i="4"/>
  <c r="Q754" i="4" s="1"/>
  <c r="O754" i="4"/>
  <c r="P766" i="4"/>
  <c r="Q766" i="4" s="1"/>
  <c r="O766" i="4"/>
  <c r="P778" i="4"/>
  <c r="Q778" i="4" s="1"/>
  <c r="O778" i="4"/>
  <c r="P790" i="4"/>
  <c r="Q790" i="4" s="1"/>
  <c r="O790" i="4"/>
  <c r="P802" i="4"/>
  <c r="Q802" i="4" s="1"/>
  <c r="O802" i="4"/>
  <c r="P814" i="4"/>
  <c r="Q814" i="4" s="1"/>
  <c r="O814" i="4"/>
  <c r="P826" i="4"/>
  <c r="Q826" i="4" s="1"/>
  <c r="O826" i="4"/>
  <c r="P838" i="4"/>
  <c r="Q838" i="4" s="1"/>
  <c r="O838" i="4"/>
  <c r="P850" i="4"/>
  <c r="Q850" i="4" s="1"/>
  <c r="O850" i="4"/>
  <c r="P862" i="4"/>
  <c r="Q862" i="4" s="1"/>
  <c r="O862" i="4"/>
  <c r="P874" i="4"/>
  <c r="Q874" i="4" s="1"/>
  <c r="O874" i="4"/>
  <c r="P882" i="4"/>
  <c r="Q882" i="4" s="1"/>
  <c r="O882" i="4"/>
  <c r="P894" i="4"/>
  <c r="Q894" i="4" s="1"/>
  <c r="O894" i="4"/>
  <c r="P906" i="4"/>
  <c r="Q906" i="4" s="1"/>
  <c r="O906" i="4"/>
  <c r="P922" i="4"/>
  <c r="Q922" i="4" s="1"/>
  <c r="O922" i="4"/>
  <c r="P934" i="4"/>
  <c r="Q934" i="4" s="1"/>
  <c r="O934" i="4"/>
  <c r="P974" i="4"/>
  <c r="Q974" i="4" s="1"/>
  <c r="O974" i="4"/>
  <c r="P986" i="4"/>
  <c r="Q986" i="4" s="1"/>
  <c r="O986" i="4"/>
  <c r="O5" i="4"/>
  <c r="O142" i="4"/>
  <c r="P143" i="4"/>
  <c r="Q143" i="4" s="1"/>
  <c r="P145" i="4"/>
  <c r="Q145" i="4" s="1"/>
  <c r="P147" i="4"/>
  <c r="Q147" i="4" s="1"/>
  <c r="P149" i="4"/>
  <c r="Q149" i="4" s="1"/>
  <c r="P151" i="4"/>
  <c r="Q151" i="4" s="1"/>
  <c r="P153" i="4"/>
  <c r="Q153" i="4" s="1"/>
  <c r="P155" i="4"/>
  <c r="Q155" i="4" s="1"/>
  <c r="P157" i="4"/>
  <c r="Q157" i="4" s="1"/>
  <c r="P159" i="4"/>
  <c r="Q159" i="4" s="1"/>
  <c r="P161" i="4"/>
  <c r="Q161" i="4" s="1"/>
  <c r="P163" i="4"/>
  <c r="Q163" i="4" s="1"/>
  <c r="P165" i="4"/>
  <c r="Q165" i="4" s="1"/>
  <c r="P167" i="4"/>
  <c r="Q167" i="4" s="1"/>
  <c r="P169" i="4"/>
  <c r="Q169" i="4" s="1"/>
  <c r="P171" i="4"/>
  <c r="Q171" i="4" s="1"/>
  <c r="P173" i="4"/>
  <c r="Q173" i="4" s="1"/>
  <c r="P175" i="4"/>
  <c r="Q175" i="4" s="1"/>
  <c r="P177" i="4"/>
  <c r="Q177" i="4" s="1"/>
  <c r="P179" i="4"/>
  <c r="Q179" i="4" s="1"/>
  <c r="P181" i="4"/>
  <c r="Q181" i="4" s="1"/>
  <c r="O183" i="4"/>
  <c r="O200" i="4"/>
  <c r="O217" i="4"/>
  <c r="O225" i="4"/>
  <c r="O233" i="4"/>
  <c r="O241" i="4"/>
  <c r="O249" i="4"/>
  <c r="O257" i="4"/>
  <c r="O265" i="4"/>
  <c r="O273" i="4"/>
  <c r="O281" i="4"/>
  <c r="O289" i="4"/>
  <c r="O297" i="4"/>
  <c r="O305" i="4"/>
  <c r="O313" i="4"/>
  <c r="O321" i="4"/>
  <c r="O329" i="4"/>
  <c r="O337" i="4"/>
  <c r="O345" i="4"/>
  <c r="O353" i="4"/>
  <c r="O361" i="4"/>
  <c r="O369" i="4"/>
  <c r="O377" i="4"/>
  <c r="O385" i="4"/>
  <c r="O393" i="4"/>
  <c r="O401" i="4"/>
  <c r="O442" i="4"/>
  <c r="P472" i="4"/>
  <c r="Q472" i="4" s="1"/>
  <c r="O473" i="4"/>
  <c r="O474" i="4"/>
  <c r="O475" i="4"/>
  <c r="O476" i="4"/>
  <c r="O477" i="4"/>
  <c r="O478" i="4"/>
  <c r="O479" i="4"/>
  <c r="O480" i="4"/>
  <c r="O592" i="4"/>
  <c r="O624" i="4"/>
  <c r="P139" i="4"/>
  <c r="Q139" i="4" s="1"/>
  <c r="O139" i="4"/>
  <c r="P146" i="4"/>
  <c r="Q146" i="4" s="1"/>
  <c r="O146" i="4"/>
  <c r="P150" i="4"/>
  <c r="Q150" i="4" s="1"/>
  <c r="O150" i="4"/>
  <c r="P152" i="4"/>
  <c r="Q152" i="4" s="1"/>
  <c r="O152" i="4"/>
  <c r="P156" i="4"/>
  <c r="Q156" i="4" s="1"/>
  <c r="O156" i="4"/>
  <c r="P160" i="4"/>
  <c r="Q160" i="4" s="1"/>
  <c r="O160" i="4"/>
  <c r="P168" i="4"/>
  <c r="Q168" i="4" s="1"/>
  <c r="O168" i="4"/>
  <c r="P172" i="4"/>
  <c r="Q172" i="4" s="1"/>
  <c r="O172" i="4"/>
  <c r="P178" i="4"/>
  <c r="Q178" i="4" s="1"/>
  <c r="O178" i="4"/>
  <c r="P182" i="4"/>
  <c r="Q182" i="4" s="1"/>
  <c r="O182" i="4"/>
  <c r="P184" i="4"/>
  <c r="Q184" i="4" s="1"/>
  <c r="O184" i="4"/>
  <c r="P188" i="4"/>
  <c r="Q188" i="4" s="1"/>
  <c r="O188" i="4"/>
  <c r="P190" i="4"/>
  <c r="Q190" i="4" s="1"/>
  <c r="O190" i="4"/>
  <c r="P197" i="4"/>
  <c r="Q197" i="4" s="1"/>
  <c r="O197" i="4"/>
  <c r="P201" i="4"/>
  <c r="Q201" i="4" s="1"/>
  <c r="O201" i="4"/>
  <c r="P210" i="4"/>
  <c r="Q210" i="4" s="1"/>
  <c r="O210" i="4"/>
  <c r="P224" i="4"/>
  <c r="Q224" i="4" s="1"/>
  <c r="O224" i="4"/>
  <c r="P240" i="4"/>
  <c r="Q240" i="4" s="1"/>
  <c r="O240" i="4"/>
  <c r="P246" i="4"/>
  <c r="Q246" i="4" s="1"/>
  <c r="O246" i="4"/>
  <c r="P252" i="4"/>
  <c r="Q252" i="4" s="1"/>
  <c r="O252" i="4"/>
  <c r="P262" i="4"/>
  <c r="Q262" i="4" s="1"/>
  <c r="O262" i="4"/>
  <c r="P266" i="4"/>
  <c r="Q266" i="4" s="1"/>
  <c r="O266" i="4"/>
  <c r="P268" i="4"/>
  <c r="Q268" i="4" s="1"/>
  <c r="O268" i="4"/>
  <c r="P272" i="4"/>
  <c r="Q272" i="4" s="1"/>
  <c r="O272" i="4"/>
  <c r="P274" i="4"/>
  <c r="Q274" i="4" s="1"/>
  <c r="O274" i="4"/>
  <c r="P278" i="4"/>
  <c r="Q278" i="4" s="1"/>
  <c r="O278" i="4"/>
  <c r="P290" i="4"/>
  <c r="Q290" i="4" s="1"/>
  <c r="O290" i="4"/>
  <c r="P294" i="4"/>
  <c r="Q294" i="4" s="1"/>
  <c r="O294" i="4"/>
  <c r="P304" i="4"/>
  <c r="Q304" i="4" s="1"/>
  <c r="O304" i="4"/>
  <c r="P308" i="4"/>
  <c r="Q308" i="4" s="1"/>
  <c r="O308" i="4"/>
  <c r="P310" i="4"/>
  <c r="Q310" i="4" s="1"/>
  <c r="O310" i="4"/>
  <c r="P314" i="4"/>
  <c r="Q314" i="4" s="1"/>
  <c r="O314" i="4"/>
  <c r="P322" i="4"/>
  <c r="Q322" i="4" s="1"/>
  <c r="O322" i="4"/>
  <c r="P326" i="4"/>
  <c r="Q326" i="4" s="1"/>
  <c r="O326" i="4"/>
  <c r="P328" i="4"/>
  <c r="Q328" i="4" s="1"/>
  <c r="O328" i="4"/>
  <c r="P340" i="4"/>
  <c r="Q340" i="4" s="1"/>
  <c r="O340" i="4"/>
  <c r="P346" i="4"/>
  <c r="Q346" i="4" s="1"/>
  <c r="O346" i="4"/>
  <c r="P364" i="4"/>
  <c r="Q364" i="4" s="1"/>
  <c r="O364" i="4"/>
  <c r="P368" i="4"/>
  <c r="Q368" i="4" s="1"/>
  <c r="O368" i="4"/>
  <c r="P374" i="4"/>
  <c r="Q374" i="4" s="1"/>
  <c r="O374" i="4"/>
  <c r="P378" i="4"/>
  <c r="Q378" i="4" s="1"/>
  <c r="O378" i="4"/>
  <c r="P380" i="4"/>
  <c r="Q380" i="4" s="1"/>
  <c r="O380" i="4"/>
  <c r="P384" i="4"/>
  <c r="Q384" i="4" s="1"/>
  <c r="O384" i="4"/>
  <c r="P386" i="4"/>
  <c r="Q386" i="4" s="1"/>
  <c r="O386" i="4"/>
  <c r="P390" i="4"/>
  <c r="Q390" i="4" s="1"/>
  <c r="O390" i="4"/>
  <c r="P409" i="4"/>
  <c r="Q409" i="4" s="1"/>
  <c r="O409" i="4"/>
  <c r="P413" i="4"/>
  <c r="Q413" i="4" s="1"/>
  <c r="O413" i="4"/>
  <c r="P421" i="4"/>
  <c r="Q421" i="4" s="1"/>
  <c r="O421" i="4"/>
  <c r="P425" i="4"/>
  <c r="Q425" i="4" s="1"/>
  <c r="O425" i="4"/>
  <c r="P431" i="4"/>
  <c r="Q431" i="4" s="1"/>
  <c r="O431" i="4"/>
  <c r="P439" i="4"/>
  <c r="Q439" i="4" s="1"/>
  <c r="O439" i="4"/>
  <c r="P441" i="4"/>
  <c r="Q441" i="4" s="1"/>
  <c r="O441" i="4"/>
  <c r="P445" i="4"/>
  <c r="Q445" i="4" s="1"/>
  <c r="O445" i="4"/>
  <c r="P452" i="4"/>
  <c r="Q452" i="4" s="1"/>
  <c r="O452" i="4"/>
  <c r="O454" i="4"/>
  <c r="P454" i="4"/>
  <c r="Q454" i="4" s="1"/>
  <c r="P458" i="4"/>
  <c r="Q458" i="4" s="1"/>
  <c r="O458" i="4"/>
  <c r="O469" i="4"/>
  <c r="P469" i="4"/>
  <c r="Q469" i="4" s="1"/>
  <c r="O471" i="4"/>
  <c r="P471" i="4"/>
  <c r="Q471" i="4" s="1"/>
  <c r="P483" i="4"/>
  <c r="Q483" i="4" s="1"/>
  <c r="O483" i="4"/>
  <c r="P492" i="4"/>
  <c r="Q492" i="4" s="1"/>
  <c r="O492" i="4"/>
  <c r="P496" i="4"/>
  <c r="Q496" i="4" s="1"/>
  <c r="O496" i="4"/>
  <c r="P498" i="4"/>
  <c r="Q498" i="4" s="1"/>
  <c r="O498" i="4"/>
  <c r="O501" i="4"/>
  <c r="P501" i="4"/>
  <c r="Q501" i="4" s="1"/>
  <c r="P510" i="4"/>
  <c r="Q510" i="4" s="1"/>
  <c r="O510" i="4"/>
  <c r="P511" i="4"/>
  <c r="Q511" i="4" s="1"/>
  <c r="O511" i="4"/>
  <c r="P515" i="4"/>
  <c r="Q515" i="4" s="1"/>
  <c r="O515" i="4"/>
  <c r="P517" i="4"/>
  <c r="Q517" i="4" s="1"/>
  <c r="O517" i="4"/>
  <c r="P519" i="4"/>
  <c r="Q519" i="4" s="1"/>
  <c r="O519" i="4"/>
  <c r="P528" i="4"/>
  <c r="Q528" i="4" s="1"/>
  <c r="O528" i="4"/>
  <c r="P530" i="4"/>
  <c r="Q530" i="4" s="1"/>
  <c r="O530" i="4"/>
  <c r="O533" i="4"/>
  <c r="P533" i="4"/>
  <c r="Q533" i="4" s="1"/>
  <c r="P536" i="4"/>
  <c r="Q536" i="4" s="1"/>
  <c r="O536" i="4"/>
  <c r="P537" i="4"/>
  <c r="Q537" i="4" s="1"/>
  <c r="O537" i="4"/>
  <c r="P538" i="4"/>
  <c r="Q538" i="4" s="1"/>
  <c r="O538" i="4"/>
  <c r="P539" i="4"/>
  <c r="Q539" i="4" s="1"/>
  <c r="O539" i="4"/>
  <c r="P540" i="4"/>
  <c r="Q540" i="4" s="1"/>
  <c r="O540" i="4"/>
  <c r="P542" i="4"/>
  <c r="Q542" i="4" s="1"/>
  <c r="O542" i="4"/>
  <c r="O546" i="4"/>
  <c r="P546" i="4"/>
  <c r="Q546" i="4" s="1"/>
  <c r="P549" i="4"/>
  <c r="Q549" i="4" s="1"/>
  <c r="O549" i="4"/>
  <c r="O552" i="4"/>
  <c r="P552" i="4"/>
  <c r="Q552" i="4" s="1"/>
  <c r="P555" i="4"/>
  <c r="Q555" i="4" s="1"/>
  <c r="O555" i="4"/>
  <c r="P559" i="4"/>
  <c r="Q559" i="4" s="1"/>
  <c r="O559" i="4"/>
  <c r="O561" i="4"/>
  <c r="P561" i="4"/>
  <c r="Q561" i="4" s="1"/>
  <c r="O565" i="4"/>
  <c r="P565" i="4"/>
  <c r="Q565" i="4" s="1"/>
  <c r="P568" i="4"/>
  <c r="Q568" i="4" s="1"/>
  <c r="O568" i="4"/>
  <c r="P569" i="4"/>
  <c r="Q569" i="4" s="1"/>
  <c r="O569" i="4"/>
  <c r="P570" i="4"/>
  <c r="Q570" i="4" s="1"/>
  <c r="O570" i="4"/>
  <c r="P572" i="4"/>
  <c r="Q572" i="4" s="1"/>
  <c r="O572" i="4"/>
  <c r="P573" i="4"/>
  <c r="Q573" i="4" s="1"/>
  <c r="O573" i="4"/>
  <c r="P574" i="4"/>
  <c r="Q574" i="4" s="1"/>
  <c r="O574" i="4"/>
  <c r="P576" i="4"/>
  <c r="Q576" i="4" s="1"/>
  <c r="O576" i="4"/>
  <c r="P577" i="4"/>
  <c r="Q577" i="4" s="1"/>
  <c r="O577" i="4"/>
  <c r="P579" i="4"/>
  <c r="Q579" i="4" s="1"/>
  <c r="O579" i="4"/>
  <c r="P583" i="4"/>
  <c r="Q583" i="4" s="1"/>
  <c r="O583" i="4"/>
  <c r="P586" i="4"/>
  <c r="Q586" i="4" s="1"/>
  <c r="O586" i="4"/>
  <c r="P596" i="4"/>
  <c r="Q596" i="4" s="1"/>
  <c r="O596" i="4"/>
  <c r="P603" i="4"/>
  <c r="Q603" i="4" s="1"/>
  <c r="O603" i="4"/>
  <c r="P611" i="4"/>
  <c r="Q611" i="4" s="1"/>
  <c r="O611" i="4"/>
  <c r="P613" i="4"/>
  <c r="Q613" i="4" s="1"/>
  <c r="O613" i="4"/>
  <c r="P620" i="4"/>
  <c r="Q620" i="4" s="1"/>
  <c r="O620" i="4"/>
  <c r="P625" i="4"/>
  <c r="Q625" i="4" s="1"/>
  <c r="O625" i="4"/>
  <c r="P626" i="4"/>
  <c r="Q626" i="4" s="1"/>
  <c r="O626" i="4"/>
  <c r="P627" i="4"/>
  <c r="Q627" i="4" s="1"/>
  <c r="O627" i="4"/>
  <c r="P628" i="4"/>
  <c r="Q628" i="4" s="1"/>
  <c r="O628" i="4"/>
  <c r="P629" i="4"/>
  <c r="Q629" i="4" s="1"/>
  <c r="O629" i="4"/>
  <c r="P630" i="4"/>
  <c r="Q630" i="4" s="1"/>
  <c r="O630" i="4"/>
  <c r="P631" i="4"/>
  <c r="Q631" i="4" s="1"/>
  <c r="O631" i="4"/>
  <c r="P634" i="4"/>
  <c r="Q634" i="4" s="1"/>
  <c r="O634" i="4"/>
  <c r="O637" i="4"/>
  <c r="P637" i="4"/>
  <c r="Q637" i="4" s="1"/>
  <c r="P640" i="4"/>
  <c r="Q640" i="4" s="1"/>
  <c r="O640" i="4"/>
  <c r="P644" i="4"/>
  <c r="Q644" i="4" s="1"/>
  <c r="O644" i="4"/>
  <c r="P653" i="4"/>
  <c r="Q653" i="4" s="1"/>
  <c r="O653" i="4"/>
  <c r="P655" i="4"/>
  <c r="Q655" i="4" s="1"/>
  <c r="O655" i="4"/>
  <c r="O658" i="4"/>
  <c r="P658" i="4"/>
  <c r="Q658" i="4" s="1"/>
  <c r="P661" i="4"/>
  <c r="Q661" i="4" s="1"/>
  <c r="O661" i="4"/>
  <c r="O666" i="4"/>
  <c r="P666" i="4"/>
  <c r="Q666" i="4" s="1"/>
  <c r="P669" i="4"/>
  <c r="Q669" i="4" s="1"/>
  <c r="O669" i="4"/>
  <c r="P672" i="4"/>
  <c r="Q672" i="4" s="1"/>
  <c r="O672" i="4"/>
  <c r="P686" i="4"/>
  <c r="Q686" i="4" s="1"/>
  <c r="O686" i="4"/>
  <c r="P691" i="4"/>
  <c r="Q691" i="4" s="1"/>
  <c r="O691" i="4"/>
  <c r="P702" i="4"/>
  <c r="Q702" i="4" s="1"/>
  <c r="O702" i="4"/>
  <c r="P714" i="4"/>
  <c r="Q714" i="4" s="1"/>
  <c r="O714" i="4"/>
  <c r="P722" i="4"/>
  <c r="Q722" i="4" s="1"/>
  <c r="O722" i="4"/>
  <c r="P734" i="4"/>
  <c r="Q734" i="4" s="1"/>
  <c r="O734" i="4"/>
  <c r="P746" i="4"/>
  <c r="Q746" i="4" s="1"/>
  <c r="O746" i="4"/>
  <c r="O758" i="4"/>
  <c r="P758" i="4"/>
  <c r="Q758" i="4" s="1"/>
  <c r="P770" i="4"/>
  <c r="Q770" i="4" s="1"/>
  <c r="O770" i="4"/>
  <c r="P786" i="4"/>
  <c r="Q786" i="4" s="1"/>
  <c r="O786" i="4"/>
  <c r="P798" i="4"/>
  <c r="Q798" i="4" s="1"/>
  <c r="O798" i="4"/>
  <c r="P810" i="4"/>
  <c r="Q810" i="4" s="1"/>
  <c r="O810" i="4"/>
  <c r="P822" i="4"/>
  <c r="Q822" i="4" s="1"/>
  <c r="O822" i="4"/>
  <c r="O830" i="4"/>
  <c r="P830" i="4"/>
  <c r="Q830" i="4" s="1"/>
  <c r="P842" i="4"/>
  <c r="Q842" i="4" s="1"/>
  <c r="O842" i="4"/>
  <c r="P854" i="4"/>
  <c r="Q854" i="4" s="1"/>
  <c r="O854" i="4"/>
  <c r="P866" i="4"/>
  <c r="Q866" i="4" s="1"/>
  <c r="O866" i="4"/>
  <c r="P878" i="4"/>
  <c r="Q878" i="4" s="1"/>
  <c r="O878" i="4"/>
  <c r="P886" i="4"/>
  <c r="Q886" i="4" s="1"/>
  <c r="O886" i="4"/>
  <c r="P890" i="4"/>
  <c r="Q890" i="4" s="1"/>
  <c r="O890" i="4"/>
  <c r="P902" i="4"/>
  <c r="Q902" i="4" s="1"/>
  <c r="O902" i="4"/>
  <c r="P914" i="4"/>
  <c r="Q914" i="4" s="1"/>
  <c r="O914" i="4"/>
  <c r="P926" i="4"/>
  <c r="Q926" i="4" s="1"/>
  <c r="O926" i="4"/>
  <c r="P942" i="4"/>
  <c r="Q942" i="4" s="1"/>
  <c r="O942" i="4"/>
  <c r="P946" i="4"/>
  <c r="Q946" i="4" s="1"/>
  <c r="O946" i="4"/>
  <c r="P954" i="4"/>
  <c r="Q954" i="4" s="1"/>
  <c r="O954" i="4"/>
  <c r="P966" i="4"/>
  <c r="Q966" i="4" s="1"/>
  <c r="O966" i="4"/>
  <c r="P978" i="4"/>
  <c r="Q978" i="4" s="1"/>
  <c r="O978" i="4"/>
  <c r="O140" i="4"/>
  <c r="O189" i="4"/>
  <c r="P192" i="4"/>
  <c r="Q192" i="4" s="1"/>
  <c r="P194" i="4"/>
  <c r="Q194" i="4" s="1"/>
  <c r="P196" i="4"/>
  <c r="Q196" i="4" s="1"/>
  <c r="P198" i="4"/>
  <c r="Q198" i="4" s="1"/>
  <c r="O206" i="4"/>
  <c r="P207" i="4"/>
  <c r="Q207" i="4" s="1"/>
  <c r="P209" i="4"/>
  <c r="Q209" i="4" s="1"/>
  <c r="P211" i="4"/>
  <c r="Q211" i="4" s="1"/>
  <c r="P213" i="4"/>
  <c r="Q213" i="4" s="1"/>
  <c r="O215" i="4"/>
  <c r="O223" i="4"/>
  <c r="O231" i="4"/>
  <c r="O239" i="4"/>
  <c r="O247" i="4"/>
  <c r="O255" i="4"/>
  <c r="O263" i="4"/>
  <c r="O271" i="4"/>
  <c r="O279" i="4"/>
  <c r="O287" i="4"/>
  <c r="O295" i="4"/>
  <c r="O303" i="4"/>
  <c r="O311" i="4"/>
  <c r="O319" i="4"/>
  <c r="O327" i="4"/>
  <c r="O335" i="4"/>
  <c r="O343" i="4"/>
  <c r="O351" i="4"/>
  <c r="O359" i="4"/>
  <c r="O367" i="4"/>
  <c r="O375" i="4"/>
  <c r="O383" i="4"/>
  <c r="O391" i="4"/>
  <c r="O399" i="4"/>
  <c r="O407" i="4"/>
  <c r="P410" i="4"/>
  <c r="Q410" i="4" s="1"/>
  <c r="P412" i="4"/>
  <c r="Q412" i="4" s="1"/>
  <c r="P414" i="4"/>
  <c r="Q414" i="4" s="1"/>
  <c r="P416" i="4"/>
  <c r="Q416" i="4" s="1"/>
  <c r="P418" i="4"/>
  <c r="Q418" i="4" s="1"/>
  <c r="P420" i="4"/>
  <c r="Q420" i="4" s="1"/>
  <c r="P422" i="4"/>
  <c r="Q422" i="4" s="1"/>
  <c r="P424" i="4"/>
  <c r="Q424" i="4" s="1"/>
  <c r="P426" i="4"/>
  <c r="Q426" i="4" s="1"/>
  <c r="P428" i="4"/>
  <c r="Q428" i="4" s="1"/>
  <c r="P430" i="4"/>
  <c r="Q430" i="4" s="1"/>
  <c r="P432" i="4"/>
  <c r="Q432" i="4" s="1"/>
  <c r="P434" i="4"/>
  <c r="Q434" i="4" s="1"/>
  <c r="P436" i="4"/>
  <c r="Q436" i="4" s="1"/>
  <c r="P438" i="4"/>
  <c r="Q438" i="4" s="1"/>
  <c r="P440" i="4"/>
  <c r="Q440" i="4" s="1"/>
  <c r="O448" i="4"/>
  <c r="P449" i="4"/>
  <c r="Q449" i="4" s="1"/>
  <c r="P451" i="4"/>
  <c r="Q451" i="4" s="1"/>
  <c r="P453" i="4"/>
  <c r="Q453" i="4" s="1"/>
  <c r="O600" i="4"/>
  <c r="O632" i="4"/>
  <c r="O649" i="4"/>
  <c r="P834" i="4"/>
  <c r="Q834" i="4" s="1"/>
  <c r="H4" i="4"/>
  <c r="H3" i="4"/>
  <c r="E4" i="3"/>
  <c r="E3" i="3"/>
  <c r="D4" i="3"/>
  <c r="D3" i="3"/>
  <c r="C4" i="3" l="1"/>
  <c r="C3" i="3"/>
  <c r="J4" i="4" l="1"/>
  <c r="A1" i="4"/>
  <c r="A1" i="5" s="1"/>
  <c r="N4" i="4"/>
  <c r="M4" i="4"/>
  <c r="L4" i="4"/>
  <c r="K4" i="4"/>
  <c r="I4" i="4"/>
  <c r="G4" i="4"/>
  <c r="F4" i="4"/>
  <c r="D4" i="4"/>
  <c r="C4" i="4"/>
  <c r="B4" i="4"/>
  <c r="H4" i="3"/>
  <c r="G4" i="3"/>
  <c r="F4" i="3"/>
  <c r="B4" i="3"/>
  <c r="N3" i="2"/>
  <c r="J4" i="3" s="1"/>
  <c r="N2" i="2"/>
  <c r="J3" i="3" s="1"/>
  <c r="O3" i="4" s="1"/>
  <c r="N3" i="4"/>
  <c r="M3" i="4"/>
  <c r="L3" i="4"/>
  <c r="K3" i="4"/>
  <c r="G3" i="4"/>
  <c r="F3" i="4"/>
  <c r="D3" i="4"/>
  <c r="C3" i="4"/>
  <c r="B3" i="4"/>
  <c r="H3" i="3"/>
  <c r="G3" i="3"/>
  <c r="F3" i="3"/>
  <c r="B3" i="3"/>
  <c r="D6" i="5" l="1"/>
  <c r="B6" i="5"/>
  <c r="D5" i="5"/>
  <c r="B5" i="5"/>
  <c r="D4" i="5"/>
  <c r="B4" i="5"/>
  <c r="D3" i="5"/>
  <c r="B3" i="5"/>
  <c r="C6" i="5"/>
  <c r="C5" i="5"/>
  <c r="C4" i="5"/>
  <c r="C3" i="5"/>
  <c r="E6" i="5"/>
  <c r="E5" i="5"/>
  <c r="O4" i="4"/>
  <c r="E3" i="5" s="1"/>
  <c r="P4" i="4"/>
  <c r="Q4" i="4" s="1"/>
  <c r="I3" i="4"/>
  <c r="J3" i="4"/>
  <c r="P3" i="4"/>
  <c r="Q3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E4" i="5" l="1"/>
  <c r="E7" i="5" s="1"/>
  <c r="D7" i="5"/>
  <c r="B7" i="5"/>
  <c r="C7" i="5"/>
</calcChain>
</file>

<file path=xl/sharedStrings.xml><?xml version="1.0" encoding="utf-8"?>
<sst xmlns="http://schemas.openxmlformats.org/spreadsheetml/2006/main" count="11751" uniqueCount="7933">
  <si>
    <t>NOME</t>
  </si>
  <si>
    <t>FONE</t>
  </si>
  <si>
    <t>STATUS</t>
  </si>
  <si>
    <t>CLASSIFICAÇÃO</t>
  </si>
  <si>
    <t>ORDEM</t>
  </si>
  <si>
    <t>INSCRIÇÃO</t>
  </si>
  <si>
    <t>URNA</t>
  </si>
  <si>
    <t>COMPROVA 05 ANOS DE MORADIA / TRABALHO NO MUNICÍPIO</t>
  </si>
  <si>
    <t>SITUAÇÃO</t>
  </si>
  <si>
    <t>RG</t>
  </si>
  <si>
    <t>CPF</t>
  </si>
  <si>
    <t>CÔNJUGE</t>
  </si>
  <si>
    <t>EMAIL</t>
  </si>
  <si>
    <t>ANÁLISE CDHU/PREFEITURA</t>
  </si>
  <si>
    <t>MOTIVO</t>
  </si>
  <si>
    <t>ÓRGÃO</t>
  </si>
  <si>
    <t>ENDEREÇO</t>
  </si>
  <si>
    <t>GRUPO</t>
  </si>
  <si>
    <t>status</t>
  </si>
  <si>
    <t>class</t>
  </si>
  <si>
    <t>PRODESP</t>
  </si>
  <si>
    <t>Formulario Inscrição</t>
  </si>
  <si>
    <t>Nome Chefe</t>
  </si>
  <si>
    <t>Endereço de Moradia</t>
  </si>
  <si>
    <t>INSCRITOS</t>
  </si>
  <si>
    <t>BENEFICIÁRIO</t>
  </si>
  <si>
    <t>SUPLENTE</t>
  </si>
  <si>
    <t>EXCLUÍDO</t>
  </si>
  <si>
    <t>POPULAÇÃO GERAL</t>
  </si>
  <si>
    <t>DEFICIENTE</t>
  </si>
  <si>
    <t>IDOSOS</t>
  </si>
  <si>
    <t>POLICIAIS E AGENTES</t>
  </si>
  <si>
    <t>TOTAL</t>
  </si>
  <si>
    <t>EMPREENDIMENTO</t>
  </si>
  <si>
    <t>ANTONIO LUGHI</t>
  </si>
  <si>
    <t>AV BRAZIL, 21</t>
  </si>
  <si>
    <t>DOURADO-G</t>
  </si>
  <si>
    <t>EDNA IZABEL CARMONA ROBERTO</t>
  </si>
  <si>
    <t>RUA EXPEDICIONARIO, 36</t>
  </si>
  <si>
    <t>MONICA PEREIRA DE SANTANA</t>
  </si>
  <si>
    <t>RUA DEMETRIO CALFAT, 375 CASA</t>
  </si>
  <si>
    <t>ROSANGELA CARDOSO DOS SANTOS PERICO</t>
  </si>
  <si>
    <t>RUA ANGELO MARIO PESCUMO, 41 CASA</t>
  </si>
  <si>
    <t>ROSELI DE FATIMA REIS BEZERRA</t>
  </si>
  <si>
    <t>RUA ANTONIO FLAVIO DE ALMEIDA, 103 CASA</t>
  </si>
  <si>
    <t>UILAME DE SOUSA RODRIGUES</t>
  </si>
  <si>
    <t>RUA CAPITAO ADOLFO MANOEL ALVES, 119</t>
  </si>
  <si>
    <t>VALDIR TERAZAO</t>
  </si>
  <si>
    <t>RUA BENEDITO ALVES DE TOLEDO, 126 FUNDO</t>
  </si>
  <si>
    <t>ANDREIA APARECIDA ESPIRITO</t>
  </si>
  <si>
    <t>RUA RODRIGUES ALVES, 275</t>
  </si>
  <si>
    <t>NOVA EUROPA-E</t>
  </si>
  <si>
    <t>ANGELA MARIA REIS SOARES</t>
  </si>
  <si>
    <t>RUA GABRIEL BINELLI, 160</t>
  </si>
  <si>
    <t>BRAZELINA ALEIXO FIGUEIREDO</t>
  </si>
  <si>
    <t>RUA GABRIEL BINELI, 477</t>
  </si>
  <si>
    <t>CLOVIS LUIZ</t>
  </si>
  <si>
    <t>RUA ALEMANHA, 1181 CASA</t>
  </si>
  <si>
    <t>ELENI FERREIRA CIRIBOLLA</t>
  </si>
  <si>
    <t>RUA ANTONIO CALVO, 840 CASA</t>
  </si>
  <si>
    <t>ELIANA REIS DO NASCIMENTO</t>
  </si>
  <si>
    <t>RUA MAGNOLIAS, 571</t>
  </si>
  <si>
    <t>GLEICE KELI DA SILVA SOUZA</t>
  </si>
  <si>
    <t>RUA ANDORINHAS, 388 CASA</t>
  </si>
  <si>
    <t>LUZIA FERREIRA DE SOUZA</t>
  </si>
  <si>
    <t>RUA NATAL CAZETO, 50 CASA</t>
  </si>
  <si>
    <t>MARCO RICARDO BATISTA</t>
  </si>
  <si>
    <t>RUA OTACILIO NEVES, 32</t>
  </si>
  <si>
    <t>MARIA ANGELA ABONILIO DOS SANTOS</t>
  </si>
  <si>
    <t>SIT SITIO PRIMAVERA, 1 SITIO</t>
  </si>
  <si>
    <t>MARIANA CONRADO TAVARES</t>
  </si>
  <si>
    <t>RUA DURVAL RIBEIRO DE PAULA, 90 CASA FUNDOS</t>
  </si>
  <si>
    <t>MARLEY APARECIDA SEPA ROCHA</t>
  </si>
  <si>
    <t>RUA BEIJA FLOR, 515 CASA</t>
  </si>
  <si>
    <t>RAQUEL EVANILDA FIGUEIREDO</t>
  </si>
  <si>
    <t>RUA MATAO, 1232 CASA</t>
  </si>
  <si>
    <t>REGIANE CRISTINA JUSTINO</t>
  </si>
  <si>
    <t>RUA OLIVIA DADA MARINELLI, 80 FUNDOS</t>
  </si>
  <si>
    <t>RONALDO ALESSANDRO DA SILVA</t>
  </si>
  <si>
    <t>RUA NAIR DANTAS, 50 CASA</t>
  </si>
  <si>
    <t>ALEXANDRE GREGORIO</t>
  </si>
  <si>
    <t>RUA LUCIA APARECIDA GOMES, 40 CASA</t>
  </si>
  <si>
    <t>CRISTAIS PAULISTA-D</t>
  </si>
  <si>
    <t>DANIEL CARLOS SPIRLANDELLI DE CARVALHO</t>
  </si>
  <si>
    <t>RUA ITUVERAVA, 657</t>
  </si>
  <si>
    <t>JULIANO APARECIDO BARBOSA</t>
  </si>
  <si>
    <t>RUA MAESTRO JOAO CAETANO DE MENESES, 972 CASA</t>
  </si>
  <si>
    <t>VALDETE DA SILVA</t>
  </si>
  <si>
    <t>CHA POUSO ALTO, 214</t>
  </si>
  <si>
    <t>ANTONIO</t>
  </si>
  <si>
    <t>RUA ANTONIO RIBEIRO MACEDO, 55 BLOCO16B</t>
  </si>
  <si>
    <t>CAJATI-D</t>
  </si>
  <si>
    <t>ANTONIO MORAES PINTO</t>
  </si>
  <si>
    <t>RUA MINAS GERAIS, 84 CASA</t>
  </si>
  <si>
    <t>ARI DE MORAIS BATISTA</t>
  </si>
  <si>
    <t>RUA SILVERIO LINO, 426 CASEIRO NA ESCOLA</t>
  </si>
  <si>
    <t>CELIO GONCALVES DOS SANTOS</t>
  </si>
  <si>
    <t>RUA SILVERIO LINO, 363 PERTO DA ESCOLA</t>
  </si>
  <si>
    <t>ELIANA CAMARGO PIRES</t>
  </si>
  <si>
    <t>RUA BENEDITO L CAMARGO, 96 CASA</t>
  </si>
  <si>
    <t>GILSON NOVAES</t>
  </si>
  <si>
    <t>RUA AV CLAUDINO NOVAES, 685</t>
  </si>
  <si>
    <t>IVANILDE LEMOS DOS PASSOS</t>
  </si>
  <si>
    <t>RUA JOAO AGOATINHO DE CAMARGO, 186</t>
  </si>
  <si>
    <t>JADHI DA SILVA RAMOS BATISTELLA</t>
  </si>
  <si>
    <t>RUA BARRA DO TURVO, 21 CASA DE ESQUINA</t>
  </si>
  <si>
    <t>LILINHO DE OLIVEIRA</t>
  </si>
  <si>
    <t>RUA GUANABARA, 95 CASA O1</t>
  </si>
  <si>
    <t>MARIA ELISIA RAYMUNDO</t>
  </si>
  <si>
    <t>RUA FLAMENGO, 27 CASA</t>
  </si>
  <si>
    <t>MARIA LUCIA DIAS PEREIRA</t>
  </si>
  <si>
    <t>RUA BICO DO PATO, 383 CASA</t>
  </si>
  <si>
    <t>MARIA RITA DE OLIVEIRA</t>
  </si>
  <si>
    <t>VLA CANDIUVA, 46 ROBERTO BANANA</t>
  </si>
  <si>
    <t>NADIR DE OLIVEIRA SILVA</t>
  </si>
  <si>
    <t>EST RIO DAS PEDRAS, 1 CASA</t>
  </si>
  <si>
    <t>ROSENIDE MUNIZ MOREIRA</t>
  </si>
  <si>
    <t>AV AGUAI, 400 AP42A</t>
  </si>
  <si>
    <t>ZEIDA DA CRUZ PALHANO</t>
  </si>
  <si>
    <t>RUA NOVO HORIZONTE, 32 CASA</t>
  </si>
  <si>
    <t>ADENIL DE LIMA</t>
  </si>
  <si>
    <t>RUA COLOMBIA, 151 CASA</t>
  </si>
  <si>
    <t>REGISTRO-E</t>
  </si>
  <si>
    <t>ALTIMAR DO ESPIRITO SANTO</t>
  </si>
  <si>
    <t>CAL PIRAIBA, 125 CASA 1</t>
  </si>
  <si>
    <t>AMANDA ALVES OLIVEIRA</t>
  </si>
  <si>
    <t>EST BAMBURRAL DE BAIXO, 0</t>
  </si>
  <si>
    <t>ANA RITA ROCHA MARTINS</t>
  </si>
  <si>
    <t>RUA 1O, 77 CASA</t>
  </si>
  <si>
    <t>ANTONIO DONISETE DE SIQUEIRA</t>
  </si>
  <si>
    <t>RUA SHITIRO MAEJI, 50</t>
  </si>
  <si>
    <t>ANTONIO JUCIMAR RIBEIRO</t>
  </si>
  <si>
    <t>RUA JOSE DIAS DE ARAUJO, 360</t>
  </si>
  <si>
    <t>BASILIO DE AZEVEDO</t>
  </si>
  <si>
    <t>RUA SOROCABA, 113</t>
  </si>
  <si>
    <t>BENEDITO EVARISTO BARBOSA</t>
  </si>
  <si>
    <t>RUA ALEXANDRE AGENOR MORAES, 55 FUNDOS</t>
  </si>
  <si>
    <t>BRUNO DA SILVA</t>
  </si>
  <si>
    <t>RUA AMAPA, 99 CASA</t>
  </si>
  <si>
    <t>CELIA GONCALVES DE OLIVEIRA</t>
  </si>
  <si>
    <t>RUA SINFRONIO COSTA, 437</t>
  </si>
  <si>
    <t>CELIZA RAIMUNDO</t>
  </si>
  <si>
    <t>RUA R JOAO SIMONI, 154 CASA</t>
  </si>
  <si>
    <t>CELSO MORAES MOREIRA</t>
  </si>
  <si>
    <t>RUA GERONIO MONTEIRO LOPES, 353 CASA</t>
  </si>
  <si>
    <t>CICERO CRISTIANO DOS SANTOS</t>
  </si>
  <si>
    <t>RUA SOROCABA, 116</t>
  </si>
  <si>
    <t>CLAUDINEIA PONTES DOS SANTOS</t>
  </si>
  <si>
    <t>RUA 6, 81 CASA</t>
  </si>
  <si>
    <t>CLAUDIO ROBERTO DIAS</t>
  </si>
  <si>
    <t>RUA SHITIRO MAEJI, 38 CASA</t>
  </si>
  <si>
    <t>CLAUDIO ROBERTO MARTINS</t>
  </si>
  <si>
    <t>RUA YASUKO IKEGAMI FUKAZAWA, 41 ANTIGA RUA 23</t>
  </si>
  <si>
    <t>CLEMENCIA GOMES DE JESUS</t>
  </si>
  <si>
    <t>RUA 3, 134 CASA - ALUGUEL</t>
  </si>
  <si>
    <t>CLEUSA MARINHO DE FREITAS</t>
  </si>
  <si>
    <t>RUA PROJ A CARAPIRANGA, 145</t>
  </si>
  <si>
    <t>CRISTINA VICENTE DOS ANJOS</t>
  </si>
  <si>
    <t>RUA JUNCAL, 70</t>
  </si>
  <si>
    <t>DELSON RODRIGUES VIDAL</t>
  </si>
  <si>
    <t>RUA R OURINHOS, 369 CASA</t>
  </si>
  <si>
    <t>DIMAS DOMINGUES</t>
  </si>
  <si>
    <t>RUA BARRETOS, 899 CASA</t>
  </si>
  <si>
    <t>DOUGLAS DOS SANTOS TOKORO</t>
  </si>
  <si>
    <t>RUA BOA VISTA, 217</t>
  </si>
  <si>
    <t>EDICEU SOARES</t>
  </si>
  <si>
    <t>RUA PEDRO LOPES DIAS, 258 CASA</t>
  </si>
  <si>
    <t>EDILENE DOMINGUES PEREIRA</t>
  </si>
  <si>
    <t>RUA BAHIA, 215 CASA</t>
  </si>
  <si>
    <t>EDILSON SIMAO DA SILVA</t>
  </si>
  <si>
    <t>RUA VINTE, 51 BLOCO D1</t>
  </si>
  <si>
    <t>EDNILSON FERREIRA DE OLIVEIRA</t>
  </si>
  <si>
    <t>RUA ARAPONGAL O3, 70 CASA - ALUGUEL</t>
  </si>
  <si>
    <t>EDUARDO EDMIR BERTHOLDO</t>
  </si>
  <si>
    <t>RUA CELSO XAVIER, 374</t>
  </si>
  <si>
    <t>EDVANIA MACIEL GONCALVES</t>
  </si>
  <si>
    <t>RUA ADRIANO FRANCO DE OLIVEIRA CANTO, 712</t>
  </si>
  <si>
    <t>EDWARD ELIAQUIM DE SOUZA</t>
  </si>
  <si>
    <t>EST DO BAMBURRAL 2, 1</t>
  </si>
  <si>
    <t>ELIANA DE FATIMA ALVES</t>
  </si>
  <si>
    <t>RUA DUARTE DA COSTA, 110- CASA</t>
  </si>
  <si>
    <t>ELIEL SILVESTRE FELISBINO</t>
  </si>
  <si>
    <t>RUA VILA ROMAO, 2467 3</t>
  </si>
  <si>
    <t>ELIESER ANTONIO GABRIEL</t>
  </si>
  <si>
    <t>RUA JOSE DIAS DE ARAUJO, 217 CASA</t>
  </si>
  <si>
    <t>ELISABETE APARECIDA PEREIRA DE OLIVEIRA</t>
  </si>
  <si>
    <t>RUA BENEDITO OLIMPIO DE SOUZA, 225</t>
  </si>
  <si>
    <t>ELISETE MUNIZ</t>
  </si>
  <si>
    <t>SIT RIBEIRAO BRANCO DAS PALMEIRAS, 1 SITIO</t>
  </si>
  <si>
    <t>ELZA BALDUINO DE PONTES RAMOS</t>
  </si>
  <si>
    <t>EST CAIACANGA, 0 CASA</t>
  </si>
  <si>
    <t>ELZA SHIMADA</t>
  </si>
  <si>
    <t>RUA FRANCA, 133 BLOCO</t>
  </si>
  <si>
    <t>EMERSON ROCHA DE SOUZA LIMA</t>
  </si>
  <si>
    <t>AL PEDRO LOPES DIAS, 390 CASA1</t>
  </si>
  <si>
    <t>ERENALDO NOGUEIRA</t>
  </si>
  <si>
    <t>RUA JACATIRAO, 332 CORREDOR; FUNDOS</t>
  </si>
  <si>
    <t>EVALDO RIBEIRO NEVES</t>
  </si>
  <si>
    <t>RUA GERONIMO MONTEIRO LOPES, 788</t>
  </si>
  <si>
    <t>EVERALDO SERGIO ALVES</t>
  </si>
  <si>
    <t>RUA DUARTE DA COSTA, 112- CASA</t>
  </si>
  <si>
    <t>FRANCISCO LINHARES DOS SANTOS</t>
  </si>
  <si>
    <t>AV AV DEPUTADO ULISSES GUIMARAES, 1291 BLOCO B</t>
  </si>
  <si>
    <t>GABRIELA RIBEIRO REIS</t>
  </si>
  <si>
    <t>RUA SALUSTIANO VIRGILIO, 72 BLOCO D2</t>
  </si>
  <si>
    <t>GENESI DIAS ALICE</t>
  </si>
  <si>
    <t>RUA PAINEIRAS, 146 CASA</t>
  </si>
  <si>
    <t>IARA CINTIA DA SILVA</t>
  </si>
  <si>
    <t>RUA CARLOS ERNESTO BRAND MULLER, 40</t>
  </si>
  <si>
    <t>ILSON GONCALVES JORGE</t>
  </si>
  <si>
    <t>RUA PROGETADA A, 169 CASA</t>
  </si>
  <si>
    <t>IRACEMA DOS SANTOS</t>
  </si>
  <si>
    <t>SIT SITIO ORDITE, 1</t>
  </si>
  <si>
    <t>IRINEU APARECIDO PIRES</t>
  </si>
  <si>
    <t>RUA CEARA, 394 CASA</t>
  </si>
  <si>
    <t>IVANETE PEDROZO DA SILVA</t>
  </si>
  <si>
    <t>RUA VIELA JACATIRAO, 31 CASA</t>
  </si>
  <si>
    <t>IVANIRA FARIAS LEMOS</t>
  </si>
  <si>
    <t>Q 18, 51 CASA</t>
  </si>
  <si>
    <t>JANETE DE MORAES VIEIRA DA SILVA</t>
  </si>
  <si>
    <t>RUA SHITIRO MAEJI, 19 CASA 4</t>
  </si>
  <si>
    <t>JEAN CARLOS DA SILVA FREITAS</t>
  </si>
  <si>
    <t>RUA JOSE DOMINGUES, 118 CASA</t>
  </si>
  <si>
    <t>JESSE SILVA DE LARA</t>
  </si>
  <si>
    <t>RUA RUI PRADO DE MENDONCA JR, 612 CASA</t>
  </si>
  <si>
    <t>JOAO TABISZ</t>
  </si>
  <si>
    <t>RUA DOIS, 20 CASA</t>
  </si>
  <si>
    <t>JOSE TADEU DA SILVA</t>
  </si>
  <si>
    <t>RUA JOAQUIM MAGNO DOS SANTOS, 523 CASA O2</t>
  </si>
  <si>
    <t>JOSUE VIEIRA MENDES</t>
  </si>
  <si>
    <t>RUA CELSO XAVIER, 144 FUNDOS</t>
  </si>
  <si>
    <t>JUBERT EDIS FRANCO</t>
  </si>
  <si>
    <t>ROD BR 116/KM 441,5, 1 O</t>
  </si>
  <si>
    <t>JUCILENE RIBEIRO DE LARA</t>
  </si>
  <si>
    <t>RUA RIBEIRAO DE REGISTRO, 000 CASA</t>
  </si>
  <si>
    <t>JULIA NOVAIS</t>
  </si>
  <si>
    <t>RUA 6, 42</t>
  </si>
  <si>
    <t>KELI CRISTINA NUNES DA SILVA</t>
  </si>
  <si>
    <t>RUA R ADRIANO FRANCO DE OLIVEIRA CANTO, 1469 CASA</t>
  </si>
  <si>
    <t>KELVEN ROBERTO APOLINARIO DE RAMOS</t>
  </si>
  <si>
    <t>RUA PIRAPITINGA, 140</t>
  </si>
  <si>
    <t>LAEL BATISTA</t>
  </si>
  <si>
    <t>RUA NIGERIA, 39 CASA</t>
  </si>
  <si>
    <t>LAURIANE CRISTINE VAZ FLORENCIO</t>
  </si>
  <si>
    <t>RUA QUIRINO NUNES DA SILVA, 827 CASA</t>
  </si>
  <si>
    <t>LEANDRO SILVA</t>
  </si>
  <si>
    <t>RUA PROJETADA B, 11 CASA DE FUNDOS</t>
  </si>
  <si>
    <t>LEONILDA MARIA FEITOSA BRANDAO</t>
  </si>
  <si>
    <t>RUA OURINHOS, 109</t>
  </si>
  <si>
    <t>LUCIA RIBEIRO KIERME</t>
  </si>
  <si>
    <t>CAL SETE BARRSA, 101 CASA</t>
  </si>
  <si>
    <t>LUCIANA TAKESHITA</t>
  </si>
  <si>
    <t>RUA BRASIL, 85 CASA</t>
  </si>
  <si>
    <t>LUCIANO NASCIMENTO BORGES</t>
  </si>
  <si>
    <t>RUA 24, 90 CASA 1 UMA</t>
  </si>
  <si>
    <t>LUCILENE BARBARA ROCHA DE LARA</t>
  </si>
  <si>
    <t>RUA CASTRO ALVES, 107</t>
  </si>
  <si>
    <t>LUCINEIDE SOUZA DE ARRUDA</t>
  </si>
  <si>
    <t>RUA PEDRO ALVARES CABRAL, 602 APTO 13</t>
  </si>
  <si>
    <t>LUIZ JOSE ROSA</t>
  </si>
  <si>
    <t>CAL PROJETADA C, 25</t>
  </si>
  <si>
    <t>LUZIA APARECIDA DE FARIA</t>
  </si>
  <si>
    <t>RUA JOAO MAXIMIANO, 625 BL.C AP 34</t>
  </si>
  <si>
    <t>LUZIA DA SILVA</t>
  </si>
  <si>
    <t>RUA JERONIMO MONTEIRO LOPES 447, 447</t>
  </si>
  <si>
    <t>LUZIA TEIXEIRA ALVES</t>
  </si>
  <si>
    <t>RUA PROJETADA 3, 50 CASA</t>
  </si>
  <si>
    <t>MANOEL CABRAL</t>
  </si>
  <si>
    <t>RUA PITANGUEIRA, 76 CASA</t>
  </si>
  <si>
    <t>MARCELO ADRIANI RICARDO</t>
  </si>
  <si>
    <t>RUA ASSIS, 24 CASA</t>
  </si>
  <si>
    <t>MARCIO CARLOS PEREIRA</t>
  </si>
  <si>
    <t>RUA BANBURRAL, 1 BAMBURRAL</t>
  </si>
  <si>
    <t>MARCIO ROGERIO ALVES</t>
  </si>
  <si>
    <t>RUA JURACY MARQUES DE AGUIAR SANTANA, 8 CASA</t>
  </si>
  <si>
    <t>MARCOS GUEDES PINTO</t>
  </si>
  <si>
    <t>RUA JOSE DIAS DE ARAUJO, 470 LOJA NEILA</t>
  </si>
  <si>
    <t>MARCOS NOGUEIRA DA SILVA</t>
  </si>
  <si>
    <t>RUA DEZENOVE, 21</t>
  </si>
  <si>
    <t>MARCOS ROBERTO DE OLIVEIRA LIMA</t>
  </si>
  <si>
    <t>RUA MARIA SEBASTIANA DE OLIVEIRA PAIVA, 65 BLOCO D2</t>
  </si>
  <si>
    <t>MARIA ANTONIA DAS NEVES</t>
  </si>
  <si>
    <t>RUA PARA, 505 CASA</t>
  </si>
  <si>
    <t>MARIA APARECIDA CAMARGO DA SILVA</t>
  </si>
  <si>
    <t>RUA AURORA COELHO, 46 CASA</t>
  </si>
  <si>
    <t>MARIA APARECIDA COSTA</t>
  </si>
  <si>
    <t>RUA C, 13 CASA</t>
  </si>
  <si>
    <t>MARIA CORA</t>
  </si>
  <si>
    <t>RUA C, 29 CASA</t>
  </si>
  <si>
    <t>MARIA DA CONCEICAO PEREIRA DE SOUSA</t>
  </si>
  <si>
    <t>RUA CHOICHI ONO, 658</t>
  </si>
  <si>
    <t>MARIA DE FATIMA FRAZAO</t>
  </si>
  <si>
    <t>CHA CHACARA JARY, 1 ESTRADA DO RIBEIRAO</t>
  </si>
  <si>
    <t>MARIA DE FATIMA LISBOA DE CARVALHO</t>
  </si>
  <si>
    <t>RUA PREFEITO JOSE DE CARVALHO, 61 FUNDOS</t>
  </si>
  <si>
    <t>MARIA FIRMINA DO NASCIMENTO</t>
  </si>
  <si>
    <t>AV DEPUTADO ULISSES GUIMARAES, 1271 CASA</t>
  </si>
  <si>
    <t>MARIA JUCINEIDE DA SILVA MUNIZ</t>
  </si>
  <si>
    <t>RUA NOVA RIBEIRAO, 96 CASA 2</t>
  </si>
  <si>
    <t>MARICEIA MARQUES</t>
  </si>
  <si>
    <t>RUA 23, 205 CASA</t>
  </si>
  <si>
    <t>MARILEIDE</t>
  </si>
  <si>
    <t>RUA JASMIM, 93</t>
  </si>
  <si>
    <t>MARILENE DIAS RODRIGUES</t>
  </si>
  <si>
    <t>RUA PAINEIRAS, 35 CASA</t>
  </si>
  <si>
    <t>MARIZA GOMES DE EIROZ MENDES</t>
  </si>
  <si>
    <t>RUA CELSO XAVIER, 144 CASA</t>
  </si>
  <si>
    <t>MARLI FERNANDES CORREA</t>
  </si>
  <si>
    <t>RUA MAUA, 71</t>
  </si>
  <si>
    <t>MARTA FERNANDES CORREA</t>
  </si>
  <si>
    <t>SIT AMAYA, 1 ESCOLA BAMBURRAL DE</t>
  </si>
  <si>
    <t>MAURO DA SILVA ROCHA</t>
  </si>
  <si>
    <t>RUA AMAZONAS, 443 CASA</t>
  </si>
  <si>
    <t>MAURO FRANCISCO CARVALHO</t>
  </si>
  <si>
    <t>RUA DOS EUCALIPTOS, 79</t>
  </si>
  <si>
    <t>MICHELE LOISE KIERME OLIVEIRA</t>
  </si>
  <si>
    <t>RUA SEBASTIAO AUGUSTO INACIO, 275 ULTIMA RUA</t>
  </si>
  <si>
    <t>MIGUEL RIBEIRO JUNIOR</t>
  </si>
  <si>
    <t>RUA JUNDIA, 137 CASA</t>
  </si>
  <si>
    <t>NAIR DA SILVA MARQUES</t>
  </si>
  <si>
    <t>RUA 8, 29</t>
  </si>
  <si>
    <t>NARCISO SILVEIRA DE SOUZA</t>
  </si>
  <si>
    <t>RUA MIGUEL ABYAZAR, 38</t>
  </si>
  <si>
    <t>NEUSA ALVES DA SILVA</t>
  </si>
  <si>
    <t>RUA RUI PRADO DE MENDONCA, 259 CASA</t>
  </si>
  <si>
    <t>NEUZA CONCEICAO RIBEIRO</t>
  </si>
  <si>
    <t>NICEIA DO N.CAMARGO ALMEIDA</t>
  </si>
  <si>
    <t>SIT SUEVAL, 1</t>
  </si>
  <si>
    <t>NILSON RENATO HONORATO</t>
  </si>
  <si>
    <t>RUA TAMEKICHI TAKANO, 373 CASA O3</t>
  </si>
  <si>
    <t>NILZA VALERIO DA COSTA</t>
  </si>
  <si>
    <t>RUA JUNDIA, 129 CASA 1</t>
  </si>
  <si>
    <t>NUBIA APARECIDA DOMINGUES DA SILVA</t>
  </si>
  <si>
    <t>RUA SERINGUEIRA, 51 CASA</t>
  </si>
  <si>
    <t>ODAIR DOMINGUES</t>
  </si>
  <si>
    <t>ODAIR JOSE DE PONTES</t>
  </si>
  <si>
    <t>RUA MARROCOS, 293 CASA</t>
  </si>
  <si>
    <t>ORLANDO BALDUINO DE FREITAS</t>
  </si>
  <si>
    <t>RUA JERONIMO MONTEIRO LOPES, 781 CASA DOS FUNDOS</t>
  </si>
  <si>
    <t>OSCAR RAMOS</t>
  </si>
  <si>
    <t>SIT SITIO ATAMIRO, 0 SITIO</t>
  </si>
  <si>
    <t>OSIEL DA VEIGA OLIVEIRA</t>
  </si>
  <si>
    <t>RUA MANOEL CAMARGO, 52</t>
  </si>
  <si>
    <t>OSVALDO APARECIDO PINHEIRO</t>
  </si>
  <si>
    <t>RUA ANTONIO DOS SANTOS PEREIRA, 191 RUA DO MATO</t>
  </si>
  <si>
    <t>OTILIA APARECIDA FERNANDES DE SOUZA</t>
  </si>
  <si>
    <t>RUA BENEDITO OLIMPIO DE SOUZA, 29 CASA</t>
  </si>
  <si>
    <t>PAULO MENDES FLORENTINO</t>
  </si>
  <si>
    <t>RUA PIAUI, 25 CASA</t>
  </si>
  <si>
    <t>PAULO SERGIO MATHIAS</t>
  </si>
  <si>
    <t>RUA MARROCOS, 122 CASA</t>
  </si>
  <si>
    <t>PEDRO DE SOUZA</t>
  </si>
  <si>
    <t>RUA RUBENS LOPES DA SILVA, 96</t>
  </si>
  <si>
    <t>REGINALDO DOS SANTOS</t>
  </si>
  <si>
    <t>RUA AVARE, 24 TERCEIRA RUA 2 CASA</t>
  </si>
  <si>
    <t>REINALDO DE PINA PEDROSO</t>
  </si>
  <si>
    <t>RUA 2, 175 CASA</t>
  </si>
  <si>
    <t>REINALDO PIRES PEDROSO</t>
  </si>
  <si>
    <t>RUA BAURU, 62 BLOCO C</t>
  </si>
  <si>
    <t>RITA PEDROSO MENDES</t>
  </si>
  <si>
    <t>AV CLARA GIANOTTI DE SOUZA, 2310 VILA ROMAO 2</t>
  </si>
  <si>
    <t>RITA RAQUEL CHAGAS ALVES</t>
  </si>
  <si>
    <t>RUA JASMIN, 93 CASA</t>
  </si>
  <si>
    <t>ROGERIO SZOTT</t>
  </si>
  <si>
    <t>VLA SINFRONIO COSTA, 17 CASA</t>
  </si>
  <si>
    <t>ROSA GARCIA</t>
  </si>
  <si>
    <t>RUA JACARANDA 147, 147 CASA</t>
  </si>
  <si>
    <t>ROSELI TIEKO COSTA TANNO</t>
  </si>
  <si>
    <t>CHA MARIA CONCEICAO FRANCO MANCIO, 195 CASA</t>
  </si>
  <si>
    <t>ROSIMEIRE DE LIMA</t>
  </si>
  <si>
    <t>RUA PARA, 150</t>
  </si>
  <si>
    <t>RUTE DOMINGUES</t>
  </si>
  <si>
    <t>RUA 7, 245 CASA</t>
  </si>
  <si>
    <t>RUTE MARIANO</t>
  </si>
  <si>
    <t>RUA JOAQUIM MAGNO DOS SANTOS, 913</t>
  </si>
  <si>
    <t>SANDRA APARECIDA ROSA</t>
  </si>
  <si>
    <t>RUA PROJETADA D, 100 FAZENDA</t>
  </si>
  <si>
    <t>SANDRA CRISTINA SILVA</t>
  </si>
  <si>
    <t>RUA JACATIRAO, 411 CASA</t>
  </si>
  <si>
    <t>SANDRA RENATA ALVES DA SILVA DE AZEVEDO</t>
  </si>
  <si>
    <t>AV CURITIBA, 157 1 CASA</t>
  </si>
  <si>
    <t>SEBASTIAO RIBEIRO DA SILVA</t>
  </si>
  <si>
    <t>RUA NOVA RIBEIRAO, 312</t>
  </si>
  <si>
    <t>SHEILA DE DEUS SANTOS</t>
  </si>
  <si>
    <t>RUA GOIAS, 180 CASA</t>
  </si>
  <si>
    <t>SIDNEIA SANTANA</t>
  </si>
  <si>
    <t>AL PADRE ALOISIO ROSEN, 75 CASA</t>
  </si>
  <si>
    <t>SILAS RAMOS PAZ</t>
  </si>
  <si>
    <t>RUA 4, 181</t>
  </si>
  <si>
    <t>SUELI VENANCIO SOARES SANTOS</t>
  </si>
  <si>
    <t>RUA 4, 3 CASA</t>
  </si>
  <si>
    <t>TATIANA CRISTINA RICARDO</t>
  </si>
  <si>
    <t>RUA JACATIRAO, 498 CASA UNICA</t>
  </si>
  <si>
    <t>THAIS SANDRA CAMPOS DE OLIVEIRA</t>
  </si>
  <si>
    <t>RUA PERU, 198 CASA</t>
  </si>
  <si>
    <t>VAGNER LOPES PEDROSO</t>
  </si>
  <si>
    <t>RUA SEIJI SUMIDA, 263 FUNDOS</t>
  </si>
  <si>
    <t>VALDENIR ALVES ADORNO</t>
  </si>
  <si>
    <t>RUA MANOEL CAMILO, 339 CASA</t>
  </si>
  <si>
    <t>VALDOMIRO ALEXANDRE DE SOUSA</t>
  </si>
  <si>
    <t>RUA PREFEITO JOSE DE CARVALHO, 485 CASA</t>
  </si>
  <si>
    <t>VALTEMIR CANDIDO</t>
  </si>
  <si>
    <t>RUA SETE BARRAS, 268</t>
  </si>
  <si>
    <t>VALTER RENATO RECIO</t>
  </si>
  <si>
    <t>RUA JURITIS, 117</t>
  </si>
  <si>
    <t>VANESSA VIANNA DA CONCEICAO</t>
  </si>
  <si>
    <t>RUA AVARE, 53 CASA</t>
  </si>
  <si>
    <t>VERONICA FERREIRA DE SOUZA ALVES</t>
  </si>
  <si>
    <t>RUA OURINHOS, 184 CASA</t>
  </si>
  <si>
    <t>WAGNER RAMOS</t>
  </si>
  <si>
    <t>EST DO ARAPONGAL KM 2 5, 00</t>
  </si>
  <si>
    <t>ZEBETO TOME PEREIRA</t>
  </si>
  <si>
    <t>RUA MAROCOS, 362</t>
  </si>
  <si>
    <t>ANDREIA APARECIDA DA SILVA</t>
  </si>
  <si>
    <t>AV BRASIL, 970 CASA 5</t>
  </si>
  <si>
    <t>JUQUIÁ-E</t>
  </si>
  <si>
    <t>CLODOBERTO DOS SANTOS</t>
  </si>
  <si>
    <t>RUA PARANA, 345</t>
  </si>
  <si>
    <t>EVANDRP MARCOS JULIANI</t>
  </si>
  <si>
    <t>AV EXPEDICIONARIO APARICIO, 275 CASA 2</t>
  </si>
  <si>
    <t>FLAVIA RODRIGUES DE LIMA MEDEIROS</t>
  </si>
  <si>
    <t>RUA PARA, 87 CASA</t>
  </si>
  <si>
    <t>JULIO CESAR REGIS</t>
  </si>
  <si>
    <t>RUA PARA, 55 PROXIMO ADEGA CARROS</t>
  </si>
  <si>
    <t>TAINA DE MORAIS</t>
  </si>
  <si>
    <t>RUA LOURENCO COSTA, 23 CASA</t>
  </si>
  <si>
    <t>ANDREIA GONCALVES DA SILVA</t>
  </si>
  <si>
    <t>RUA HOMERO JUNQUEIRA, 199</t>
  </si>
  <si>
    <t>GUARÁ-F</t>
  </si>
  <si>
    <t>ANTONIO DA SILVA LIOLINO</t>
  </si>
  <si>
    <t>RUA ANTONIO ALVES DOS SANTOS, 150 FUNDO</t>
  </si>
  <si>
    <t>CLAUDIA CRISTINA RIBEIRO DE PAULA</t>
  </si>
  <si>
    <t>RUA ARTHUR DE PAULA SANTOS, 30 CASA</t>
  </si>
  <si>
    <t>EIDIMARA FERNANDES PAULA</t>
  </si>
  <si>
    <t>RUA AURELIO MIGLIORI, 61 CASA</t>
  </si>
  <si>
    <t>FLAVIO DE SOUZA</t>
  </si>
  <si>
    <t>RUA QUIRINO SILVEIRA, 727 CASA</t>
  </si>
  <si>
    <t>INGRID GOMES DE SOUZA</t>
  </si>
  <si>
    <t>RUA BARAO DO RIO BRANCO, 582 CASA</t>
  </si>
  <si>
    <t>IVANIR DA SILVA FERREIRA</t>
  </si>
  <si>
    <t>RUA GERALDO FLAUSINO GOMES, 161 CASA</t>
  </si>
  <si>
    <t>JOAO HENRIQUE CASTILHO DE OLIVEIRA</t>
  </si>
  <si>
    <t>RUA TEREZINHA ELIAS FRANCA VILELA, 49 CASA</t>
  </si>
  <si>
    <t>JOSIANE ALVES DE OLIVEIRA</t>
  </si>
  <si>
    <t>RUA CONDE FRANCISCO MATARAZZO, 2169 CASA</t>
  </si>
  <si>
    <t>LUISA DA SILVA LIMA</t>
  </si>
  <si>
    <t>RUA TIRADENTES, 18 CASA</t>
  </si>
  <si>
    <t>MARIA EURIPEDAS DE PAULA ALVES</t>
  </si>
  <si>
    <t>RUA DEODATO NUNES MUNIZ, 411</t>
  </si>
  <si>
    <t>MARIA FLAUZINA DOS REIS SOUSA</t>
  </si>
  <si>
    <t>PCA VINTE E SETE DE DEZEMBRO, 219</t>
  </si>
  <si>
    <t>CRISTINA DONIZETE BRUSTELO</t>
  </si>
  <si>
    <t>RUA DURVAL CAROLO, 44 CASA</t>
  </si>
  <si>
    <t>PONTAL-D</t>
  </si>
  <si>
    <t>EDILMA DAS GRAÇAS FERREIRA</t>
  </si>
  <si>
    <t>RUA ETTORE COVEN, 1453</t>
  </si>
  <si>
    <t>ISRAEL ROBERTO RAMOS</t>
  </si>
  <si>
    <t>RUA JAIME MICHELIM, 98</t>
  </si>
  <si>
    <t>JOSE REZENDE GUIMARAES</t>
  </si>
  <si>
    <t>RUA ADAIR BEZERRA PEREIRA, 197 CASA DE ALUGUEL</t>
  </si>
  <si>
    <t>LUIS PARQUER DE OLIVEIRA</t>
  </si>
  <si>
    <t>BC R NOTO ROMANO, 1 141</t>
  </si>
  <si>
    <t>MARIA DE LOURDES BESTETI</t>
  </si>
  <si>
    <t>RUA ETEVALDO HECK PRADELLA, 301 CASA</t>
  </si>
  <si>
    <t>MARIA ROSA SANTOS DOURADO</t>
  </si>
  <si>
    <t>RUA VITORIA ANDRUCIOLLI COLOMBO, 213</t>
  </si>
  <si>
    <t>NIVALDO MARTINS DE OLIVEIRA</t>
  </si>
  <si>
    <t>AV ETORE QUARENTA, 21 FUNDOS</t>
  </si>
  <si>
    <t>SERGIO APARECIDO DE SOUZA</t>
  </si>
  <si>
    <t>RUA JAIME MICHELIN, 93 NAO TEM</t>
  </si>
  <si>
    <t>SOLANGE MENDES NOGUEIRA</t>
  </si>
  <si>
    <t>RUA 13 DE MAIO, 229</t>
  </si>
  <si>
    <t>TEREZINHA DE JESUS MOREIRA DE MATOS BASTOS</t>
  </si>
  <si>
    <t>RUA PRIMEIRO DE MAIO, 708 CASA</t>
  </si>
  <si>
    <t>ADILSON ALVES DE ALMEIDA</t>
  </si>
  <si>
    <t>RUA CEARA, 427 CASA</t>
  </si>
  <si>
    <t>BOITUVA-G</t>
  </si>
  <si>
    <t>CAMILA FAGUNDES DA SILVA</t>
  </si>
  <si>
    <t>RUA SAO PEDRO, 88 CASA 2</t>
  </si>
  <si>
    <t>ELIAS DOS SANTOS LAURIANO</t>
  </si>
  <si>
    <t>RUA NELSON ANDRADE, 121 BLOCO F APTO 41</t>
  </si>
  <si>
    <t>GISELE ALVES DOS SANTOS</t>
  </si>
  <si>
    <t>RUA JOSE AFONSO FERRIELLO, 587</t>
  </si>
  <si>
    <t>GRACIELA VIANA AGOSTINHO</t>
  </si>
  <si>
    <t>AV EDSON JOSE BRUNI, 84 CASA</t>
  </si>
  <si>
    <t>JOSE CARLOS DE MELLO</t>
  </si>
  <si>
    <t>PCA ESTR MUNIC VICENTE TELES MIRANDA, 1111 BL 57 AP 21</t>
  </si>
  <si>
    <t>KELIDE APARECIDA VIEIRA DE OLIVEIRA</t>
  </si>
  <si>
    <t>RUA GUILHERME PRIMO, 100 CASA</t>
  </si>
  <si>
    <t>MARIA APARECIDA RODRIGUES DE OLIVEIRA</t>
  </si>
  <si>
    <t>SIT MARIO DE CAMPO, 520 CASA</t>
  </si>
  <si>
    <t>MARIA TERESA DA SILVA</t>
  </si>
  <si>
    <t>RUA JOSE THOME, 361 CASA</t>
  </si>
  <si>
    <t>MARIANA CARVALHO VERONEZ MARTINS</t>
  </si>
  <si>
    <t>RUA ZECA VITIELLO, 390</t>
  </si>
  <si>
    <t>MICHELE DE FATIMA MORAES DE LIMA</t>
  </si>
  <si>
    <t>AV ALEXANDRINA BERTOLDI VERCELINO, 732 CASA</t>
  </si>
  <si>
    <t>ROBERTO FARIA ANTONIO</t>
  </si>
  <si>
    <t>RUA PROF MARIA DA GLORIA L DE PAULA, 139</t>
  </si>
  <si>
    <t>SAMUEL DE ASSIS TEIXEIRA</t>
  </si>
  <si>
    <t>RUA BENEDITO SONEGO, 135 CASA</t>
  </si>
  <si>
    <t>SUELLEN CRISTINA THOMAZ DA SILVA</t>
  </si>
  <si>
    <t>RUA JOAQUIM GONCALVES SORIANO, 464 CASA</t>
  </si>
  <si>
    <t>ADAIL FRANCA DE FREITAS</t>
  </si>
  <si>
    <t>RUA ACACIO DE MORAES, 462</t>
  </si>
  <si>
    <t>PILAR DO SUL-D</t>
  </si>
  <si>
    <t>ADILSON MIGUEL DE ALMEIDA</t>
  </si>
  <si>
    <t>RUA JOSE BRAGA SOBRINHO, 923 CASA</t>
  </si>
  <si>
    <t>CIBELE CRISTINA PERES MACHADO</t>
  </si>
  <si>
    <t>RUA JOSE OTAVIO DA SILVA, 170</t>
  </si>
  <si>
    <t>DANILO VIEIRA DE PROENCA</t>
  </si>
  <si>
    <t>RUA AMERICO BRASILIENSE, 30</t>
  </si>
  <si>
    <t>DEBORA MARA ROSSETTI DOS SANTOS</t>
  </si>
  <si>
    <t>RUA JOSE FERREIRA DE MOURA, 420</t>
  </si>
  <si>
    <t>EDNALDO NARCISO ALVES</t>
  </si>
  <si>
    <t>RUA BENTO FERREIRA DE CAMARGO, 348 CDHU</t>
  </si>
  <si>
    <t>ELIANA FISCHER DE ALVARENGA</t>
  </si>
  <si>
    <t>RUA MINORU YASUDA, 1 CASA</t>
  </si>
  <si>
    <t>FRANCISCO DE ASSIS DA SILVA</t>
  </si>
  <si>
    <t>RUA LUIZ ESTAVAM DE OLIVEIRA, 405</t>
  </si>
  <si>
    <t>GILMAR MARQUES</t>
  </si>
  <si>
    <t>AV ANTONIO LACERDA, 265 CASA</t>
  </si>
  <si>
    <t>IVANILDES ALMEIDA COQUEIRO</t>
  </si>
  <si>
    <t>RUA JOAQUIM DAS NEVES LOBO, 188 A</t>
  </si>
  <si>
    <t>JANAINA MENCK DA SILVA</t>
  </si>
  <si>
    <t>RUA MAJOR EUZEBIO DE MORAIS CUBA, 494 CENTRO</t>
  </si>
  <si>
    <t>JANE APARECIDA OSCABOTWOSKI</t>
  </si>
  <si>
    <t>SIT BENEDITO JOSE DE DEUS, 1 CASA</t>
  </si>
  <si>
    <t>JOSE GERALDO DE SOUSA JUNIOR</t>
  </si>
  <si>
    <t>RUA BENEDITO GOMES DE OLIVEIRA, 230 CASA</t>
  </si>
  <si>
    <t>JULIANA RIBEIRO PROENÇA FLORA</t>
  </si>
  <si>
    <t>RUA ANTONIO PAULISTA, 200 CASA</t>
  </si>
  <si>
    <t>LAURA TAVARES BONAFONTE FERREIRA DE CAMPOS</t>
  </si>
  <si>
    <t>RUA ANTONIO PAULISTA, 307 CASA</t>
  </si>
  <si>
    <t>MARIA ALICE ANDRADE SILVA</t>
  </si>
  <si>
    <t>RUA JUCA DO TURVINHO, 30</t>
  </si>
  <si>
    <t>MARIA APARECIDA BARBOSA DE JESUS</t>
  </si>
  <si>
    <t>RUA PEDRO DEMETRIO FERREIRA, 28 CASA</t>
  </si>
  <si>
    <t>MARIA LUIZA MACHADO FRANCO</t>
  </si>
  <si>
    <t>SIT SITIO SANTA MARIA, 000 RUA SEM SAIDA</t>
  </si>
  <si>
    <t>NEUSA APARECIDA MENDES</t>
  </si>
  <si>
    <t>RUA MARCELINO DE CARVALHO, 175</t>
  </si>
  <si>
    <t>NEUSA DOS SANTOS</t>
  </si>
  <si>
    <t>AV BENEDITO DE OLIVEIRA ROSA FILHO, 17 CASA</t>
  </si>
  <si>
    <t>REGINA SOLANGE NUNES DE ALMEIDA</t>
  </si>
  <si>
    <t>AV AV PAPA JOAO XXIII, 1 CASA</t>
  </si>
  <si>
    <t>RITA APARECIDA DE PAULA</t>
  </si>
  <si>
    <t>AV BENTO FERREIRA DE CAMARGO, 57</t>
  </si>
  <si>
    <t>SERGIO RODRIGUES DE PAULA</t>
  </si>
  <si>
    <t>RUA CORONEL BATISTA, 264 FUNDOS</t>
  </si>
  <si>
    <t>SILVIA CRISTINA DA SILVA GOIS</t>
  </si>
  <si>
    <t>RUA MARIA ALICE DE CARVALHO, 295 CASA</t>
  </si>
  <si>
    <t>SIRLEI DE FATIMA BARBOSA MARIANO</t>
  </si>
  <si>
    <t>RUA ELIAS MACHADO DE ALMEIDA, 190 CASA</t>
  </si>
  <si>
    <t>WANDA MARIA OLIVEIRA DE SOUZA</t>
  </si>
  <si>
    <t>RUA CORNELIO BUENO, 197 A</t>
  </si>
  <si>
    <t>ALESSANDRA AP. DE OLIVEIRA</t>
  </si>
  <si>
    <t>RUA PROFESSORA AURORA MACHADO GUIMARAES, 25</t>
  </si>
  <si>
    <t>PORTO FELIZ-E</t>
  </si>
  <si>
    <t>ANA PAULA ALEIXO ROSA</t>
  </si>
  <si>
    <t>RUA JARBAS SEABRA LEAL, 68</t>
  </si>
  <si>
    <t>ANTONIO MODESTO DE OLIVEIRA</t>
  </si>
  <si>
    <t>RUA CANDIDA SECKLER, 8 FUNDOS</t>
  </si>
  <si>
    <t>BRUNO HENRIQUE CARVALHO DA LUZ</t>
  </si>
  <si>
    <t>RUA OLIMPIO FRANCISCO DE CASTRO, 45 CASA</t>
  </si>
  <si>
    <t>CLEONICE DE JESUS AMARAL</t>
  </si>
  <si>
    <t>RUA JOSEPHINA SIMEIRA, 1 CASA 18A</t>
  </si>
  <si>
    <t>CLERIVALDA FERREIRA LIMA</t>
  </si>
  <si>
    <t>RUA FRANCISCO MIGUEL MACEDO, 26</t>
  </si>
  <si>
    <t>EDILENE APARECIDA FERREIRA DE SIQUEIRA</t>
  </si>
  <si>
    <t>RUA PLINIO MARTINS TELLES, 145</t>
  </si>
  <si>
    <t>ELISBETE MARIA BRITO DA SILVA</t>
  </si>
  <si>
    <t>RUA FRANCISCO MIGUEL MACEDO, 75 CASA</t>
  </si>
  <si>
    <t>EZEQUIEL RODRIGUES DOMINGUES</t>
  </si>
  <si>
    <t>RUA PEDRO FERRAZ DA SILVA, 156 CASA</t>
  </si>
  <si>
    <t>HELENA RODRIGUES DA SILVA</t>
  </si>
  <si>
    <t>RUA PAULO PIUNTI, 54 QUADRA</t>
  </si>
  <si>
    <t>IRACI FELIX DE MELO</t>
  </si>
  <si>
    <t>RUA LUIS ALBERTO DE ARRUDA, 58</t>
  </si>
  <si>
    <t>IVONE VIEIRA RAMOS</t>
  </si>
  <si>
    <t>RUA OTONIEL RODRIGUES, 88</t>
  </si>
  <si>
    <t>JAQUELINE CRUZ DA COSTA</t>
  </si>
  <si>
    <t>RUA JOAO BAPTISTA MANTOVANI, 309</t>
  </si>
  <si>
    <t>JOSE ANTONIO DE SOUZA FILHO</t>
  </si>
  <si>
    <t>RUA NAO INFORMADO, 1131</t>
  </si>
  <si>
    <t>LUIZ ANTONIO DE ALMEIDA</t>
  </si>
  <si>
    <t>RUA SILVIO BRAND CORREA, 1135</t>
  </si>
  <si>
    <t>MARIA DE LOURDES DE JESUS SANTOS</t>
  </si>
  <si>
    <t>RUA DR VALDEMAR DE ALMEIDA, 1</t>
  </si>
  <si>
    <t>MARINA DE JESUS CARVALHO</t>
  </si>
  <si>
    <t>RUA JOSE TEODORO DE ALMEIDA, 33</t>
  </si>
  <si>
    <t>MARLI DA SILVA PEREIRA</t>
  </si>
  <si>
    <t>RUA MARCELINO ALVES, 1 MERCADO</t>
  </si>
  <si>
    <t>MARTA SILVA DOS SANTOS</t>
  </si>
  <si>
    <t>RUA IZA FILIETAZ LEIITE, 85</t>
  </si>
  <si>
    <t>MIRIAM RODRIGUES DE PAULA</t>
  </si>
  <si>
    <t>RUA AMADEU DE LARA, 295</t>
  </si>
  <si>
    <t>MONICA CRESTINA DOS SANTOS NUNES</t>
  </si>
  <si>
    <t>CAL ALCIDES COSTA ARANHA, 50 1O,3</t>
  </si>
  <si>
    <t>OSWALDO LUIZ RIBEIRO DE NORONHA</t>
  </si>
  <si>
    <t>RUA NELSON SILVEIRA MORAES, 161</t>
  </si>
  <si>
    <t>VALDECIR APARECIDO RIBEIRO</t>
  </si>
  <si>
    <t>RUA GETULIO VARGAS, 816</t>
  </si>
  <si>
    <t>VALDELICIO SILVA ARAUJO</t>
  </si>
  <si>
    <t>RUA OLIMPIO FRANCISCO DE MORAES, 40 CASA 1</t>
  </si>
  <si>
    <t>VALERIA FERREIRA MANO</t>
  </si>
  <si>
    <t>RUA JOSE MOTA, 89 CASA</t>
  </si>
  <si>
    <t>WAGNER DOS SANTOS LIRA</t>
  </si>
  <si>
    <t>RUA PROFESSOR ULISSES ALVES MACHADO, 49</t>
  </si>
  <si>
    <t>AIRTON ARAUJO DA SILVA</t>
  </si>
  <si>
    <t>RUA ALCIDES PEDREIRA CERQUEIRA, 104 CASA</t>
  </si>
  <si>
    <t>RIVERSUL-E</t>
  </si>
  <si>
    <t>CARLA REGIANE DE OLIVEIRA</t>
  </si>
  <si>
    <t>RUA JOSE FERREIRA FILHO, 364</t>
  </si>
  <si>
    <t>ELIZABETE GERALDA</t>
  </si>
  <si>
    <t>RUA JOAQUIM CARNEIRO DO AMARAL, 281 CASA</t>
  </si>
  <si>
    <t>JOSE ANTONIO DOS SANTOS</t>
  </si>
  <si>
    <t>RUA AMADEU ROSSI, 340 CASA</t>
  </si>
  <si>
    <t>MARISA APARECIDA DE SOUZA</t>
  </si>
  <si>
    <t>RUA JOAQUIM CANDIDO BARBOSA, 135 CASA</t>
  </si>
  <si>
    <t>PAULO ROGERIO GARDINALLI</t>
  </si>
  <si>
    <t>RUA JANUARIO SALUSTIANO RABELO, 193</t>
  </si>
  <si>
    <t>ROSA MARIA ALVARENGA CORREA</t>
  </si>
  <si>
    <t>RUA SAO PAULO, 44 CASA</t>
  </si>
  <si>
    <t>CLEUSA MARIA DE SOUZA</t>
  </si>
  <si>
    <t>RUA DO LIRIOS, 52 CASA</t>
  </si>
  <si>
    <t>SANTA FÉ DO SUL-H2</t>
  </si>
  <si>
    <t>DAVID PEREIRA DOS SANTOS</t>
  </si>
  <si>
    <t>RUA 23, 218</t>
  </si>
  <si>
    <t>EULESIA FURTUOSO DE ANDRADE</t>
  </si>
  <si>
    <t>RUA 14, 1509 CASA</t>
  </si>
  <si>
    <t>JEFFERSON RENZETE</t>
  </si>
  <si>
    <t>RUA JOAO MAGALHAES, 867</t>
  </si>
  <si>
    <t>JOSE DOMINGOS RODRIGUES DE AZEVEDO</t>
  </si>
  <si>
    <t>RUA VINTE E NOVE, 222</t>
  </si>
  <si>
    <t>MARIA SOLANGE ALVES CORREIA</t>
  </si>
  <si>
    <t>RUA ANGELIN, 380</t>
  </si>
  <si>
    <t>SIRLENE MARIA BLANCO</t>
  </si>
  <si>
    <t>RUA UM, 84 CASA</t>
  </si>
  <si>
    <t>VLADIMIR GULO</t>
  </si>
  <si>
    <t>RUA 1O, 1504</t>
  </si>
  <si>
    <t>ADRIANA APARECIDA FERREIRA DE OLIVEIRA</t>
  </si>
  <si>
    <t>SIT JOSE ANTONIO DE SOUZA, 00 SITIO BURU</t>
  </si>
  <si>
    <t>TATUÍ-H</t>
  </si>
  <si>
    <t>AGNALDO VIEIRA DE BARROS</t>
  </si>
  <si>
    <t>RUA MATEUS FIUZA, 6</t>
  </si>
  <si>
    <t>ANA PAULA DE SOUZA IZIDORO</t>
  </si>
  <si>
    <t>RUA PARAYLIO DE ARRUDA CAMPOS, 29</t>
  </si>
  <si>
    <t>ANDRÉ DE ANDRADE MIRANDA</t>
  </si>
  <si>
    <t>RUA PROFESSORA ADELINA RIBEIRO, 49 EM FRENTE LANCHONETE</t>
  </si>
  <si>
    <t>ANTONIO ARLINDO LISBOA</t>
  </si>
  <si>
    <t>VLA SAO MANOEL, 86 CASA</t>
  </si>
  <si>
    <t>APARECIDA DONIZETE GONCALVES</t>
  </si>
  <si>
    <t>RUA MARECHAL DEODORO DA FONSECA, 180</t>
  </si>
  <si>
    <t>BIANCA MOREIRA RODRIGUES</t>
  </si>
  <si>
    <t>CAL PROFESSOR MARIO BAIARDI, 256 CASA</t>
  </si>
  <si>
    <t>CAIO CESAR BORGES DE LIMA VIEIRA</t>
  </si>
  <si>
    <t>RUA JOAO BATISTA LINCOLN, 209 CASA</t>
  </si>
  <si>
    <t>CARLA ANGELITA DE MORAES</t>
  </si>
  <si>
    <t>RUA WALTER SANTELEGHE, 116 CASA</t>
  </si>
  <si>
    <t>CARLOS ROBERTO PEREIRA</t>
  </si>
  <si>
    <t>RUA MARIA DELAROLI MENDES, 42</t>
  </si>
  <si>
    <t>CATIA DO CARMO MIRANDA</t>
  </si>
  <si>
    <t>RUA JOSE MARQUES JUNIOR, 330</t>
  </si>
  <si>
    <t>CIBELE ALESSANDRA GONCALVES BORGES</t>
  </si>
  <si>
    <t>RUA BRANCA LAURA DE OLIVEIRA, 207 CASA</t>
  </si>
  <si>
    <t>CLAUDINEI DA SILVA CUNHA</t>
  </si>
  <si>
    <t>RUA RAFAEL CAMPRUBI, 184</t>
  </si>
  <si>
    <t>EDNA MARIA RODRIGUES CRUZ</t>
  </si>
  <si>
    <t>RUA JARBAS SOBRAL, 62</t>
  </si>
  <si>
    <t>ELIANA CRISTINA DOS SANTOS</t>
  </si>
  <si>
    <t>RUA ROMAO GARCIA, 236 CASA</t>
  </si>
  <si>
    <t>ELIO MARCIO FLORIANO</t>
  </si>
  <si>
    <t>RUA CELSO PATRICIO, 98 CASA</t>
  </si>
  <si>
    <t>FELIPE RAMON ROMERO ARCE</t>
  </si>
  <si>
    <t>RUA JOAO BATISTA LINCOLN, 125 CASA</t>
  </si>
  <si>
    <t>FLORIVAL TADEU DE CAMARGO</t>
  </si>
  <si>
    <t>RUA VALTER COSTA, 195</t>
  </si>
  <si>
    <t>FRANCISCO ENEIAS AMARAL</t>
  </si>
  <si>
    <t>RUA JOSE AGUIAR FOGACA, 75</t>
  </si>
  <si>
    <t>GEDIANE ANTUNES DOS SANTOS</t>
  </si>
  <si>
    <t>RUA JOSE MARQUES JUNIOR, 60 PROXIMO A INGREJA SA</t>
  </si>
  <si>
    <t>GILMAR ROSA</t>
  </si>
  <si>
    <t>RUA FLORINDO ANTUNES MACHADO, 188</t>
  </si>
  <si>
    <t>GRAZIELE RODRIGUES FRANCO</t>
  </si>
  <si>
    <t>RUA VEREADOR BENEDITO EUGENIO DOS SANTOS, 111</t>
  </si>
  <si>
    <t>HUGO ANDRE MIGUEL</t>
  </si>
  <si>
    <t>RUA JOSE GASPAR, 69 BAIRRO VIZINHO VILA</t>
  </si>
  <si>
    <t>JAQUELINE APARECIDA CIRINO</t>
  </si>
  <si>
    <t>RUA JARBAS SOBRAL, 91 CASA</t>
  </si>
  <si>
    <t>JOAO DA FONSECA FERNANDES</t>
  </si>
  <si>
    <t>RUA JOSE ORTIZ DE CAMARGO ,489, 489</t>
  </si>
  <si>
    <t>JOAO RIBEIRO</t>
  </si>
  <si>
    <t>RUA JOAO BATISTA LINCOLN, 179 PROXIMO A ESCOLA</t>
  </si>
  <si>
    <t>JOSE DARCI BUENO</t>
  </si>
  <si>
    <t>RUA RIO DE JANEIRO, 200</t>
  </si>
  <si>
    <t>JOSE ROBERTO PROENCA</t>
  </si>
  <si>
    <t>RUA ANTONIO HENRIQUE DA SILVA, 620 CASA</t>
  </si>
  <si>
    <t>JOSIANE ANTUNES</t>
  </si>
  <si>
    <t>RUA JOSE BELTRAMI, 76 CASA</t>
  </si>
  <si>
    <t>JOSIANE SARTORI SANTOS</t>
  </si>
  <si>
    <t>RUA PEDRA RIBEIRO ABRAME, 78 CASA</t>
  </si>
  <si>
    <t>LUCIANO DE MORAES</t>
  </si>
  <si>
    <t>RUA JOAQUIM SILVERIO DE ALMEIDA, 29</t>
  </si>
  <si>
    <t>MAGNA DA SILVA SANTOS MARQUES</t>
  </si>
  <si>
    <t>RUA EVARISTO MARTINS DE LIMA, 46 CASA</t>
  </si>
  <si>
    <t>MARCOS ROBERETO BORKOWSKI</t>
  </si>
  <si>
    <t>RUA BENEDICTA RODRIGUES ALMEIDA, 167 CASA</t>
  </si>
  <si>
    <t>MARIA CECILIA COELHO(FILHA)</t>
  </si>
  <si>
    <t>RUA JOAQUIM SOUZA MIRANDA, 70 CASA 2</t>
  </si>
  <si>
    <t>MARIA DE FATIMA CAMARGO RODRIGUES</t>
  </si>
  <si>
    <t>RUA ANTONIO ANTUNES CORREA, 184 CASA</t>
  </si>
  <si>
    <t>MARIA INES DA COSTA</t>
  </si>
  <si>
    <t>RUA DOUTOR OTAVIO DE MORAES, 162 CASA DOS FUNDOS</t>
  </si>
  <si>
    <t>MARILENE OLIVEIRA BARROS</t>
  </si>
  <si>
    <t>RUA PADRE PAULAO, 12 A</t>
  </si>
  <si>
    <t>MISAEL ALVES DE OLIVEIRA</t>
  </si>
  <si>
    <t>AL ALAMEDA VICENTE CELESTINO, 252 CASA</t>
  </si>
  <si>
    <t>PATRICIA APARECIDA DA SILVA</t>
  </si>
  <si>
    <t>RUA FRANCISCO ANTUNES, 119</t>
  </si>
  <si>
    <t>PAULIANE ANTUNES ACUNIA</t>
  </si>
  <si>
    <t>RUA LEONEL FANTONI, 52 CASA</t>
  </si>
  <si>
    <t>RAFAELA DE OLIVEIRA CAMPOS LEITE</t>
  </si>
  <si>
    <t>RUA INACIO MOSCHIONE, 52</t>
  </si>
  <si>
    <t>ROSA MARIA DE CAMPOS</t>
  </si>
  <si>
    <t>RUA ERNANI CAVALCANTI E SILVA, 361</t>
  </si>
  <si>
    <t>SILMARA ELEIDE MIRANDA</t>
  </si>
  <si>
    <t>RUA FRANCISCO CAMPOS SOARES, 111 CASA</t>
  </si>
  <si>
    <t>SILMARA MARTINS DE OLIVEIRA</t>
  </si>
  <si>
    <t>RUA PARAYLIO DE ARRUDA CAMPOS, 4 CASA</t>
  </si>
  <si>
    <t>SILVIO JOSE DE CAMPOS</t>
  </si>
  <si>
    <t>RUA OSWALDO AVALLONE, 80 CASA</t>
  </si>
  <si>
    <t>SIMONE RODRIGUES GARCIA CARNEIRO</t>
  </si>
  <si>
    <t>RUA DOUTOR MEDARDO DA COSTA NEVES, 341 CASA</t>
  </si>
  <si>
    <t>SUELI FRANCO DE ALMEIDA CRUZ</t>
  </si>
  <si>
    <t>RUA JOSE DOMINGOS FOGACA, 47</t>
  </si>
  <si>
    <t>SUZANA IDRA MOREIRA</t>
  </si>
  <si>
    <t>RUA MARECHAL FLORIANO PEIXOTO, 97 CASA</t>
  </si>
  <si>
    <t>TANIA LEONE AVILA CRESPILHO</t>
  </si>
  <si>
    <t>RUA PADRE BENTO DIAS PACHECO, 73 CASA</t>
  </si>
  <si>
    <t>TATIANA CRISTINA DE CARVALHO PAIVA DA SILVA</t>
  </si>
  <si>
    <t>AV SEBASTIAO GONZAGA DE CAMPOS, 80 CASA 1</t>
  </si>
  <si>
    <t>VANDERLEI ADRIANE DE OLIVEIRA</t>
  </si>
  <si>
    <t>RUA CARLOS ORSI FILHO, 415 CASA</t>
  </si>
  <si>
    <t>WALDIR ANTONIO NOGUEIRA</t>
  </si>
  <si>
    <t>RUA JOSE JULIO DE CAMARGO, 55 CASA</t>
  </si>
  <si>
    <t>WILSON MARIO DOS SANTOS</t>
  </si>
  <si>
    <t>RUA ISRAEL JOSE DA MOTA, 25 PARQUE INDUSTRIAL</t>
  </si>
  <si>
    <t>ZENAILDA BOMFIM DA SILVA</t>
  </si>
  <si>
    <t>CARLOS APARECIDO VIEIRA RIBEIRO</t>
  </si>
  <si>
    <t>RUA PEDERNEIRAS, 486</t>
  </si>
  <si>
    <t>BORACÉIA-G</t>
  </si>
  <si>
    <t>CARLOS ROBERTO SANTOS SOUZA</t>
  </si>
  <si>
    <t>RUA DOIS DE NOVEMBRO, 417 CASA</t>
  </si>
  <si>
    <t>EVANDRO GERALDO JORGE</t>
  </si>
  <si>
    <t>RUA ANTONIO DE FREITAS PEREIRA, 529</t>
  </si>
  <si>
    <t>GISELE CELI SANTOS FARIA</t>
  </si>
  <si>
    <t>RUA ALMIRANTE OLIVEIRA PINTO, 44 2</t>
  </si>
  <si>
    <t>IVAN PEREIRA QUADRINI</t>
  </si>
  <si>
    <t>RUA MAURICIO DARTORA, 652</t>
  </si>
  <si>
    <t>JOAO DA SILVA VASCONCELOS</t>
  </si>
  <si>
    <t>VLA VIA DE PEDESTRE DONA ELZA RIBEIRO DE QUE, 13</t>
  </si>
  <si>
    <t>JOSUE FERRAZ DA SILVA</t>
  </si>
  <si>
    <t>RUA JOAO BUENO, 180 CASA</t>
  </si>
  <si>
    <t>LUIZ DONISETE LEME DA SILVA</t>
  </si>
  <si>
    <t>RUA TERCILIANO SGAVIOLI, 311</t>
  </si>
  <si>
    <t>MARLI DE LURDES BRESSANI</t>
  </si>
  <si>
    <t>RUA ANTONIO DE FREITAS PEREIRA, 548 CENTRO</t>
  </si>
  <si>
    <t>MARLY MENDES</t>
  </si>
  <si>
    <t>RUA MARCEL ACCIOLY CAETANO DA SILVA, 188</t>
  </si>
  <si>
    <t>VALDEMIR DE MOURA</t>
  </si>
  <si>
    <t>CHA PIRIRICA, 1</t>
  </si>
  <si>
    <t>ALCEUJACINTO</t>
  </si>
  <si>
    <t>RUA DOUTOR NESTOR CARDOSO, 227</t>
  </si>
  <si>
    <t>ITAPUÍ-C</t>
  </si>
  <si>
    <t>ALESSANDRO BRAZ</t>
  </si>
  <si>
    <t>RUA GABRIEL SOTTO, 129</t>
  </si>
  <si>
    <t>ANTONIO FERNANDO FACCIOLI</t>
  </si>
  <si>
    <t>RUA PROF DEOLA MARTINS GALVAO, 79</t>
  </si>
  <si>
    <t>ARAZIL ROSA DA SILVA</t>
  </si>
  <si>
    <t>RUA ANGELO CRUZEIRA, 315 CASA</t>
  </si>
  <si>
    <t>CELSO DE AQUINO</t>
  </si>
  <si>
    <t>TR TRAVESSA ITAPUI, 132</t>
  </si>
  <si>
    <t>CILSO FERREIRA DOS SANTOS</t>
  </si>
  <si>
    <t>RUA PASCHOAL PINHATARI, 150 RUA DOIS</t>
  </si>
  <si>
    <t>EDEVALDO DA SILVA</t>
  </si>
  <si>
    <t>RUA ANTONIO DA COSTA SOBRINHO, 124</t>
  </si>
  <si>
    <t>ELAINE MENDES</t>
  </si>
  <si>
    <t>RUA JOAO BATISTA NOGUEIRA, 851 CASA8</t>
  </si>
  <si>
    <t>VLA VIA DE PEDESTRE DONA ELZA RIBEIRO DE QUE, 13 H</t>
  </si>
  <si>
    <t>JOAO NOVAIS DE OLIVEIRA</t>
  </si>
  <si>
    <t>RUA COMENDADOR JOSE MARIA DE ALMEIDA PRADO, 853</t>
  </si>
  <si>
    <t>KATIANE DA SILVA</t>
  </si>
  <si>
    <t>RUA MANUEL RODRIGUES SANTIAGO, 70 BLOCO D APTO 44</t>
  </si>
  <si>
    <t>LAURA MASSON</t>
  </si>
  <si>
    <t>RUA FRANCISCO JAGGER, 59</t>
  </si>
  <si>
    <t>MARIA ALBERTINA VITOR DO CARMO</t>
  </si>
  <si>
    <t>RUA ANTONIO APARECIDO FRANCISCHINI, 1 CASA</t>
  </si>
  <si>
    <t>NADIR ANTONIO GOMES</t>
  </si>
  <si>
    <t>RUA FUAD AZER, 60</t>
  </si>
  <si>
    <t>PAULO CESAR SANTOS DE OLIVEIRA</t>
  </si>
  <si>
    <t>RUA SEBASTIAO FERREIRA DIAS, 49 CASA</t>
  </si>
  <si>
    <t>REGINA RIBEIRO DOS SANTOS</t>
  </si>
  <si>
    <t>RUA ANGELO CAETANO GONSALVES, 161</t>
  </si>
  <si>
    <t>REINALDO FRANCISCO SALES</t>
  </si>
  <si>
    <t>AV DO PORTO, 1050</t>
  </si>
  <si>
    <t>RICHARD SANZIANI</t>
  </si>
  <si>
    <t>RUA RENATO SAMPAIO DE ALMEIDA PRADO, 550 CASA</t>
  </si>
  <si>
    <t>ROGERIO CARLOS</t>
  </si>
  <si>
    <t>RUA ANTONIO SPELTRI, 146 CASA</t>
  </si>
  <si>
    <t>ROSELI DIAS PEGO OZORIO</t>
  </si>
  <si>
    <t>RUA BENEDITO DUGOLIN, 349</t>
  </si>
  <si>
    <t>VERA LUCIA CORREIA ERNANDES</t>
  </si>
  <si>
    <t>RUA ANTONIO APARECIDO FRANCISCHINI, 157</t>
  </si>
  <si>
    <t>VIVIANE BARBOSA ROSA</t>
  </si>
  <si>
    <t>RUA JOSE GERONIMO VIDEIRA, 19 CASA</t>
  </si>
  <si>
    <t>NOME CÔNJUGE</t>
  </si>
  <si>
    <t>RG CÔNJUGE</t>
  </si>
  <si>
    <t>CPF CÔNJUGE</t>
  </si>
  <si>
    <t>TELEFONE</t>
  </si>
  <si>
    <t>ADILSON MURILO MONTEIRO GATO</t>
  </si>
  <si>
    <t>371.277.858-99</t>
  </si>
  <si>
    <t>NATALIA DIAS BIANCHI</t>
  </si>
  <si>
    <t>500.932.298-60</t>
  </si>
  <si>
    <t>RUA PALMIRO NOVI, 869 - ARAPONGAL - REGISTRO</t>
  </si>
  <si>
    <t>(13) 981309173</t>
  </si>
  <si>
    <t>murilo5314@gmail.com</t>
  </si>
  <si>
    <t>GEAN BARROS DA CRUZ</t>
  </si>
  <si>
    <t>452.824.428-41</t>
  </si>
  <si>
    <t>ADRIANA RODRIGUES DE OLIVEIRA BARROS</t>
  </si>
  <si>
    <t>426.499.138-27</t>
  </si>
  <si>
    <t>RUA BENEDITO MOREIRA LEITE, 45 - VOVO CLARINHA - JUQUIA</t>
  </si>
  <si>
    <t>(13) 997408748</t>
  </si>
  <si>
    <t>geean.barros@outlook.com</t>
  </si>
  <si>
    <t>CARLOS ALBERTO DA SILVA</t>
  </si>
  <si>
    <t>LUANA PRADO</t>
  </si>
  <si>
    <t>359.411.608-52</t>
  </si>
  <si>
    <t>RUA DEZ, 109 - OLIVEIRA BARROS  - MIRACATU</t>
  </si>
  <si>
    <t>(13) 996803842</t>
  </si>
  <si>
    <t>inez.oliveira4@hotmail.com</t>
  </si>
  <si>
    <t>ALINE RODRIGUES FEITOZA</t>
  </si>
  <si>
    <t>468.587.618-02</t>
  </si>
  <si>
    <t>RUA CARMELINA DE MIRANDA SOUZA OLIVEIRA, 195 - MORRO GRANDE - CAIEIRAS</t>
  </si>
  <si>
    <t>(11) 942967107</t>
  </si>
  <si>
    <t>alinephcolly17@gmail.com</t>
  </si>
  <si>
    <t>JULIANA DOS SANTOS</t>
  </si>
  <si>
    <t>MATEUS FERNANDES GUIMARAES</t>
  </si>
  <si>
    <t>441.065.088-26</t>
  </si>
  <si>
    <t>KHEROLAY OELOA DIAS FAUSTO</t>
  </si>
  <si>
    <t>377.153.868-80</t>
  </si>
  <si>
    <t>(13) 981038795</t>
  </si>
  <si>
    <t>JUQUIÁ-E - RELAÇÃO DE FAMÍLIAS SORTEADAS</t>
  </si>
  <si>
    <t>5140000018</t>
  </si>
  <si>
    <t>KATIA REGINA DE ANDRADE ALVES</t>
  </si>
  <si>
    <t>331.485.078-60</t>
  </si>
  <si>
    <t>RUA PARANA, 474 - PARQUE NACIONAL - JUQUIA</t>
  </si>
  <si>
    <t>(13) 997774082</t>
  </si>
  <si>
    <t>katiaregina.andrade@hotmail.com</t>
  </si>
  <si>
    <t>5140000026</t>
  </si>
  <si>
    <t>GRAZIELI VIANA</t>
  </si>
  <si>
    <t>445.561.388-92</t>
  </si>
  <si>
    <t>JONATHA LUCAS DOMINGUES BATISTA</t>
  </si>
  <si>
    <t>353.000.338-71</t>
  </si>
  <si>
    <t>AV  BRASIL, 671 - JUQUIA/ SP - JUQUIA</t>
  </si>
  <si>
    <t>(39) 1088530</t>
  </si>
  <si>
    <t>grahviana4@gmail.com</t>
  </si>
  <si>
    <t>5140000034</t>
  </si>
  <si>
    <t>CARLA APARECIDA SILVA SOUSA</t>
  </si>
  <si>
    <t>404.514.148-02</t>
  </si>
  <si>
    <t>RUA ZELIA DE OLIVEIRA SANTOS, 35 - VILA SANCHES - JUQUIA</t>
  </si>
  <si>
    <t>(13) 988712208</t>
  </si>
  <si>
    <t>carlasilvabrito@hotmail.com</t>
  </si>
  <si>
    <t>5140000042</t>
  </si>
  <si>
    <t>DAVI DA SILVA SANTOS</t>
  </si>
  <si>
    <t>451.168.428-60</t>
  </si>
  <si>
    <t>RUA JUSCELINO KUBITSCHECK DE OLIVEIRA, 20 - JARDIM JUQUIA - JUQUIA</t>
  </si>
  <si>
    <t>(13) 996378075</t>
  </si>
  <si>
    <t>daavihs@gmail.com</t>
  </si>
  <si>
    <t>5140000059</t>
  </si>
  <si>
    <t>JOSEFA CORREIA DE LIMA</t>
  </si>
  <si>
    <t>132.590.268-35</t>
  </si>
  <si>
    <t>RUA ANTONIO FERREIRA DE AGUIAR, 58 - CENTRO - JUQUIA</t>
  </si>
  <si>
    <t>(13) 997794893</t>
  </si>
  <si>
    <t>josefacorreia975@outlook.com</t>
  </si>
  <si>
    <t>5140000067</t>
  </si>
  <si>
    <t>KELEN CRISTINA NUNES FERNANDES</t>
  </si>
  <si>
    <t>309.169.548-46</t>
  </si>
  <si>
    <t>KALIANNE AGATHA NUNES PEREIRA</t>
  </si>
  <si>
    <t>459.521.178-30</t>
  </si>
  <si>
    <t>RUA ZELIA DE OLIVEIRA SANTOS, 64 - VILA SANCHES - JUQUIA</t>
  </si>
  <si>
    <t>(39) 7077092</t>
  </si>
  <si>
    <t>kelen-kk@hotmail.com</t>
  </si>
  <si>
    <t>5140000075</t>
  </si>
  <si>
    <t>JONATHAN FRANCA DOS SANTOS</t>
  </si>
  <si>
    <t>466.592.568-22</t>
  </si>
  <si>
    <t>IZABELLE ALECSANDRA ALVE DOMINGUES</t>
  </si>
  <si>
    <t>465.207.048-90</t>
  </si>
  <si>
    <t>AV  VEREADOR OSVALDO FLORENCIO, 305 - CENTRO - JUQUIA</t>
  </si>
  <si>
    <t>(13) 996787256</t>
  </si>
  <si>
    <t>jhowsantos104@gmail.com</t>
  </si>
  <si>
    <t>5140000083</t>
  </si>
  <si>
    <t>IVANILDA LEOPOLDINO</t>
  </si>
  <si>
    <t>248.565.958-30</t>
  </si>
  <si>
    <t>SIT R1  BRO BOACICA, 0 - POUSO ALTO - JUQUIA</t>
  </si>
  <si>
    <t>(13) 997991645</t>
  </si>
  <si>
    <t>rafaelailidia@gmail.com</t>
  </si>
  <si>
    <t>5140000091</t>
  </si>
  <si>
    <t>CRISTINA MIRANDA</t>
  </si>
  <si>
    <t>392.184.678-16</t>
  </si>
  <si>
    <t>CARLOS AUGUSTO DE FARIA</t>
  </si>
  <si>
    <t>330.621.288-10</t>
  </si>
  <si>
    <t>RUA JOAO FLORENCIO, 190 - VILA SANCHES - JUQUIA</t>
  </si>
  <si>
    <t>(13) 97869923</t>
  </si>
  <si>
    <t>cristinamiranda85@yahoo.com</t>
  </si>
  <si>
    <t>5140000109</t>
  </si>
  <si>
    <t>SINEGIO ABRAHAO JUNIOR</t>
  </si>
  <si>
    <t>335.854.578-43</t>
  </si>
  <si>
    <t>ELIANE FLORES MUNIZ</t>
  </si>
  <si>
    <t>363.728.188-09</t>
  </si>
  <si>
    <t>RUA MARANHAO, 500 - PARQUE NACIONAL - JUQUIA</t>
  </si>
  <si>
    <t>(13) 991189107</t>
  </si>
  <si>
    <t>manotutao@hotmail.com</t>
  </si>
  <si>
    <t>5140000117</t>
  </si>
  <si>
    <t>MARLENE FERREIRA ANTONIO</t>
  </si>
  <si>
    <t>052.037.098-82</t>
  </si>
  <si>
    <t>AV  AV RODRIGUES ALVES, 0 - BAIRRO ESTACAO - JUQUIA</t>
  </si>
  <si>
    <t>(39) 7672679</t>
  </si>
  <si>
    <t>areiasvieira@areiasvieira.com.br</t>
  </si>
  <si>
    <t>5140000125</t>
  </si>
  <si>
    <t>THAIS DO AMARAL DUARTE</t>
  </si>
  <si>
    <t>369.506.608-39</t>
  </si>
  <si>
    <t>JOAO MACENCIO FILHO</t>
  </si>
  <si>
    <t>346.183.498-08</t>
  </si>
  <si>
    <t>RUA PARANA, 89 - PARQUE NACIONAL  - JUQUIA</t>
  </si>
  <si>
    <t>(13) 997636516</t>
  </si>
  <si>
    <t>joaomacenciofilho@hotmail.com</t>
  </si>
  <si>
    <t>5140000133</t>
  </si>
  <si>
    <t>ANTONIO SOUZA LIMA</t>
  </si>
  <si>
    <t>919.700.598-34</t>
  </si>
  <si>
    <t>RUA 10 DE ABRIL, 68 - CENTRO - JUQUIA</t>
  </si>
  <si>
    <t>(13) 38443136</t>
  </si>
  <si>
    <t>autocibel@gmail.com</t>
  </si>
  <si>
    <t>5140000141</t>
  </si>
  <si>
    <t>FERNANDA APARECIDA DOS SANTOS OLIVEIRA</t>
  </si>
  <si>
    <t>420.054.738-47</t>
  </si>
  <si>
    <t>RUA BAHIA, 630 - VILA SANCHES - JUQUIA</t>
  </si>
  <si>
    <t>(13) 996752740</t>
  </si>
  <si>
    <t>fernandaapsoliveira2019@gmail.com</t>
  </si>
  <si>
    <t>5140000158</t>
  </si>
  <si>
    <t>THIAGO CLARO MACHADO</t>
  </si>
  <si>
    <t>355.999.918-90</t>
  </si>
  <si>
    <t>RAQUEL CRISTINA DO NASCIMENTO MACHADO</t>
  </si>
  <si>
    <t>387.981.638-76</t>
  </si>
  <si>
    <t>RUA ZELIA DE OLIVEIRA SANTOS, 74 - VILA SANCHES - JUQUIA</t>
  </si>
  <si>
    <t>(13) 997446267</t>
  </si>
  <si>
    <t>claromachado16@gmail.com</t>
  </si>
  <si>
    <t>5140000166</t>
  </si>
  <si>
    <t>SOL FLORENCIO PEREI</t>
  </si>
  <si>
    <t>060.179.978-07</t>
  </si>
  <si>
    <t>RUA BAHIA, 528 - PARQUE NACIONAL  - JUQUIA</t>
  </si>
  <si>
    <t>(13) 996385314</t>
  </si>
  <si>
    <t>solange1412@hotmail.com</t>
  </si>
  <si>
    <t>5140000174</t>
  </si>
  <si>
    <t>BARBARA APARECIDA LOPES DE LIMA</t>
  </si>
  <si>
    <t>259.968.498-60</t>
  </si>
  <si>
    <t>RUA ANTONIO LEAL DAS NEVES, 89 - VILA SANCHES - JUQUIA</t>
  </si>
  <si>
    <t>(13) 988388076</t>
  </si>
  <si>
    <t>barbaraaparecidalopes@gmail.com</t>
  </si>
  <si>
    <t>5140000182</t>
  </si>
  <si>
    <t>GESSICA ALVES RIBEIRO GOVEA</t>
  </si>
  <si>
    <t>359.079.498-48</t>
  </si>
  <si>
    <t>LUCAS DE OLIVEIRA GOVEA</t>
  </si>
  <si>
    <t>334.709.258-95</t>
  </si>
  <si>
    <t>RUA PERNAMBUCO, 26 - PARQUE NACIONAL - JUQUIA</t>
  </si>
  <si>
    <t>(15) 996204220</t>
  </si>
  <si>
    <t>gessicaalvesribeiro@hotmail.com</t>
  </si>
  <si>
    <t>5140000190</t>
  </si>
  <si>
    <t>FABIANO DO VALLE DE ARAUJO</t>
  </si>
  <si>
    <t>368.196.658-30</t>
  </si>
  <si>
    <t>RUA GILMARA APARECIDA CAVALCANTE DE LIMA, 46 - CAPUAVINHA - JUQUIA</t>
  </si>
  <si>
    <t>(13) 981971694</t>
  </si>
  <si>
    <t>valle_bianno@hotmail.com</t>
  </si>
  <si>
    <t>5140000208</t>
  </si>
  <si>
    <t>CKLISMMAN CLAUDINEI DUARTE PAZ</t>
  </si>
  <si>
    <t>477.464.868-00</t>
  </si>
  <si>
    <t>ISABELLA DE AGUIAR MACHADO</t>
  </si>
  <si>
    <t>477.786.438-39</t>
  </si>
  <si>
    <t>RUA MARECHAL DEODORO DA FONSECA, 52 - VILA INDUSTRIAL - JUQUIA</t>
  </si>
  <si>
    <t>(13) 996570658</t>
  </si>
  <si>
    <t>bella_97aguiar@hotmail.com</t>
  </si>
  <si>
    <t>5140000216</t>
  </si>
  <si>
    <t>EMERSON TEOBALDINO PONTES</t>
  </si>
  <si>
    <t>253.127.618-18</t>
  </si>
  <si>
    <t>ERIKA DE OLIVEIRA PONTES</t>
  </si>
  <si>
    <t>326.435.808-50</t>
  </si>
  <si>
    <t>RUA JOSE NUNES DE ARQUINO, 147 - VILA NOVA - JUQUIA</t>
  </si>
  <si>
    <t>(13) 981110616</t>
  </si>
  <si>
    <t>emersonteobaldino@gmail.com</t>
  </si>
  <si>
    <t>5140000224</t>
  </si>
  <si>
    <t>MATHEUS MARTINS CUNHA</t>
  </si>
  <si>
    <t>416.344.608-71</t>
  </si>
  <si>
    <t>RUA LUZIA GONCALVES, 54 - VILA FLORINDO - JUQUIA</t>
  </si>
  <si>
    <t>(13) 982017655</t>
  </si>
  <si>
    <t>matheus.c.04@hotmail.com</t>
  </si>
  <si>
    <t>5140000232</t>
  </si>
  <si>
    <t>ELISANGELA DOS SANTOS PIRES</t>
  </si>
  <si>
    <t>412.759.038-60</t>
  </si>
  <si>
    <t>RUA ISAIAS MARTINS DE OLIVEIRA, 24 - VILA FLORINDO DE CIMA  - JUQUIA</t>
  </si>
  <si>
    <t>(13) 996763371</t>
  </si>
  <si>
    <t>elisangelajuquia@gmail.com</t>
  </si>
  <si>
    <t>5140000240</t>
  </si>
  <si>
    <t>APARECIDO ALVES PEREIRA</t>
  </si>
  <si>
    <t>283.267.828-90</t>
  </si>
  <si>
    <t>RUA BOA VISTA, 102 - VILA SANCHES - JUQUIA</t>
  </si>
  <si>
    <t>(13) 991697570</t>
  </si>
  <si>
    <t>5140000257</t>
  </si>
  <si>
    <t>GILENO SILVA LIMA</t>
  </si>
  <si>
    <t>257.565.198-07</t>
  </si>
  <si>
    <t>RUA PRUDENTE DE MORAIS, 72 - VILA INDUSTRIAL - JUQUIA</t>
  </si>
  <si>
    <t>(13) 996011035</t>
  </si>
  <si>
    <t>lopesmariaaparecida212@gmail.com</t>
  </si>
  <si>
    <t>5140000265</t>
  </si>
  <si>
    <t>FERNANDO CORREA PAULO</t>
  </si>
  <si>
    <t>424.445.068-80</t>
  </si>
  <si>
    <t>FLAVIA DE OLIVEIRA CORREA</t>
  </si>
  <si>
    <t>438.928.238-71</t>
  </si>
  <si>
    <t>VLA ANTONIO MARQUES PATRICIO, 426 - VILA INDUSTRIAL - JUQUIA</t>
  </si>
  <si>
    <t>(13) 997507939</t>
  </si>
  <si>
    <t>fernandocorr50@gmail.com</t>
  </si>
  <si>
    <t>5140000273</t>
  </si>
  <si>
    <t>LUCAS PEREIRA RIBEIRO</t>
  </si>
  <si>
    <t>458.237.788-21</t>
  </si>
  <si>
    <t>RUA ANTONIO MARQUES PATRICIO, 690 - VILA INDUSTRIAL - JUQUIA</t>
  </si>
  <si>
    <t>(13) 996242444</t>
  </si>
  <si>
    <t>luckas_jukia@hotmail.com</t>
  </si>
  <si>
    <t>5140000281</t>
  </si>
  <si>
    <t>FABRICIO ALMIR DE OLIVEIRA SOUSA</t>
  </si>
  <si>
    <t>427.455.148-22</t>
  </si>
  <si>
    <t>RUA ISAIAS MARTINS DE OLIVEIRA, 178 - VILA FLORINDO - JUQUIA</t>
  </si>
  <si>
    <t>(15) 988181455</t>
  </si>
  <si>
    <t>fabricio.oliveira.sousa@gmail.com</t>
  </si>
  <si>
    <t>5140000299</t>
  </si>
  <si>
    <t>HELEN MARTINS DE CAMARGO</t>
  </si>
  <si>
    <t>313.797.208-69</t>
  </si>
  <si>
    <t>RUA OSVALDO VEIGA MARTINS, 99 - JARDIM VOVO CLARINHA - JUQUIA</t>
  </si>
  <si>
    <t>(13) 997365640</t>
  </si>
  <si>
    <t>boaimpressaoh.h@gmail.com</t>
  </si>
  <si>
    <t>5140000307</t>
  </si>
  <si>
    <t>HILDA FRANCA MARTINS CUNHA</t>
  </si>
  <si>
    <t>060.179.828-77</t>
  </si>
  <si>
    <t>(13) 997926296</t>
  </si>
  <si>
    <t>hildafranca8@gmail.com</t>
  </si>
  <si>
    <t>5140000315</t>
  </si>
  <si>
    <t>ANTONIO DE SOUZA FILHO</t>
  </si>
  <si>
    <t>124.915.348-43</t>
  </si>
  <si>
    <t>LUCINEIA SILVA</t>
  </si>
  <si>
    <t>373.474.008-80</t>
  </si>
  <si>
    <t>RUA MARECHAL RONDON, 22 - CEDRO - JUQUIA</t>
  </si>
  <si>
    <t>(13) 996200398</t>
  </si>
  <si>
    <t>anluka2007@gmail.com</t>
  </si>
  <si>
    <t>5140000323</t>
  </si>
  <si>
    <t>THALITA PELEGRI DE OLIVEIRA</t>
  </si>
  <si>
    <t>440.067.558-05</t>
  </si>
  <si>
    <t>RUA ANDORINHA, 422 - VILA DOS PASSAROS - JUQUIA</t>
  </si>
  <si>
    <t>(13) 997550510</t>
  </si>
  <si>
    <t>thalitapelegri@yahoo.com</t>
  </si>
  <si>
    <t>5140000331</t>
  </si>
  <si>
    <t>ROBSON CORREA PAULO GOMES</t>
  </si>
  <si>
    <t>371.561.658-01</t>
  </si>
  <si>
    <t>KATIA GOMES FERREIRA</t>
  </si>
  <si>
    <t>405.267.658-01</t>
  </si>
  <si>
    <t>RUA ANTONIO MARQUES PATRICIO, 426 - VILA INDUSTRIAL - JUQUIA</t>
  </si>
  <si>
    <t>(13) 996329981</t>
  </si>
  <si>
    <t>correarobson2860@gmail.com</t>
  </si>
  <si>
    <t>5140000349</t>
  </si>
  <si>
    <t>ELIEL RAMOS DOS SANTOS</t>
  </si>
  <si>
    <t>308.525.158-80</t>
  </si>
  <si>
    <t>LUANA DA SILVA</t>
  </si>
  <si>
    <t>433.419.338-24</t>
  </si>
  <si>
    <t>RUA PROFESSOR FRANCISCO ARCELINO DO AMARAL, 204 - VILA SANCHES  - JUQUIA</t>
  </si>
  <si>
    <t>(13) 997955779</t>
  </si>
  <si>
    <t>luanaevellyneliel@gmail.com</t>
  </si>
  <si>
    <t>5140000356</t>
  </si>
  <si>
    <t>ANTONIO TIBURCIO CUGLER</t>
  </si>
  <si>
    <t>926.848.588-53</t>
  </si>
  <si>
    <t>SIT BRO FLORESTA SITIO MORRO SECO, 0 - BRO FLORESTA - JUQUIA</t>
  </si>
  <si>
    <t>(13) 997799484</t>
  </si>
  <si>
    <t>angela@areiasvieira.com.br</t>
  </si>
  <si>
    <t>5140000364</t>
  </si>
  <si>
    <t>FERNANDO DE MOURA DIAS</t>
  </si>
  <si>
    <t>391.564.108-16</t>
  </si>
  <si>
    <t>AV  SERAFIM HENRIQUE GOUVEIA, 31  - VILA FLORINDO DE BAIXO - JUQUIA</t>
  </si>
  <si>
    <t>(13) 997277792</t>
  </si>
  <si>
    <t>fernandomoura30047@gmail.com</t>
  </si>
  <si>
    <t>5140000372</t>
  </si>
  <si>
    <t>ALANA OLIVEIRA DE JESUS</t>
  </si>
  <si>
    <t>498.590.068-06</t>
  </si>
  <si>
    <t>466.912.828-09</t>
  </si>
  <si>
    <t>RUA JOAO VEIGA MARTINS, 20 - VILA FLORINDO - JUQUIA</t>
  </si>
  <si>
    <t>(13) 996266502</t>
  </si>
  <si>
    <t>alanaoliveirajesus@gmail.com</t>
  </si>
  <si>
    <t>5140000380</t>
  </si>
  <si>
    <t>TEREZA ANDRADE</t>
  </si>
  <si>
    <t>104.173.658-45</t>
  </si>
  <si>
    <t>ODUVALDO SILVERIO ALVES</t>
  </si>
  <si>
    <t>048.590.468-38</t>
  </si>
  <si>
    <t>RUA 10 DE ABRIL, 162 - CENTRO  - JUQUIA</t>
  </si>
  <si>
    <t>(13) 997520360</t>
  </si>
  <si>
    <t>atereza872@gmail.com</t>
  </si>
  <si>
    <t>5140000398</t>
  </si>
  <si>
    <t>EDSON DA CUNHA SILVA</t>
  </si>
  <si>
    <t>303.087.238-64</t>
  </si>
  <si>
    <t>RUA LUZIA GONCALVES, 53 - VILA FLORINDO - JUQUIA</t>
  </si>
  <si>
    <t>(39) 7625437</t>
  </si>
  <si>
    <t>edocunha28@hotmail.com</t>
  </si>
  <si>
    <t>5140000406</t>
  </si>
  <si>
    <t>ROSELI FERREIRA DOS SANTOS SILVA</t>
  </si>
  <si>
    <t>310.502.608-80</t>
  </si>
  <si>
    <t>283.465.188-46</t>
  </si>
  <si>
    <t>RUA JOAQUIM CAMARGO, 399 - CEDRO  - JUQUIA</t>
  </si>
  <si>
    <t>(13) 996654781</t>
  </si>
  <si>
    <t>fcamille106@gmail.com</t>
  </si>
  <si>
    <t>5140000414</t>
  </si>
  <si>
    <t>PEDRO GONCALVES</t>
  </si>
  <si>
    <t>066.887.528-32</t>
  </si>
  <si>
    <t>RUA ACHILLES ORLANDO CURTOLO, 465 - PARQUE INDUSTRIAL TOMAS EDSON - SAO PAULO</t>
  </si>
  <si>
    <t>(13) 981373213</t>
  </si>
  <si>
    <t>pedro-.pg@notmail.com</t>
  </si>
  <si>
    <t>5140000422</t>
  </si>
  <si>
    <t>SUELEN DE MORAIS ALVES</t>
  </si>
  <si>
    <t>361.386.858-06</t>
  </si>
  <si>
    <t>EVERALDO FERREIRA DA SILVA</t>
  </si>
  <si>
    <t>022.752.063-70</t>
  </si>
  <si>
    <t>RUA MARIA ISABEL, 234 - VILA PEDREIRA - JUQUIA</t>
  </si>
  <si>
    <t>(13) 996540744</t>
  </si>
  <si>
    <t>suelenmorais552@gmail.com</t>
  </si>
  <si>
    <t>5140000430</t>
  </si>
  <si>
    <t>RAYSSA RANIELLY MENDES RIBEIRO</t>
  </si>
  <si>
    <t>474.413.658-30</t>
  </si>
  <si>
    <t>RUA JONAS DE OLIVEIRA SANCHES, 30 - VOVO CLARINHA - JUQUIA</t>
  </si>
  <si>
    <t>(15) 997213939</t>
  </si>
  <si>
    <t>ranny.mendes@hotmail.com</t>
  </si>
  <si>
    <t>5140000448</t>
  </si>
  <si>
    <t>MARCIO TEIXEIRA DE JESUS</t>
  </si>
  <si>
    <t>454.052.468-24</t>
  </si>
  <si>
    <t>JESSICA SOUZA MENDES DE JESUS</t>
  </si>
  <si>
    <t>484.936.908-13</t>
  </si>
  <si>
    <t>SIT DOS PASSAROS, S/n - REFUGIO 2 - JUQUIA</t>
  </si>
  <si>
    <t>(13) 997502188</t>
  </si>
  <si>
    <t>nego.marcio1733@gmail.com</t>
  </si>
  <si>
    <t>5140000455</t>
  </si>
  <si>
    <t>ANDRE EDUARDO SOUZA DE OLIVEIRA</t>
  </si>
  <si>
    <t>420.487.388-00</t>
  </si>
  <si>
    <t>STHEFANIE SANCHES VASSAO DE SOUZA</t>
  </si>
  <si>
    <t>459.921.808-18</t>
  </si>
  <si>
    <t>RUA DIOGO FLORINDO RIBEIRO, 170 - VILA FLORINDO - JUQUIA</t>
  </si>
  <si>
    <t>(13) 997280018</t>
  </si>
  <si>
    <t>andre_eduardo_22@hotmail.com</t>
  </si>
  <si>
    <t>5140000463</t>
  </si>
  <si>
    <t>EVA INACIO DA SILVA</t>
  </si>
  <si>
    <t>047.992.738-33</t>
  </si>
  <si>
    <t>BENEDITO ROSA DA SILVA</t>
  </si>
  <si>
    <t>132.127.678-80</t>
  </si>
  <si>
    <t>RUA PORTO DA BALSA, 192 - VILA SANCHES - JUQUIA</t>
  </si>
  <si>
    <t>(13) 996411465</t>
  </si>
  <si>
    <t>evainacio@yahoo.com</t>
  </si>
  <si>
    <t>5140000471</t>
  </si>
  <si>
    <t>FRANCIELI FERREIRA VITOR</t>
  </si>
  <si>
    <t>461.026.078-64</t>
  </si>
  <si>
    <t>RUA JOAO HENRIQUE MUNIZ, 171 - VILA SANCHES  - JUQUIA</t>
  </si>
  <si>
    <t>(13) 997367112</t>
  </si>
  <si>
    <t>franvitorferreira@hotmail.com.br</t>
  </si>
  <si>
    <t>5140000489</t>
  </si>
  <si>
    <t>JORGE MATEUS LIMA</t>
  </si>
  <si>
    <t>415.058.038-37</t>
  </si>
  <si>
    <t>AMANDA KETHELYN GOMES PEDROSO</t>
  </si>
  <si>
    <t>461.448.078-02</t>
  </si>
  <si>
    <t>RUA PARA, 696 - PARQUE NACIONAL - JUQUIA</t>
  </si>
  <si>
    <t>(13) 996930745</t>
  </si>
  <si>
    <t>jmatheuslima93@gmail.com</t>
  </si>
  <si>
    <t>5140000497</t>
  </si>
  <si>
    <t>MARIA ROSA DOS ANJOS MEDEIROS</t>
  </si>
  <si>
    <t>097.855.538-41</t>
  </si>
  <si>
    <t>OSCARINO VIEIRA DE MEDEIROS</t>
  </si>
  <si>
    <t>885.241.758-34</t>
  </si>
  <si>
    <t>RUA JOAQUIM BELCHIOR DE CAMARGO, 105 - CEDRO - JUQUIA</t>
  </si>
  <si>
    <t>(13) 996588231</t>
  </si>
  <si>
    <t>mariarosa.anjosmedeiros@homtail.com</t>
  </si>
  <si>
    <t>5140000505</t>
  </si>
  <si>
    <t>ALINE PINHEIRO DE AQUINO</t>
  </si>
  <si>
    <t>416.726.418-88</t>
  </si>
  <si>
    <t>RUA JOANA LOPES DE OLIVEIRA, 70 - VILA NOVA - JUQUIA</t>
  </si>
  <si>
    <t>(13) 997883760</t>
  </si>
  <si>
    <t>lineh_pinheiro@hotmail.com</t>
  </si>
  <si>
    <t>5140000513</t>
  </si>
  <si>
    <t>MICHEL TEIXEIRA DE JESUS</t>
  </si>
  <si>
    <t>446.560.478-56</t>
  </si>
  <si>
    <t>LEIDIANE SALES RIBEIRO</t>
  </si>
  <si>
    <t>360.634.228-46</t>
  </si>
  <si>
    <t>SIT GOIS, 00 - REFUGIO 2 - JUQUIA</t>
  </si>
  <si>
    <t>(11) 973839762</t>
  </si>
  <si>
    <t>leydysalles@hotmail.com</t>
  </si>
  <si>
    <t>5140000521</t>
  </si>
  <si>
    <t>FERNANDA MOREIRA DO VALLE DE JESUS</t>
  </si>
  <si>
    <t>373.534.688-07</t>
  </si>
  <si>
    <t>RUA ALICE RODRIGUES MOTTA, 326 - VILA INDUSTRIAL - JUQUIA</t>
  </si>
  <si>
    <t>(13) 996560305</t>
  </si>
  <si>
    <t>fernandinha019@hotmail.com</t>
  </si>
  <si>
    <t>5140000539</t>
  </si>
  <si>
    <t>CECILIA DA SILVA FERREIRA SOARES</t>
  </si>
  <si>
    <t>272.966.498-01</t>
  </si>
  <si>
    <t>RUA NABOR DA SILVA FRANCO, 141 - VILA FLORINDO DE BAIXO - JUQUIA</t>
  </si>
  <si>
    <t>(13) 996650664</t>
  </si>
  <si>
    <t>ferreirageorgia@gmail.com</t>
  </si>
  <si>
    <t>5140000547</t>
  </si>
  <si>
    <t>SIMONE SANTOS MARTINS</t>
  </si>
  <si>
    <t>373.836.458-71</t>
  </si>
  <si>
    <t>RONALDO MARTINS DA SILVA</t>
  </si>
  <si>
    <t>362.221.418-03</t>
  </si>
  <si>
    <t>RUA ANDORINHA, 371 - VILA DOS PASSAROS - JUQUIA</t>
  </si>
  <si>
    <t>(13) 996942467</t>
  </si>
  <si>
    <t>monyvictor11@gmail.com</t>
  </si>
  <si>
    <t>5140000554</t>
  </si>
  <si>
    <t>YASMIM CABRAL DOS SANTOS</t>
  </si>
  <si>
    <t>430.507.338-29</t>
  </si>
  <si>
    <t>RUA JUQUIA SETE BARRAS 02, 15 - PEDREIRA - JUQUIA</t>
  </si>
  <si>
    <t>(13) 996802391</t>
  </si>
  <si>
    <t>yasmimbbcabral@gmail.com</t>
  </si>
  <si>
    <t>5140000562</t>
  </si>
  <si>
    <t>JENARIO MARIA CIRINO</t>
  </si>
  <si>
    <t>031.854.998-08</t>
  </si>
  <si>
    <t>RUA MARIA ISABEL, 48 - VILA PEDREIRA - JUQUIA</t>
  </si>
  <si>
    <t>(13) 997349647</t>
  </si>
  <si>
    <t>jenario.mariacirino@hotmail.com</t>
  </si>
  <si>
    <t>5140000570</t>
  </si>
  <si>
    <t>MARIA DA GRACA FERREIRA</t>
  </si>
  <si>
    <t>283.364.408-60</t>
  </si>
  <si>
    <t>RUA JOSE NUNES DE AQUINO, 101 - VILA NOVA - JUQUIA</t>
  </si>
  <si>
    <t>(13) 997424173</t>
  </si>
  <si>
    <t>rodrigosonho127@gmail.com</t>
  </si>
  <si>
    <t>5140000588</t>
  </si>
  <si>
    <t>MIRIAM DE LIMA XAVIER</t>
  </si>
  <si>
    <t>359.281.778-79</t>
  </si>
  <si>
    <t>RUA PROFESSORA SANDRA RIBEIRO DO ROSARIO, 17 - VILA FLORINDO DE CIMA  - JUQUIA</t>
  </si>
  <si>
    <t>(13) 997304036</t>
  </si>
  <si>
    <t>limamiriam122@gmail.com</t>
  </si>
  <si>
    <t>5140000596</t>
  </si>
  <si>
    <t>BERNADETE BARRETO SANTANA DE SOUZA</t>
  </si>
  <si>
    <t>326.758.605-49</t>
  </si>
  <si>
    <t>JOSE EDIMILSON DE SOUZA</t>
  </si>
  <si>
    <t>253.255.079-15</t>
  </si>
  <si>
    <t>RUA KOE MAEJO, 36 - CENTRO - JUQUIA</t>
  </si>
  <si>
    <t>(13) 997358539</t>
  </si>
  <si>
    <t>bernadetebarretosantanadesouza@gmail.com</t>
  </si>
  <si>
    <t>5140000604</t>
  </si>
  <si>
    <t>SERGIO PEREIRA</t>
  </si>
  <si>
    <t>256.113.628-00</t>
  </si>
  <si>
    <t>GEORGIA FERREIRA SOARES</t>
  </si>
  <si>
    <t>329.406.388-10</t>
  </si>
  <si>
    <t>RUA PARAIBA, 53 - PARQUE NACIONAL - JUQUIA</t>
  </si>
  <si>
    <t>(13) 997509222</t>
  </si>
  <si>
    <t>ferreirageorgia593@gmail.com</t>
  </si>
  <si>
    <t>5140000612</t>
  </si>
  <si>
    <t>NEUSA</t>
  </si>
  <si>
    <t>323.246.138-75</t>
  </si>
  <si>
    <t>RICARDO ALEXANDRE DO NASCIMENTO MARTINS</t>
  </si>
  <si>
    <t>121.309.688-05</t>
  </si>
  <si>
    <t>RUA SHONOEI AKAMNNE, 559 - CEDRO - JUQUIA</t>
  </si>
  <si>
    <t>(13) 997422640</t>
  </si>
  <si>
    <t>martins.db.06@hotmail.com</t>
  </si>
  <si>
    <t>5140000620</t>
  </si>
  <si>
    <t>MATHEUS DO CARMO SINHORIN</t>
  </si>
  <si>
    <t>459.661.498-95</t>
  </si>
  <si>
    <t>THABATA MARTINS PEREIRA</t>
  </si>
  <si>
    <t>460.754.388-82</t>
  </si>
  <si>
    <t>RUA VENANCIO DIAS PATRICIO, 131 - ESTACAO - JUQUIA</t>
  </si>
  <si>
    <t>(13) 997353053</t>
  </si>
  <si>
    <t>sinhorin1234@gmail.com</t>
  </si>
  <si>
    <t>5140000638</t>
  </si>
  <si>
    <t>RAYLA FRANCA APAZ FERREIRA</t>
  </si>
  <si>
    <t>443.490.048-07</t>
  </si>
  <si>
    <t>RUA ALMIRANTE BARROSO, 91 - VILA NOVA - JUQUIA</t>
  </si>
  <si>
    <t>(13) 997810529</t>
  </si>
  <si>
    <t>rayla_apaz@hotmail.com</t>
  </si>
  <si>
    <t>5140000646</t>
  </si>
  <si>
    <t>BENEDITO PAULO</t>
  </si>
  <si>
    <t>099.953.948-55</t>
  </si>
  <si>
    <t>MARIA DAS VIRGENS SANTOS ALVES</t>
  </si>
  <si>
    <t>363.238.615-34</t>
  </si>
  <si>
    <t>(13) 996575839</t>
  </si>
  <si>
    <t>beneditopaulo59@yahoo.com</t>
  </si>
  <si>
    <t>5140000653</t>
  </si>
  <si>
    <t>DANIELE DA SILVA SANTOS</t>
  </si>
  <si>
    <t>227.454.148-52</t>
  </si>
  <si>
    <t>EST JUQUIA SETE BARRAS, 01010 - VILA PEDREIRA  - JUQUIA</t>
  </si>
  <si>
    <t>(11) 967999083</t>
  </si>
  <si>
    <t>daniellesil64@gmail.com</t>
  </si>
  <si>
    <t>5140000661</t>
  </si>
  <si>
    <t>5140000679</t>
  </si>
  <si>
    <t>IRENE DA SILVA NEVES</t>
  </si>
  <si>
    <t>367.626.678-13</t>
  </si>
  <si>
    <t>RUA ZELIA SANTOS DE OLIVEIRA, 30 - VILA SANCHES - JUQUIA</t>
  </si>
  <si>
    <t>(13) 996356310</t>
  </si>
  <si>
    <t>zirene846@gmail.com</t>
  </si>
  <si>
    <t>5140000687</t>
  </si>
  <si>
    <t>CLAUDIO FERNANDO BERTOLETTI</t>
  </si>
  <si>
    <t>124.399.648-08</t>
  </si>
  <si>
    <t>DENISE BAPTISTA BERTOLETTI</t>
  </si>
  <si>
    <t>303.368.678-83</t>
  </si>
  <si>
    <t>RUA SANTOS DUMONT, 127 - V INDUSTRIAL - JUQUIA</t>
  </si>
  <si>
    <t>(13) 982195851</t>
  </si>
  <si>
    <t>bap.debora@hotmail.com</t>
  </si>
  <si>
    <t>5140000695</t>
  </si>
  <si>
    <t>DANIELA PEREIRA SOARES</t>
  </si>
  <si>
    <t>361.259.618-77</t>
  </si>
  <si>
    <t>RUA MARTINS COELHO, 725 - CENTRO - JUQUIA</t>
  </si>
  <si>
    <t>(13) 997609142</t>
  </si>
  <si>
    <t>daniela_soares3@hotmail.com</t>
  </si>
  <si>
    <t>5140000703</t>
  </si>
  <si>
    <t>MARLENE DE OLIVEIRA MUNIZ</t>
  </si>
  <si>
    <t>177.294.158-10</t>
  </si>
  <si>
    <t>RUA PARANA, 213 - VL SANCHES - JUQUIA</t>
  </si>
  <si>
    <t>(13) 997218763</t>
  </si>
  <si>
    <t>marlenedemuniz@gmail.com</t>
  </si>
  <si>
    <t>5140000711</t>
  </si>
  <si>
    <t>ZAINE RODRIGUES</t>
  </si>
  <si>
    <t>323.661.018-21</t>
  </si>
  <si>
    <t>RUA VOLUNTARIOS DA PATRIA, 550 - VILA FLORINDO DE CIMA - JUQUIA</t>
  </si>
  <si>
    <t>(13) 996618665</t>
  </si>
  <si>
    <t>rodriguesluciene738@gmail.com</t>
  </si>
  <si>
    <t>5140000729</t>
  </si>
  <si>
    <t>MARIA LENI RIBEIRO</t>
  </si>
  <si>
    <t>360.492.548-77</t>
  </si>
  <si>
    <t>EST SETE BARRAS, 1260 - VILA PEDREIRA - JUQUIA</t>
  </si>
  <si>
    <t>(13) 997008829</t>
  </si>
  <si>
    <t>lenimaria506@gmail.com</t>
  </si>
  <si>
    <t>5140000737</t>
  </si>
  <si>
    <t>DAVID PEDROSO NASCIMENTO</t>
  </si>
  <si>
    <t>099.632.458-54</t>
  </si>
  <si>
    <t>MARGARET TEIXEIRA FELICIANO</t>
  </si>
  <si>
    <t>106.461.998-38</t>
  </si>
  <si>
    <t>RUA OTACILIO MAGALHAES, 315 - VILA INDUSTRIAL  - JUQUIA</t>
  </si>
  <si>
    <t>(13) 996924728</t>
  </si>
  <si>
    <t>davidjacare1234@gmail.com</t>
  </si>
  <si>
    <t>5140000745</t>
  </si>
  <si>
    <t>PAMELA CRISTINA BAIA PEREIRA</t>
  </si>
  <si>
    <t>415.879.038-73</t>
  </si>
  <si>
    <t>RUA GOIAS, 605 - PQ NACIONAL - JUQUIA</t>
  </si>
  <si>
    <t>(13) 996886890</t>
  </si>
  <si>
    <t>pamelapereiragui9@gmail.com</t>
  </si>
  <si>
    <t>5140000752</t>
  </si>
  <si>
    <t>GRAZIELE XAVIER CAMPOS</t>
  </si>
  <si>
    <t>503.357.738-77</t>
  </si>
  <si>
    <t>RUA ISAIAS MARTINS DE OLIVEIRA, 121 - VILA FLORINDO DE CIMA  - JUQUIA</t>
  </si>
  <si>
    <t>(13) 996377515</t>
  </si>
  <si>
    <t>grazielexavier09@gmail.com</t>
  </si>
  <si>
    <t>5140000760</t>
  </si>
  <si>
    <t>5140000778</t>
  </si>
  <si>
    <t>JULIANA MATEUS BENTO</t>
  </si>
  <si>
    <t>363.233.048-48</t>
  </si>
  <si>
    <t>RUA RODRIGUES ALVES, 551 - ESTACAO - JUQUIA</t>
  </si>
  <si>
    <t>(13) 982251497</t>
  </si>
  <si>
    <t>julianamateus0129@gmail.com</t>
  </si>
  <si>
    <t>5140000786</t>
  </si>
  <si>
    <t>MARIA CISSA DA CONCEICAO DE JESUS</t>
  </si>
  <si>
    <t>373.167.898-59</t>
  </si>
  <si>
    <t>JAIRO ROSA DE JESUS</t>
  </si>
  <si>
    <t>248.891.528-90</t>
  </si>
  <si>
    <t>SIT DO PERCITO, S/N - POCO GRANDE - JUQUIA</t>
  </si>
  <si>
    <t>(13) 997616256</t>
  </si>
  <si>
    <t>mariacissa.dejesus@hotmail.com</t>
  </si>
  <si>
    <t>5140000794</t>
  </si>
  <si>
    <t>CONCEICAO ROSA MENDES</t>
  </si>
  <si>
    <t>085.237.828-93</t>
  </si>
  <si>
    <t>(13) 997996650</t>
  </si>
  <si>
    <t>andreiamendescorreia@gmail.com</t>
  </si>
  <si>
    <t>5140000802</t>
  </si>
  <si>
    <t>KAIO CESAR RODRIGUES DE OLIVEIRA</t>
  </si>
  <si>
    <t>442.028.748-97</t>
  </si>
  <si>
    <t>RUA MANOEL CAMILO, 293 - VILA NOVA REGISTRO - REGISTRO</t>
  </si>
  <si>
    <t>(13) 996725808</t>
  </si>
  <si>
    <t>kaio-rgt14@hotmail.com</t>
  </si>
  <si>
    <t>5140000810</t>
  </si>
  <si>
    <t>ALEXIA CRISTINE DE CAMARGO LATANCE</t>
  </si>
  <si>
    <t>446.556.708-19</t>
  </si>
  <si>
    <t>RUA PARANA, 219 - PARQUE NASCIONAL - JUQUIA</t>
  </si>
  <si>
    <t>(13) 996288057</t>
  </si>
  <si>
    <t>13996076452alexia@gmail.com</t>
  </si>
  <si>
    <t>5140000828</t>
  </si>
  <si>
    <t>GABRIELA LOPES DE ALVARENGA</t>
  </si>
  <si>
    <t>465.448.008-05</t>
  </si>
  <si>
    <t>RUA JOAO VEIGA MARTINS, 282 - VILA FLORINDO - JUQUIA</t>
  </si>
  <si>
    <t>(13) 997558138</t>
  </si>
  <si>
    <t>nelsondoprado@hotmail.com</t>
  </si>
  <si>
    <t>5140000836</t>
  </si>
  <si>
    <t>NELSON BELCHIOR DE OLIVEIRA</t>
  </si>
  <si>
    <t>018.423.028-41</t>
  </si>
  <si>
    <t>(13) 997001700</t>
  </si>
  <si>
    <t>nelsonbelchior2021@gmail.com</t>
  </si>
  <si>
    <t>5140000844</t>
  </si>
  <si>
    <t>MARLENE APARECIDA ALVES GUEDES GARCIA</t>
  </si>
  <si>
    <t>292.395.938-88</t>
  </si>
  <si>
    <t>COSME GARCIA DE JESUS</t>
  </si>
  <si>
    <t>133.664.798-17</t>
  </si>
  <si>
    <t>SIT CACULA, 76 - COLONIZACAO - JUQUIA</t>
  </si>
  <si>
    <t>(15) 996695431</t>
  </si>
  <si>
    <t>wesleygomesgaarcia@gmail.com</t>
  </si>
  <si>
    <t>5140000851</t>
  </si>
  <si>
    <t>FRANCIANE DE MORAES MAGALHAES</t>
  </si>
  <si>
    <t>413.239.258-99</t>
  </si>
  <si>
    <t>VITOR AUGUSTO DOS SANTOS COSTA</t>
  </si>
  <si>
    <t>349.913.728-36</t>
  </si>
  <si>
    <t>RUA TIRADENTES, 102 - VILA NOVA  - JUQUIA</t>
  </si>
  <si>
    <t>(13) 997460423</t>
  </si>
  <si>
    <t>francianedemoraesmagalhaes@gmail.com</t>
  </si>
  <si>
    <t>5140000869</t>
  </si>
  <si>
    <t>ROSEMEIRE BEZERRA DE OLIVEIRA</t>
  </si>
  <si>
    <t>348.199.888-08</t>
  </si>
  <si>
    <t>VLA UM, 14 - VILA SANCHES - JUQUIA</t>
  </si>
  <si>
    <t>(13) 997264203</t>
  </si>
  <si>
    <t>rosemeire.com@gmail.com</t>
  </si>
  <si>
    <t>5140000877</t>
  </si>
  <si>
    <t>THAYNA MENDES DA SILVA</t>
  </si>
  <si>
    <t>427.625.818-93</t>
  </si>
  <si>
    <t>RUA DIOGO FLORINDO RIBEIRO, 125 - VILA FLORINDO DE CIMA - JUQUIA</t>
  </si>
  <si>
    <t>(13) 997891492</t>
  </si>
  <si>
    <t>tayna.67mendes@gmail.com</t>
  </si>
  <si>
    <t>5140000885</t>
  </si>
  <si>
    <t>MARIA DOS PRAZERES BARBOSA DOS SANTOS</t>
  </si>
  <si>
    <t>108.505.268-09</t>
  </si>
  <si>
    <t>JOSE HEDISLEY FERREIRA DOS SANTOS</t>
  </si>
  <si>
    <t>088.472.958-31</t>
  </si>
  <si>
    <t>RUA SEM NOME, 5555 - CACHOEIRINHA - JUQUIA</t>
  </si>
  <si>
    <t>(13) 996465957</t>
  </si>
  <si>
    <t>mariaprazeresbarbosa@yahoo.com</t>
  </si>
  <si>
    <t>5140000893</t>
  </si>
  <si>
    <t>117.516.018-03</t>
  </si>
  <si>
    <t>LUCIMEIRE IZAIAS JULIANI</t>
  </si>
  <si>
    <t>276.980.188-06</t>
  </si>
  <si>
    <t>AV  EXPEDICIONARIO APARICIO, 275 - ESTACAO - JUQUIA</t>
  </si>
  <si>
    <t>(13) 997330782</t>
  </si>
  <si>
    <t>evandro.marcosjuliani@hotmail.com</t>
  </si>
  <si>
    <t>5140000901</t>
  </si>
  <si>
    <t>JONATHAN KELVIN CHICOSKI DE ALMEIDA</t>
  </si>
  <si>
    <t>417.386.638-09</t>
  </si>
  <si>
    <t>RUA PARA, 361 - PARQUE NACIONAL  - JUQUIA</t>
  </si>
  <si>
    <t>(13) 997895715</t>
  </si>
  <si>
    <t>kelvinchicoski@hotmail.com</t>
  </si>
  <si>
    <t>5140000919</t>
  </si>
  <si>
    <t>CARLOS ROBERTO NEVES JUNIOR</t>
  </si>
  <si>
    <t>315.240.638-00</t>
  </si>
  <si>
    <t>DEISEANE GOMES JUVINO DA SILVA</t>
  </si>
  <si>
    <t>361.768.598-67</t>
  </si>
  <si>
    <t>RUA PARA, 640 - PARQUE NACIONAL - JUQUIA</t>
  </si>
  <si>
    <t>(13) 997319087</t>
  </si>
  <si>
    <t>roberto_sfc@hotmail.com</t>
  </si>
  <si>
    <t>5140000927</t>
  </si>
  <si>
    <t>JOSE GERALDO FERREIRA</t>
  </si>
  <si>
    <t>112.709.518-82</t>
  </si>
  <si>
    <t>RUA JOSE ANGELO DE MIRANDA HERRERA, 164 - VILA FLORINDO DE BAIXO - JUQUIA</t>
  </si>
  <si>
    <t>(13) 996046734</t>
  </si>
  <si>
    <t>josegeraldojuquia16@gmail.com</t>
  </si>
  <si>
    <t>5140000935</t>
  </si>
  <si>
    <t>QUEREN VIEIRA BEZERRA</t>
  </si>
  <si>
    <t>437.954.928-31</t>
  </si>
  <si>
    <t>WILLIAN OLIVEIRA DOS SANTOS</t>
  </si>
  <si>
    <t>235.311.058-41</t>
  </si>
  <si>
    <t>RUA GILMARA APARECIDA CAVALCANTE DE LIMA, 36 - VILA DOS PASSAROS - JUQUIA</t>
  </si>
  <si>
    <t>(13) 997229034</t>
  </si>
  <si>
    <t>kereenvieiraa@gmail.com</t>
  </si>
  <si>
    <t>5140000943</t>
  </si>
  <si>
    <t>ELOI CRISTINA CALAZANS OLIVEIRA</t>
  </si>
  <si>
    <t>420.562.068-38</t>
  </si>
  <si>
    <t>RUA JORGE SALVA TERRA, 851 - CENTRO - JUQUIA</t>
  </si>
  <si>
    <t>(13) 996587535</t>
  </si>
  <si>
    <t>elocalazansvidal@gmail.com</t>
  </si>
  <si>
    <t>5140000950</t>
  </si>
  <si>
    <t>KELE MUNIZ NUNES</t>
  </si>
  <si>
    <t>360.766.458-73</t>
  </si>
  <si>
    <t>JEFERSON APARECIDO DIAS JUNIOR</t>
  </si>
  <si>
    <t>450.322.938-90</t>
  </si>
  <si>
    <t>VLA PORTO DA BALSA, 48 - VILA SANCHES - JUQUIA</t>
  </si>
  <si>
    <t>(13) 996600974</t>
  </si>
  <si>
    <t>kelemunis777@gmail.com</t>
  </si>
  <si>
    <t>5140000968</t>
  </si>
  <si>
    <t>SANDRA REGINA PERES BAESA</t>
  </si>
  <si>
    <t>063.162.038-96</t>
  </si>
  <si>
    <t>RUA PARANA, 451 - VILA DOS PASSAROS  - JUQUIA</t>
  </si>
  <si>
    <t>(13) 997860940</t>
  </si>
  <si>
    <t>sandrabaesaperes@gmail.com</t>
  </si>
  <si>
    <t>5140000976</t>
  </si>
  <si>
    <t>JHONATHAN RAMOS RIBEIRO</t>
  </si>
  <si>
    <t>096.095.199-70</t>
  </si>
  <si>
    <t>(13) 96706139</t>
  </si>
  <si>
    <t>jhonathanmrr_17@outlook.com</t>
  </si>
  <si>
    <t>5140000984</t>
  </si>
  <si>
    <t>MANUELLE APARECIDA HENCK</t>
  </si>
  <si>
    <t>418.597.118-47</t>
  </si>
  <si>
    <t>RUA CURIO, 318 - VILA DOS PASSAROS - JUQUIA</t>
  </si>
  <si>
    <t>(13) 997780856</t>
  </si>
  <si>
    <t>manuhenck@gmail.com</t>
  </si>
  <si>
    <t>5140000992</t>
  </si>
  <si>
    <t>WESLEY GOMES GARCIA</t>
  </si>
  <si>
    <t>493.708.848-31</t>
  </si>
  <si>
    <t>5140001008</t>
  </si>
  <si>
    <t>LETICIA DA SILVA WIECZOREK RASPANTE</t>
  </si>
  <si>
    <t>463.767.008-02</t>
  </si>
  <si>
    <t>EUZEBIO RASPANTE BATISTA</t>
  </si>
  <si>
    <t>404.429.578-66</t>
  </si>
  <si>
    <t>RUA WILLS PEREIRA DE PAULA, 22 - VOVO CLARINHA - JUQUIA</t>
  </si>
  <si>
    <t>(13) 996143963</t>
  </si>
  <si>
    <t>leticiawiec99@gmail.com</t>
  </si>
  <si>
    <t>5140001016</t>
  </si>
  <si>
    <t>FERNANDO XAVIER DE SOUZA</t>
  </si>
  <si>
    <t>459.731.778-31</t>
  </si>
  <si>
    <t>THAIS CRISTINA XAVIER DE SOUZA</t>
  </si>
  <si>
    <t>420.866.188-75</t>
  </si>
  <si>
    <t>SIT 1, KM 189, SP 79, BAIRRO COLONIZACAO, JUQUIA   SP, S/N - COLONIZACAO - JUQUIA</t>
  </si>
  <si>
    <t>(13) 996263773</t>
  </si>
  <si>
    <t>fernandoalvesdesouza566@gmail.com</t>
  </si>
  <si>
    <t>5140001024</t>
  </si>
  <si>
    <t>MARICELIA COELHO CRISTINO</t>
  </si>
  <si>
    <t>118.578.198-61</t>
  </si>
  <si>
    <t>EST PARQUE ALVORADA, 0 - ITOPAVA - JUQUIA</t>
  </si>
  <si>
    <t>(13) 97363454</t>
  </si>
  <si>
    <t>mariceliacoelho27@gmail.com</t>
  </si>
  <si>
    <t>5140001032</t>
  </si>
  <si>
    <t>CAMILA RAIANE CARVALHO DE OLIVEIRA</t>
  </si>
  <si>
    <t>403.076.248-46</t>
  </si>
  <si>
    <t>LUCIANO DA CONCEICAO BARRETO</t>
  </si>
  <si>
    <t>326.004.958-43</t>
  </si>
  <si>
    <t>RUA SANTOS DRUMOND, 220 - VILA INDUSTRIAL - JUQUIA</t>
  </si>
  <si>
    <t>(13) 982155348</t>
  </si>
  <si>
    <t>camila_raiane14@hotmail.com</t>
  </si>
  <si>
    <t>5140001040</t>
  </si>
  <si>
    <t>5140001057</t>
  </si>
  <si>
    <t>KAREN CARNIATO BAULEO</t>
  </si>
  <si>
    <t>419.196.588-31</t>
  </si>
  <si>
    <t>RUA 10 DE ABRIL, 166 - CENTRO - JUQUIA</t>
  </si>
  <si>
    <t>(13) 997030406</t>
  </si>
  <si>
    <t>kbauleo@hotmail.com</t>
  </si>
  <si>
    <t>5140001065</t>
  </si>
  <si>
    <t>ROSELENE LAURENTINO VAGUEIRO</t>
  </si>
  <si>
    <t>197.642.498-41</t>
  </si>
  <si>
    <t>RUA ANTONIO LEAL DAS NEVES, 94 - VILA SANCHES - JUQUIA</t>
  </si>
  <si>
    <t>(13) 997707217</t>
  </si>
  <si>
    <t>roselene1998@hotmail.com</t>
  </si>
  <si>
    <t>5140001073</t>
  </si>
  <si>
    <t>TEREZINHA VALLE DA SILVA</t>
  </si>
  <si>
    <t>159.039.218-33</t>
  </si>
  <si>
    <t>VALDOMIRO DOS SANTOS DA SILVA</t>
  </si>
  <si>
    <t>052.431.298-28</t>
  </si>
  <si>
    <t>(13) 996478860</t>
  </si>
  <si>
    <t>jehvallesilva@gmail.com</t>
  </si>
  <si>
    <t>5140001081</t>
  </si>
  <si>
    <t>254.498.538-07</t>
  </si>
  <si>
    <t>AV  BRASIL, 970 - CENTRO - JUQUIA</t>
  </si>
  <si>
    <t>(13) 997253678</t>
  </si>
  <si>
    <t>deiamendesrosa@hotmail.com</t>
  </si>
  <si>
    <t>5140001099</t>
  </si>
  <si>
    <t>ROMILDA MARTINIANO GUERRA</t>
  </si>
  <si>
    <t>282.134.628-07</t>
  </si>
  <si>
    <t>EST 7BARRA, 1010 - VILA PEDREIRA - JUQUIA</t>
  </si>
  <si>
    <t>(13) 997023406</t>
  </si>
  <si>
    <t>romilda790@gmail.com</t>
  </si>
  <si>
    <t>5140001107</t>
  </si>
  <si>
    <t>JHYAN CHRISTIAN FERREIRA DA SILVA</t>
  </si>
  <si>
    <t>491.228.219-70</t>
  </si>
  <si>
    <t>RUA ARMANDO SIMOES GRAZINA, 107 - VILA FLORINDO - JUQUIA</t>
  </si>
  <si>
    <t>(13) 997075054</t>
  </si>
  <si>
    <t>jhyan_christian@hotmail.com</t>
  </si>
  <si>
    <t>5140001115</t>
  </si>
  <si>
    <t>ALINE LEIA LEITE SANTANA</t>
  </si>
  <si>
    <t>442.938.338-38</t>
  </si>
  <si>
    <t>SIT VILA PEDRA BRANCA, 00 - TIMOTIO - JUQUIA</t>
  </si>
  <si>
    <t>(11) 975213647</t>
  </si>
  <si>
    <t>leitegorete22@gmail.com</t>
  </si>
  <si>
    <t>5140001123</t>
  </si>
  <si>
    <t>MAIARA CAROLINA APARECIDA CRUZ PRADO</t>
  </si>
  <si>
    <t>429.777.478-00</t>
  </si>
  <si>
    <t>RUA MARTINS COELHO, 318 - CENTRO - JUQUIA</t>
  </si>
  <si>
    <t>(13) 997203875</t>
  </si>
  <si>
    <t>maiara.carolina.b.a0606@gmail.com</t>
  </si>
  <si>
    <t>5140001131</t>
  </si>
  <si>
    <t>ANA PAULA FREITAS DE LIMA</t>
  </si>
  <si>
    <t>279.623.098-81</t>
  </si>
  <si>
    <t>SIT RABELO, S/N - RABELO - JUQUIA</t>
  </si>
  <si>
    <t>(13) 996316870</t>
  </si>
  <si>
    <t>anapaulafreitas050@gmail.com</t>
  </si>
  <si>
    <t>5140001149</t>
  </si>
  <si>
    <t>EDNEY JACKSON DE SOUZA</t>
  </si>
  <si>
    <t>307.105.448-39</t>
  </si>
  <si>
    <t>RUA DOM PEDRO II, 73 - VILA NOVA - JUQUIA</t>
  </si>
  <si>
    <t>(13) 997715349</t>
  </si>
  <si>
    <t>dney_souza@hotmail.com</t>
  </si>
  <si>
    <t>5140001156</t>
  </si>
  <si>
    <t>MARIA APARECIDA VIANA</t>
  </si>
  <si>
    <t>129.422.988-55</t>
  </si>
  <si>
    <t>RUA PARA, 84 - VOVO CLARINHA - JUQUIA</t>
  </si>
  <si>
    <t>(13) 997500112</t>
  </si>
  <si>
    <t>rosangelavianaviana99835@gmail.com</t>
  </si>
  <si>
    <t>5140001164</t>
  </si>
  <si>
    <t>EWERTON MONTEIRO VIEIRA</t>
  </si>
  <si>
    <t>306.697.778-11</t>
  </si>
  <si>
    <t>JACKELINE FREIRE DE LIMA</t>
  </si>
  <si>
    <t>385.929.038-07</t>
  </si>
  <si>
    <t>RUA SAO PAULO, 72 - CENTRO - JUQUIA</t>
  </si>
  <si>
    <t>(13) 997140761</t>
  </si>
  <si>
    <t>ewermonteiro@hotmail.com</t>
  </si>
  <si>
    <t>5140001172</t>
  </si>
  <si>
    <t>CRISTIANO DA SILVA GOMES</t>
  </si>
  <si>
    <t>409.984.628-88</t>
  </si>
  <si>
    <t>RAIRA CRISTINA NUNES DE SOUZA</t>
  </si>
  <si>
    <t>420.352.398-26</t>
  </si>
  <si>
    <t>RUA LARGO DA SAUDADE, 185 - JARDIM JUQUIA - JUQUIA</t>
  </si>
  <si>
    <t>(13) 996630149</t>
  </si>
  <si>
    <t>rairacrist@homtail.com</t>
  </si>
  <si>
    <t>5140001180</t>
  </si>
  <si>
    <t>CLAUDEMIR STIRCHI</t>
  </si>
  <si>
    <t>297.333.268-01</t>
  </si>
  <si>
    <t>JUCIELE ANDRADE STURCHI</t>
  </si>
  <si>
    <t>408.174.728-86</t>
  </si>
  <si>
    <t>RUA NABOR DA SILVA FRANCO, 209 - VILA FLORINDO  - JUQUIA</t>
  </si>
  <si>
    <t>(13) 996625432</t>
  </si>
  <si>
    <t>claudemir_sturchi@hotmail.cpm</t>
  </si>
  <si>
    <t>5140001198</t>
  </si>
  <si>
    <t>CARIME TATIANE PICOLOTTO</t>
  </si>
  <si>
    <t>143.297.648-65</t>
  </si>
  <si>
    <t>RUA PRESIDENTE KENNEDY, 151 - CEDRO - JUQUIA</t>
  </si>
  <si>
    <t>(13) 991220584</t>
  </si>
  <si>
    <t>cartat1974@hotmail.com</t>
  </si>
  <si>
    <t>5140001206</t>
  </si>
  <si>
    <t>ANDRESSA GOMES DE SOUZA</t>
  </si>
  <si>
    <t>364.285.578-43</t>
  </si>
  <si>
    <t>AV  GEORGE SALVATERRA, 422 - CENTRO - JUQUIA</t>
  </si>
  <si>
    <t>(13) 996586985</t>
  </si>
  <si>
    <t>andressagomes136@gmail.com</t>
  </si>
  <si>
    <t>5140001214</t>
  </si>
  <si>
    <t>MARIA CRISTINA NUNES</t>
  </si>
  <si>
    <t>167.338.818-37</t>
  </si>
  <si>
    <t>RUA ANTONIO MARQUES PATRICIO, 528 - VILA INDUSTRIAL - JUQUIA</t>
  </si>
  <si>
    <t>(13) 996313925</t>
  </si>
  <si>
    <t>maria.cristinanunes25@hotmail.com</t>
  </si>
  <si>
    <t>5140001222</t>
  </si>
  <si>
    <t>SILMARA COELHO SANTOS GONCALVES</t>
  </si>
  <si>
    <t>442.422.958-04</t>
  </si>
  <si>
    <t>LEONARDO SANTOS DE OLIVEIRA GONCALVES</t>
  </si>
  <si>
    <t>350.427.728-98</t>
  </si>
  <si>
    <t>RUA DAS PALMEIRAS, 47 - CASA - JUQUIA</t>
  </si>
  <si>
    <t>(13) 982060074</t>
  </si>
  <si>
    <t>silmaracg8@gmail.com</t>
  </si>
  <si>
    <t>5140001230</t>
  </si>
  <si>
    <t>CRISTIANE TIMOTEO DE LIMA</t>
  </si>
  <si>
    <t>485.113.758-30</t>
  </si>
  <si>
    <t>RUA PARA, 361 - PARQUE NACIONAL - JUQUIA</t>
  </si>
  <si>
    <t>(13) 996830083</t>
  </si>
  <si>
    <t>cris11-lima@hotmail.com</t>
  </si>
  <si>
    <t>5140001248</t>
  </si>
  <si>
    <t>ALEF MACEDO LOPES</t>
  </si>
  <si>
    <t>415.198.158-67</t>
  </si>
  <si>
    <t>RUA INDALECIO VEIGA MARTINS, 21 - FLORESTA - JUQUIA</t>
  </si>
  <si>
    <t>(13) 974157811</t>
  </si>
  <si>
    <t>amaclopes1@gmail.com</t>
  </si>
  <si>
    <t>5140001255</t>
  </si>
  <si>
    <t>ROSANGELA VIANA</t>
  </si>
  <si>
    <t>364.955.968-47</t>
  </si>
  <si>
    <t>ROBSON RIBEIRO ALVES</t>
  </si>
  <si>
    <t>231.844.568-03</t>
  </si>
  <si>
    <t>RUA MARIA ISABEL, 18 - VILA PEDREIRA - JUQUIA</t>
  </si>
  <si>
    <t>(13) 997867023</t>
  </si>
  <si>
    <t>5140001263</t>
  </si>
  <si>
    <t>ELIFILETI MARTINS NUNES</t>
  </si>
  <si>
    <t>348.827.178-16</t>
  </si>
  <si>
    <t>AGNES CAVALCANTI VILANOVA</t>
  </si>
  <si>
    <t>350.595.648-19</t>
  </si>
  <si>
    <t>RUA MARANHAO, 295 - PARQUE NACIONAL - JUQUIA</t>
  </si>
  <si>
    <t>(13) 996765007</t>
  </si>
  <si>
    <t>elifiletimartins@gmail.com</t>
  </si>
  <si>
    <t>5140001271</t>
  </si>
  <si>
    <t>GISELE DO VALE PEREIRA</t>
  </si>
  <si>
    <t>361.139.358-41</t>
  </si>
  <si>
    <t>RUA PROFESSOR FRANCISCO ARCELINO DO AMARALK, 104 - VILA SANCHES - JUQUIA</t>
  </si>
  <si>
    <t>(13) 996675486</t>
  </si>
  <si>
    <t>giselepvalee@gmail.com</t>
  </si>
  <si>
    <t>5140001289</t>
  </si>
  <si>
    <t>ROSA DE ARAUJO TEIXEIRA</t>
  </si>
  <si>
    <t>634.667.598-20</t>
  </si>
  <si>
    <t>RUA MINAS GERAIS, 181 - PARQUE NACIONAL - JUQUIA</t>
  </si>
  <si>
    <t>(13) 997348783</t>
  </si>
  <si>
    <t>elisangelateixera3@gmail.com</t>
  </si>
  <si>
    <t>5140001297</t>
  </si>
  <si>
    <t>CAMILA FERNANDA DE LIMA CARDOSO SANTOS</t>
  </si>
  <si>
    <t>307.273.778-92</t>
  </si>
  <si>
    <t>LUIGE ANTONIO SANTOS</t>
  </si>
  <si>
    <t>261.248.928-20</t>
  </si>
  <si>
    <t>RUA MARECHAL RONDON, 297 - CEDRO - JUQUIA</t>
  </si>
  <si>
    <t>(13) 997584786</t>
  </si>
  <si>
    <t>cacafer11@hotmail.com</t>
  </si>
  <si>
    <t>5140001305</t>
  </si>
  <si>
    <t>VANUZA DA SILVA FRANKLIN</t>
  </si>
  <si>
    <t>418.680.678-07</t>
  </si>
  <si>
    <t>RUA TRAVESSA DA PARAIBA, 185 - PARQUE NACIONAL  - JUQUIA</t>
  </si>
  <si>
    <t>(13) 992117982</t>
  </si>
  <si>
    <t>dvanuza91@yoo.com</t>
  </si>
  <si>
    <t>5140001313</t>
  </si>
  <si>
    <t>ELISANGELA DE ARAUJO TEIXEIRA</t>
  </si>
  <si>
    <t>008.887.559-88</t>
  </si>
  <si>
    <t>RUA MINAS GERAIS, 181 - VILA INDUSTRIAL - JUQUIA</t>
  </si>
  <si>
    <t>5140001321</t>
  </si>
  <si>
    <t>ZULEIKA MARIA DA CONCEICAO</t>
  </si>
  <si>
    <t>065.078.368-93</t>
  </si>
  <si>
    <t>RUA SAO PAULO, 70 - CENTRO - JUQUIA</t>
  </si>
  <si>
    <t>(13) 991431791</t>
  </si>
  <si>
    <t>ze223@tre-sp.jus.br</t>
  </si>
  <si>
    <t>5140001339</t>
  </si>
  <si>
    <t>DENIS AKAMINE</t>
  </si>
  <si>
    <t>251.295.348-32</t>
  </si>
  <si>
    <t>RUA PRIMEIRO DE MAIO, 51 - VILA INDUSTRIAL - JUQUIA</t>
  </si>
  <si>
    <t>(13) 997440803</t>
  </si>
  <si>
    <t>d.akamine@outlook.com</t>
  </si>
  <si>
    <t>5140001347</t>
  </si>
  <si>
    <t>DALGIZA SEVERINA DA SILVA</t>
  </si>
  <si>
    <t>456.136.214-20</t>
  </si>
  <si>
    <t>EST DE  SETE BARRAS, 2020 - VILA PEDREIRA - JUQUIA</t>
  </si>
  <si>
    <t>(13) 997182348</t>
  </si>
  <si>
    <t>luana_limadasilva@hotmail.com</t>
  </si>
  <si>
    <t>5140001354</t>
  </si>
  <si>
    <t>VIVIANE BARAUNA SILVA DE GODOY</t>
  </si>
  <si>
    <t>319.124.308-94</t>
  </si>
  <si>
    <t>IVERSON FRANCA DE GODOY</t>
  </si>
  <si>
    <t>361.000.588-20</t>
  </si>
  <si>
    <t>RUA LOURENCO COSTA, 287 - VILA SANCHES  - JUQUIA</t>
  </si>
  <si>
    <t>(13) 996304394</t>
  </si>
  <si>
    <t>viviane1256@live.com</t>
  </si>
  <si>
    <t>5140001362</t>
  </si>
  <si>
    <t>JOSELIA PEREIRA DO NASCIMENTO</t>
  </si>
  <si>
    <t>133.674.738-20</t>
  </si>
  <si>
    <t>RUA PARANA, 190 - PARQUE NACIONAL - JUQUIA</t>
  </si>
  <si>
    <t>(13) 997363454</t>
  </si>
  <si>
    <t>jo.doparque@gmail.com</t>
  </si>
  <si>
    <t>5140001370</t>
  </si>
  <si>
    <t>HIGOR MILANEZ RIBEIRO</t>
  </si>
  <si>
    <t>361.596.838-70</t>
  </si>
  <si>
    <t>SABRINA APARECIDA RIBEIRO MILANEZ</t>
  </si>
  <si>
    <t>702.925.706-51</t>
  </si>
  <si>
    <t>RUA ZELIA DE OLIVEIRA SANTOS, 49 - VILA SANCHES - JUQUIA</t>
  </si>
  <si>
    <t>(13) 997516621</t>
  </si>
  <si>
    <t>higormilanez@yahoo.com.br</t>
  </si>
  <si>
    <t>5140001388</t>
  </si>
  <si>
    <t>DANILO GUIMARAES DA SILVA</t>
  </si>
  <si>
    <t>310.298.718-41</t>
  </si>
  <si>
    <t>AV  MARECHAL DEODORO DA FONSECA, 171 - VILA INDUSTRIAL - JUQUIA</t>
  </si>
  <si>
    <t>(13) 996374941</t>
  </si>
  <si>
    <t>daniloguimaraes80@gmail.com</t>
  </si>
  <si>
    <t>5140001396</t>
  </si>
  <si>
    <t>BENEDITA ALVES DA CRUZ</t>
  </si>
  <si>
    <t>846.369.982-00</t>
  </si>
  <si>
    <t>RUA PARA, 285 - VOVO CLARINHA - JUQUIA</t>
  </si>
  <si>
    <t>(13) 996637482</t>
  </si>
  <si>
    <t>mariaalvesdacruz304@gmail.com</t>
  </si>
  <si>
    <t>5140001404</t>
  </si>
  <si>
    <t>ANTONIA DAYANA GOMES DOS SANTOS</t>
  </si>
  <si>
    <t>315.266.538-50</t>
  </si>
  <si>
    <t>CLENILTON ROSA DOS SANTOS</t>
  </si>
  <si>
    <t>309.003.968-06</t>
  </si>
  <si>
    <t>RUA VOLUNTARIOS DA PATRIA, 401 - VILA FLORINDO DE CIMA  - JUQUIA</t>
  </si>
  <si>
    <t>(13) 997358514</t>
  </si>
  <si>
    <t>antoniaayana@hotmail.com</t>
  </si>
  <si>
    <t>5140001412</t>
  </si>
  <si>
    <t>JESSICA FREIRE DE LIMA</t>
  </si>
  <si>
    <t>385.929.048-70</t>
  </si>
  <si>
    <t>(13) 996015387</t>
  </si>
  <si>
    <t>dekinha_hn@hotmail.com</t>
  </si>
  <si>
    <t>5140001420</t>
  </si>
  <si>
    <t>CIBELE MORAIS ALVES</t>
  </si>
  <si>
    <t>355.631.918-77</t>
  </si>
  <si>
    <t>RUA PARA, 93 - PARQUE NACIONAL - JUQUIA</t>
  </si>
  <si>
    <t>(13) 996490164</t>
  </si>
  <si>
    <t>cibelemoraisalves5@gmail.com</t>
  </si>
  <si>
    <t>5140001438</t>
  </si>
  <si>
    <t>CARLA DE ALCANTARA RAYMUNDO</t>
  </si>
  <si>
    <t>456.471.458-92</t>
  </si>
  <si>
    <t>RUA MARIA ISABEL, 109 - VILA PEDREIRA - JUQUIA</t>
  </si>
  <si>
    <t>(13) 996112029</t>
  </si>
  <si>
    <t>alcantaracarla652@gmail.com</t>
  </si>
  <si>
    <t>5140001446</t>
  </si>
  <si>
    <t>ALBERT WAGNER HENCKI</t>
  </si>
  <si>
    <t>305.815.038-56</t>
  </si>
  <si>
    <t>LD  MARTINS COELHO, 720 - CENTRO - JUQUIA</t>
  </si>
  <si>
    <t>(13) 997373891</t>
  </si>
  <si>
    <t>albert-hencki@hotmail.com</t>
  </si>
  <si>
    <t>5140001453</t>
  </si>
  <si>
    <t>ISMAYARA DA SILVA NASCIMENTO ALVES</t>
  </si>
  <si>
    <t>428.163.858-09</t>
  </si>
  <si>
    <t>NIRLEIO ALVES DE JESUS</t>
  </si>
  <si>
    <t>423.664.938-19</t>
  </si>
  <si>
    <t>RUA PERNAMBUCO, 20 - PARQUE NACIONAL - JUQUIA</t>
  </si>
  <si>
    <t>(13) 996377745</t>
  </si>
  <si>
    <t>ismayara18@gmail.com</t>
  </si>
  <si>
    <t>5140001461</t>
  </si>
  <si>
    <t>ESMERALDA DOS SANTOS TIMOTEO</t>
  </si>
  <si>
    <t>380.386.918-81</t>
  </si>
  <si>
    <t>ALESSANDRO ROSENO BARBOSA</t>
  </si>
  <si>
    <t>377.907.838-40</t>
  </si>
  <si>
    <t>FAZ PORTA DA GOIABA, 0 - BIQUINHA - JUQUIA</t>
  </si>
  <si>
    <t>(13) 997851914</t>
  </si>
  <si>
    <t>esmeraldasantos@mail.com</t>
  </si>
  <si>
    <t>5140001479</t>
  </si>
  <si>
    <t>JOICE FERREIRA MIRANDA</t>
  </si>
  <si>
    <t>453.904.808-21</t>
  </si>
  <si>
    <t>WILLIAM MIRANDA DA SILVA</t>
  </si>
  <si>
    <t>453.493.968-03</t>
  </si>
  <si>
    <t>RUA DIOGO FLORINDO RIBEIRO, 105 - VILA FLORINDO - JUQUIA</t>
  </si>
  <si>
    <t>(13) 996117330</t>
  </si>
  <si>
    <t>willianjoiceheloisa2020@gmail.com</t>
  </si>
  <si>
    <t>5140001487</t>
  </si>
  <si>
    <t>RUA PARA, 62 - PARQUE NACIONAL - JUQUIA</t>
  </si>
  <si>
    <t>kherolay.advogada@gmail.com</t>
  </si>
  <si>
    <t>5140001495</t>
  </si>
  <si>
    <t>ADRIANA DE BORBA PENTEADO</t>
  </si>
  <si>
    <t>329.577.148-09</t>
  </si>
  <si>
    <t>ROD BR 116, Km 414 - COLAU - JUQUIA</t>
  </si>
  <si>
    <t>(13) 97257778</t>
  </si>
  <si>
    <t>drikahowtns@gmail.com.br</t>
  </si>
  <si>
    <t>5140001503</t>
  </si>
  <si>
    <t>RENATO GALLES LOZANO DIAMANTE</t>
  </si>
  <si>
    <t>293.237.498-26</t>
  </si>
  <si>
    <t>EDIMARA PORTELA DIAMANTE</t>
  </si>
  <si>
    <t>213.926.838-58</t>
  </si>
  <si>
    <t>RUA CURIO, 278 - VILA DOS PASSAROS - JUQUIA</t>
  </si>
  <si>
    <t>(13) 997052398</t>
  </si>
  <si>
    <t>porteladiamantee@gmail.com</t>
  </si>
  <si>
    <t>5140001511</t>
  </si>
  <si>
    <t>MATHEUS DE ALCANTARA RAYMUNDO</t>
  </si>
  <si>
    <t>456.471.288-82</t>
  </si>
  <si>
    <t>(41) 997644847</t>
  </si>
  <si>
    <t>matheusraymundo7@gmail.com</t>
  </si>
  <si>
    <t>5140001529</t>
  </si>
  <si>
    <t>MARCIO ANTUNES DOS SANTOS</t>
  </si>
  <si>
    <t>422.952.858-28</t>
  </si>
  <si>
    <t>LARINE DA SILVA COSTA</t>
  </si>
  <si>
    <t>397.906.988-52</t>
  </si>
  <si>
    <t>RUA ARMANDO SIMOES GRAZINA, 200 - VILA FLORINDO  - JUQUIA</t>
  </si>
  <si>
    <t>(13) 997188973</t>
  </si>
  <si>
    <t>larinescosta@gmail.com</t>
  </si>
  <si>
    <t>5140001537</t>
  </si>
  <si>
    <t>CRISTINA APARECIDA VENANCIO GOMES</t>
  </si>
  <si>
    <t>327.482.388-00</t>
  </si>
  <si>
    <t>JAIRO ANDRADE</t>
  </si>
  <si>
    <t>097.879.968-21</t>
  </si>
  <si>
    <t>FAZ CAMBUCA, Sem número - CORTE PRETO - JUQUIA</t>
  </si>
  <si>
    <t>(13) 997708374</t>
  </si>
  <si>
    <t>cristinavenanciogomes@gmail.com.br</t>
  </si>
  <si>
    <t>5140001545</t>
  </si>
  <si>
    <t>BELINA MENDES LOPES</t>
  </si>
  <si>
    <t>289.921.678-30</t>
  </si>
  <si>
    <t>EST DE SETE BARRA, MORRO DO JESSE, Sem número  - RIBEIRAO DO SANTO - JUQUIA</t>
  </si>
  <si>
    <t>(13) 997400962</t>
  </si>
  <si>
    <t>natalia_130390@hotmail.com</t>
  </si>
  <si>
    <t>5140001552</t>
  </si>
  <si>
    <t>MARCIANO RAMOS DE JESUS</t>
  </si>
  <si>
    <t>365.326.358-12</t>
  </si>
  <si>
    <t>DANIELA DE SOUZA SANTOS</t>
  </si>
  <si>
    <t>420.904.278-17</t>
  </si>
  <si>
    <t>EST CBA, KM 9, 00 - JUQUIA-GUACU - JUQUIA</t>
  </si>
  <si>
    <t>(13) 997544083</t>
  </si>
  <si>
    <t>danibarbosasantos@hotmail.com</t>
  </si>
  <si>
    <t>5140001560</t>
  </si>
  <si>
    <t>ROSENILDA BAIA GOIS</t>
  </si>
  <si>
    <t>374.316.468-01</t>
  </si>
  <si>
    <t>RUA ANTONIO LAELA DAS NEVES, 103 - VILA SANCHES - JUQUIA</t>
  </si>
  <si>
    <t>(13) 996280416</t>
  </si>
  <si>
    <t>vagnergoisbarbosa@gmail.com</t>
  </si>
  <si>
    <t>5140001578</t>
  </si>
  <si>
    <t>HANADY MAHARA JAZE DE SIQUEIRA SANTOS</t>
  </si>
  <si>
    <t>451.514.228-39</t>
  </si>
  <si>
    <t>LD  JOY FERREIRA LEITE, 203 - VILA NOVA  - JUQUIA</t>
  </si>
  <si>
    <t>(13) 996543865</t>
  </si>
  <si>
    <t>hanadyjaze@hotmail.com</t>
  </si>
  <si>
    <t>5140001586</t>
  </si>
  <si>
    <t>MARCIA DA SILVA PEREIRA LOPES</t>
  </si>
  <si>
    <t>414.979.778-19</t>
  </si>
  <si>
    <t>FABIANO DE OLIVEIRA LOPES</t>
  </si>
  <si>
    <t>306.946.118-24</t>
  </si>
  <si>
    <t>RUA BAHIA, 751 - PARQUE NACIONAL - JUQUIA</t>
  </si>
  <si>
    <t>(13) 996765590</t>
  </si>
  <si>
    <t>fabianomarcia_9@hotmail.com</t>
  </si>
  <si>
    <t>5140001594</t>
  </si>
  <si>
    <t>DEBORA GONCALVES DA COSTA</t>
  </si>
  <si>
    <t>380.182.898-08</t>
  </si>
  <si>
    <t>RUA PEDRO GOMES DA SILVA, 76 - VILA SANCHES - JUQUIA</t>
  </si>
  <si>
    <t>(13) 996501874</t>
  </si>
  <si>
    <t>debyfisiccusform@hotmail.com</t>
  </si>
  <si>
    <t>5140001602</t>
  </si>
  <si>
    <t>ABRAAO OLIVEIRA</t>
  </si>
  <si>
    <t>475.626.458-17</t>
  </si>
  <si>
    <t>RUA WILD JOSE DE SOUZA, 291 - CENTRO - SETE BARRAS</t>
  </si>
  <si>
    <t>(13) 997787955</t>
  </si>
  <si>
    <t>abraao7b@gmail.com</t>
  </si>
  <si>
    <t>5140001610</t>
  </si>
  <si>
    <t>SERGIO AUGUSTO HENCK JUNIOR</t>
  </si>
  <si>
    <t>407.257.168-78</t>
  </si>
  <si>
    <t>RUA KENGO KURITA, 275 - VILA INDUSTRIAL - JUQUIA</t>
  </si>
  <si>
    <t>(13) 997128841</t>
  </si>
  <si>
    <t>sergioaugustohenck@gmail.com</t>
  </si>
  <si>
    <t>5140001628</t>
  </si>
  <si>
    <t>EDNILSON DIAS</t>
  </si>
  <si>
    <t>248.320.598-40</t>
  </si>
  <si>
    <t>VERA LUCIA</t>
  </si>
  <si>
    <t>231.209.038-41</t>
  </si>
  <si>
    <t>RUA ARCELINO ZACARIAS SANCHES, 109 - VILA SANCHES - JUQUIA</t>
  </si>
  <si>
    <t>(13) 996228473</t>
  </si>
  <si>
    <t>j_hou_10@hotmail.com</t>
  </si>
  <si>
    <t>5140001636</t>
  </si>
  <si>
    <t>DANIELE</t>
  </si>
  <si>
    <t>303.421.908-30</t>
  </si>
  <si>
    <t>WALTER MANOEL</t>
  </si>
  <si>
    <t>159.048.198-46</t>
  </si>
  <si>
    <t>RUA OTACILIO MAGALHAES, 341 - VILA INDUSTRIAL - JUQUIA</t>
  </si>
  <si>
    <t>(13) 997107766</t>
  </si>
  <si>
    <t>danielecamrgopontes@gmail.com</t>
  </si>
  <si>
    <t>5140001644</t>
  </si>
  <si>
    <t>YASMIN BERTANHA DE FREITAS SOARES</t>
  </si>
  <si>
    <t>473.053.258-99</t>
  </si>
  <si>
    <t>RUA BAHIA, 777 - PARQUE NACIONAL - JUQUIA</t>
  </si>
  <si>
    <t>(13) 991336939</t>
  </si>
  <si>
    <t>yasminbertanha2703@gmail.com</t>
  </si>
  <si>
    <t>5140001651</t>
  </si>
  <si>
    <t>JULIAGABRIELA MONTEIRO GATO</t>
  </si>
  <si>
    <t>141.611.368-11</t>
  </si>
  <si>
    <t>RUA DOIS, 600 - ARAPONGAL - REGISTRO</t>
  </si>
  <si>
    <t>(13) 996453426</t>
  </si>
  <si>
    <t>juliagabrielamonteiro@hotmail.com</t>
  </si>
  <si>
    <t>5140001669</t>
  </si>
  <si>
    <t>ALINE MOREIRA ROCHA</t>
  </si>
  <si>
    <t>432.891.288-73</t>
  </si>
  <si>
    <t>RUA 2, 10 - VILA PEDREIRA - JUQUIA</t>
  </si>
  <si>
    <t>(13) 997579372</t>
  </si>
  <si>
    <t>nina.unnica123@gmail.com</t>
  </si>
  <si>
    <t>5140001677</t>
  </si>
  <si>
    <t>ELLISON PEREIRA ALVES</t>
  </si>
  <si>
    <t>476.701.138-80</t>
  </si>
  <si>
    <t>RUA ISAIAS MARTINS DE OLIVEIRA, 44 - VILA FLORINDO - JUQUIA</t>
  </si>
  <si>
    <t>(13) 997142653</t>
  </si>
  <si>
    <t>ellison.alves@outlook.com.br</t>
  </si>
  <si>
    <t>5140001685</t>
  </si>
  <si>
    <t>CLAUDINEIA DE OLIVEIRA PORTELA</t>
  </si>
  <si>
    <t>353.687.028-76</t>
  </si>
  <si>
    <t>RUA PERNAMBUCO, 200 - PARQUE NACIONAL  - JUQUIA</t>
  </si>
  <si>
    <t>(13) 997660569</t>
  </si>
  <si>
    <t>andreyneportela67@gmail.com.br</t>
  </si>
  <si>
    <t>5140001693</t>
  </si>
  <si>
    <t>ADILSON DE OLIVEIRA</t>
  </si>
  <si>
    <t>097.033.258-07</t>
  </si>
  <si>
    <t>MARCIA ROSANA ROCHA</t>
  </si>
  <si>
    <t>079.630.378-93</t>
  </si>
  <si>
    <t>RUA PRUDENTE DE MORAES, 53 - VILA INDUSTRIAL - JUQUIA</t>
  </si>
  <si>
    <t>(11) 976416913</t>
  </si>
  <si>
    <t>marciarosanarocha@hotmail.com</t>
  </si>
  <si>
    <t>5140001701</t>
  </si>
  <si>
    <t>FABIANA CRISTINA FERNANDES SILVA</t>
  </si>
  <si>
    <t>082.114.396-46</t>
  </si>
  <si>
    <t>SIDNEI PEREIRA SILVA</t>
  </si>
  <si>
    <t>218.633.628-60</t>
  </si>
  <si>
    <t>RUA DR JOAO LIMA, 34 - BIGUA - MIRACATU</t>
  </si>
  <si>
    <t>(13) 997846005</t>
  </si>
  <si>
    <t>fabianasidney2015@gmail.com</t>
  </si>
  <si>
    <t>5140001719</t>
  </si>
  <si>
    <t>ADILSON DE JESUS LEMOS</t>
  </si>
  <si>
    <t>254.942.688-61</t>
  </si>
  <si>
    <t>RUA WILLIS ROBERT BANKS, 10 - CENTRO - JUQUIA</t>
  </si>
  <si>
    <t>(13) 996735928</t>
  </si>
  <si>
    <t>novamogi@gmail.com</t>
  </si>
  <si>
    <t>5140001727</t>
  </si>
  <si>
    <t>ADRIANA BORBA CASSIANO DOS SANTOS</t>
  </si>
  <si>
    <t>373.177.518-20</t>
  </si>
  <si>
    <t>JOSE CARLOS RODRIGUES DOS SANTOS</t>
  </si>
  <si>
    <t>293.011.598-05</t>
  </si>
  <si>
    <t>RUA GOIAS, 263 - PARQUE NACIONAL - JUQUIA</t>
  </si>
  <si>
    <t>(13) 996543307</t>
  </si>
  <si>
    <t>drikacassi88@gmail.com</t>
  </si>
  <si>
    <t>5140001735</t>
  </si>
  <si>
    <t>HELIO BERTOLDO</t>
  </si>
  <si>
    <t>247.643.388-82</t>
  </si>
  <si>
    <t>ISABEL CRISTINA DO NASCIMENTO BERTOLDO</t>
  </si>
  <si>
    <t>229.941.598-05</t>
  </si>
  <si>
    <t>RUA KUNO HASE, 63 - ESTACAO - JUQUIA</t>
  </si>
  <si>
    <t>isabelcritina.bertoldo@hotmail.com</t>
  </si>
  <si>
    <t>5140001743</t>
  </si>
  <si>
    <t>JHERILIN SILVA</t>
  </si>
  <si>
    <t>343.590.818-12</t>
  </si>
  <si>
    <t>RUA SANTA RITA, 185 - VILA UBIRAJARA  - MIRACATU</t>
  </si>
  <si>
    <t>(13) 996018061</t>
  </si>
  <si>
    <t>jherilyn.leandro@hotmail.com</t>
  </si>
  <si>
    <t>5140001750</t>
  </si>
  <si>
    <t>JESSICA DA SILVA SANTOS</t>
  </si>
  <si>
    <t>415.410.048-33</t>
  </si>
  <si>
    <t>JOAO CARLOS DA SILVA</t>
  </si>
  <si>
    <t>390.060.248-48</t>
  </si>
  <si>
    <t>EST JUQUIA SETE BARRAS, 01010 - VILA DAS PEDREIRAS - JUQUIA</t>
  </si>
  <si>
    <t>(11) 970147171</t>
  </si>
  <si>
    <t>jessica.kal@hotmail.com</t>
  </si>
  <si>
    <t>5140001768</t>
  </si>
  <si>
    <t>GEISE CARLA DOS SANTOS DE OLIVEIRA</t>
  </si>
  <si>
    <t>459.905.748-78</t>
  </si>
  <si>
    <t>BC  PROFESSOR FRANCISCO ACELINO DO AMARAL, 433 - VILA SANCHES - JUQUIA</t>
  </si>
  <si>
    <t>(13) 996049338</t>
  </si>
  <si>
    <t>geise_carla13@outlook.com</t>
  </si>
  <si>
    <t>5140001776</t>
  </si>
  <si>
    <t>HELIO FERNANDO DA SILVA</t>
  </si>
  <si>
    <t>418.629.428-38</t>
  </si>
  <si>
    <t>RUA 2, 15 - VILA PEDREIRA - JUQUIA</t>
  </si>
  <si>
    <t>(13) 996054015</t>
  </si>
  <si>
    <t>fernandotimaoloko@gmail.com</t>
  </si>
  <si>
    <t>5140001784</t>
  </si>
  <si>
    <t>RAISSA ARAGAO DOS SANTOS</t>
  </si>
  <si>
    <t>476.271.578-62</t>
  </si>
  <si>
    <t>EST OWSVALDO FLORENCIO, 622 - VILA FLORINDO DE CIMA - JUQUIA</t>
  </si>
  <si>
    <t>(13) 997824423</t>
  </si>
  <si>
    <t>rayssa.suedeees@gmail.com</t>
  </si>
  <si>
    <t>5140001792</t>
  </si>
  <si>
    <t>ADRIANO GUEDES PINHEIRO MACHADO</t>
  </si>
  <si>
    <t>360.402.208-80</t>
  </si>
  <si>
    <t>RUA MARECHAL DEODORO DA FONSECA, 420 - VILA INDUSTRIAL - JUQUIA</t>
  </si>
  <si>
    <t>(13) 997478138</t>
  </si>
  <si>
    <t>pinheroalice@hotmail.com</t>
  </si>
  <si>
    <t>5140001800</t>
  </si>
  <si>
    <t>ELIELMA FLORENCA DIAS</t>
  </si>
  <si>
    <t>369.506.488-98</t>
  </si>
  <si>
    <t>ROMEU FERREIRA DE LIMA</t>
  </si>
  <si>
    <t>257.509.548-46</t>
  </si>
  <si>
    <t>AV  EXPEDICIONARIO APARICIO, 450 - ESTACAO - JUQUIA</t>
  </si>
  <si>
    <t>(13) 996205982</t>
  </si>
  <si>
    <t>elielmajuquia@hotmail.com</t>
  </si>
  <si>
    <t>5140001818</t>
  </si>
  <si>
    <t>FERNANDA DE FARIAS PEREIRA</t>
  </si>
  <si>
    <t>008.357.045-48</t>
  </si>
  <si>
    <t>ISAIAS ALVES PEREIRA</t>
  </si>
  <si>
    <t>313.014.778-00</t>
  </si>
  <si>
    <t>VLA PROFESSOR FRANCISCO ARCELINO DO AMARAL, 411 - VILA SANCHES - JUQUIA</t>
  </si>
  <si>
    <t>(13) 982110717</t>
  </si>
  <si>
    <t>nanda_farias_2008@hotmail.com</t>
  </si>
  <si>
    <t>5140001826</t>
  </si>
  <si>
    <t>JOSE JORGE DOMICIANO</t>
  </si>
  <si>
    <t>051.978.118-03</t>
  </si>
  <si>
    <t>SIT SETE BARRAS, SN - COLONIA SANTA  - JUQUIA</t>
  </si>
  <si>
    <t>(13) 997981528</t>
  </si>
  <si>
    <t>giovanni.lopes1@hotmail.com</t>
  </si>
  <si>
    <t>5140001834</t>
  </si>
  <si>
    <t>JULIANO CARVALHO DE OLIVEIRA</t>
  </si>
  <si>
    <t>352.460.268-17</t>
  </si>
  <si>
    <t>RUA DOS ADVENTISTAS, 330 - PIUVA - JUQUIA</t>
  </si>
  <si>
    <t>(13) 997425041</t>
  </si>
  <si>
    <t>natashafrancaribeiro@gmail.com</t>
  </si>
  <si>
    <t>5140001842</t>
  </si>
  <si>
    <t>APARECIDA BATISTA PEREIRA</t>
  </si>
  <si>
    <t>133.666.008-29</t>
  </si>
  <si>
    <t>JOSE OSMAR BARBOSA DA SILVA</t>
  </si>
  <si>
    <t>973.135.998-20</t>
  </si>
  <si>
    <t>SIT CHACARA DO SR OLAVO, S/N - ITOPAVA - JUQUIA</t>
  </si>
  <si>
    <t>(13) 997306176</t>
  </si>
  <si>
    <t>aparecida.batistapereira@hotmail.com</t>
  </si>
  <si>
    <t>5140001859</t>
  </si>
  <si>
    <t>SARA SILVA HENCK</t>
  </si>
  <si>
    <t>477.193.698-66</t>
  </si>
  <si>
    <t>RUA KENGO KURITA, 275 - VILA INDUSTRIAL  - JUQUIA</t>
  </si>
  <si>
    <t>(13) 997256885</t>
  </si>
  <si>
    <t>sarahenck59@gmail.com</t>
  </si>
  <si>
    <t>5140001867</t>
  </si>
  <si>
    <t>ANGELA BATISTA PEREIRA</t>
  </si>
  <si>
    <t>310.957.428-41</t>
  </si>
  <si>
    <t>RUA JOAO PEDRO MUNIZ FILHO, 78 - VILA FLORINDO DE BAIXO - JUQUIA</t>
  </si>
  <si>
    <t>angelabatatinha2713@gmail.com</t>
  </si>
  <si>
    <t>5140001875</t>
  </si>
  <si>
    <t>MARCELLE JORDANA COSTA CARDOSO</t>
  </si>
  <si>
    <t>445.571.588-62</t>
  </si>
  <si>
    <t>HENRIQUE SILVA DE LIMA</t>
  </si>
  <si>
    <t>395.820.138-50</t>
  </si>
  <si>
    <t>RUA KENGO KURITA, 148 - VILA INDUSTRIAL - JUQUIA</t>
  </si>
  <si>
    <t>(13) 981814995</t>
  </si>
  <si>
    <t>marcelle.cardoso00@gmail.com</t>
  </si>
  <si>
    <t>5140001883</t>
  </si>
  <si>
    <t>CRISTIANE DO VALLES</t>
  </si>
  <si>
    <t>382.986.138-99</t>
  </si>
  <si>
    <t>RUA BAHIA, 717 - PARQUE NACIONAL - JUQUIA</t>
  </si>
  <si>
    <t>(13) 996452580</t>
  </si>
  <si>
    <t>cristianevalles@outlook.com</t>
  </si>
  <si>
    <t>5140001891</t>
  </si>
  <si>
    <t>EFRAIM PEREIRA DIAS</t>
  </si>
  <si>
    <t>361.290.058-73</t>
  </si>
  <si>
    <t>ENATA PELEGRI DE OLIVEIRA</t>
  </si>
  <si>
    <t>368.035.748-65</t>
  </si>
  <si>
    <t>RUA JOAO FRANCISCO LEANDRO, 40 - CEDRO - JUQUIA</t>
  </si>
  <si>
    <t>(13) 997476076</t>
  </si>
  <si>
    <t>efraindias@gmail.com</t>
  </si>
  <si>
    <t>5140001909</t>
  </si>
  <si>
    <t>VILSON GONCALVES DA SILVA</t>
  </si>
  <si>
    <t>360.874.768-06</t>
  </si>
  <si>
    <t>DANIELLE DE FARIAS CABRAL</t>
  </si>
  <si>
    <t>422.569.438-01</t>
  </si>
  <si>
    <t>RUA MINAS GERAIS, 203 - VILA SANCHES - JUQUIA</t>
  </si>
  <si>
    <t>(13) 996781811</t>
  </si>
  <si>
    <t>danie.eloacristini@gmail.com</t>
  </si>
  <si>
    <t>5140001917</t>
  </si>
  <si>
    <t>MARIANE SILVA RIBEIRO</t>
  </si>
  <si>
    <t>425.292.218-63</t>
  </si>
  <si>
    <t>RUA LUIZ PEREIRA, 140 - JD JUQUIA - JUQUIA</t>
  </si>
  <si>
    <t>(13) 997330155</t>
  </si>
  <si>
    <t>marianeribero@hotmail.com</t>
  </si>
  <si>
    <t>5140001925</t>
  </si>
  <si>
    <t>MARIA SILVIA CARVALHO LEITE</t>
  </si>
  <si>
    <t>086.054.738-86</t>
  </si>
  <si>
    <t>RUA JOAO FLORENCIO, 390 - VILA SANCHES - JUQUIA</t>
  </si>
  <si>
    <t>(13) 996403177</t>
  </si>
  <si>
    <t>silviacarvalho36758@gmail.com</t>
  </si>
  <si>
    <t>5140001933</t>
  </si>
  <si>
    <t>RENE FERREIRA DE MOURA</t>
  </si>
  <si>
    <t>225.638.748-82</t>
  </si>
  <si>
    <t>EST JUQUIA, 1010 - VILA DAS PEDREIRAS - JUQUIA</t>
  </si>
  <si>
    <t>(11) 981445822</t>
  </si>
  <si>
    <t>rene.moura@outlook.com</t>
  </si>
  <si>
    <t>5140001941</t>
  </si>
  <si>
    <t>FATIMA APARECIDO DE QUEIROZ</t>
  </si>
  <si>
    <t>378.106.668-19</t>
  </si>
  <si>
    <t>FABIANO RIBEIRO DE QUEIROZ</t>
  </si>
  <si>
    <t>41534542×</t>
  </si>
  <si>
    <t>382.669.558-59</t>
  </si>
  <si>
    <t>SIT BOA ESPERANCA, Sem nm - SERRARIA - MIRACATU</t>
  </si>
  <si>
    <t>(13) 996823887</t>
  </si>
  <si>
    <t>aparecidoqueirozfa@gmail.com</t>
  </si>
  <si>
    <t>5140001958</t>
  </si>
  <si>
    <t>LORENA LOPES GUEDES</t>
  </si>
  <si>
    <t>405.821.138-57</t>
  </si>
  <si>
    <t>RUA MATO GROSSO, 108 - VILA SANCHES - JUQUIA</t>
  </si>
  <si>
    <t>(13) 997252283</t>
  </si>
  <si>
    <t>lorrainelopesguedes@gmail.com</t>
  </si>
  <si>
    <t>5140001966</t>
  </si>
  <si>
    <t>KAWAN PATRICK RIBEIRO LAURINDO</t>
  </si>
  <si>
    <t>115.418.749-78</t>
  </si>
  <si>
    <t>THAIS MUNIZ RIBEIRO LAURIN</t>
  </si>
  <si>
    <t>442.562.438-60</t>
  </si>
  <si>
    <t>RUA JONAS DE OLIVEIRA SANCHES, 34 - VOVO CLARINHA  - JUQUIA</t>
  </si>
  <si>
    <t>(13) 997401281</t>
  </si>
  <si>
    <t>tata.munizribeiro@gmail.com</t>
  </si>
  <si>
    <t>5140001974</t>
  </si>
  <si>
    <t>JULIANA DOS SANTOS LEAL</t>
  </si>
  <si>
    <t>412.051.998-88</t>
  </si>
  <si>
    <t>RUA PORTO DA BALSA, 52 - VILA SANCHES  - JUQUIA</t>
  </si>
  <si>
    <t>(13) 997305789</t>
  </si>
  <si>
    <t>jsleal22@gmail.com</t>
  </si>
  <si>
    <t>5140001982</t>
  </si>
  <si>
    <t>LAURIANE MAYARA DE AGUIAR</t>
  </si>
  <si>
    <t>338.328.678-99</t>
  </si>
  <si>
    <t>RUA MARECHAL DEODORO DA FONSECA, 38 - VILA INDUSTRIAL - JUQUIA</t>
  </si>
  <si>
    <t>(13) 997953532</t>
  </si>
  <si>
    <t>laurianemayaradeaguiar@gmail.com</t>
  </si>
  <si>
    <t>5140001990</t>
  </si>
  <si>
    <t>ANDRISLEY BATISTA DA SILVA</t>
  </si>
  <si>
    <t>424.941.818-95</t>
  </si>
  <si>
    <t>ALINE OLIVEIRA DE JESUS</t>
  </si>
  <si>
    <t>342.822.558-97</t>
  </si>
  <si>
    <t>RUA DE SETE BARRAS, 460 - VILA FLORINDO - JUQUIA</t>
  </si>
  <si>
    <t>(13) 996324700</t>
  </si>
  <si>
    <t>andrisley123@icloud.com</t>
  </si>
  <si>
    <t>5140002006</t>
  </si>
  <si>
    <t>GISELE MARINA ALVES FARIA</t>
  </si>
  <si>
    <t>304.113.068-80</t>
  </si>
  <si>
    <t>EUFRASIO D'ARQUINIO DOS SANTOS</t>
  </si>
  <si>
    <t>309.843.048-60</t>
  </si>
  <si>
    <t>RUA PEDRO GOMES DA SILVA, 206 - VILA SANCHES - JUQUIA</t>
  </si>
  <si>
    <t>(13) 997648766</t>
  </si>
  <si>
    <t>giselesol28@gmail.com</t>
  </si>
  <si>
    <t>5140002014</t>
  </si>
  <si>
    <t>MARIA LUCIA ALVES DA SILVA GODOY</t>
  </si>
  <si>
    <t>407.665.588-51</t>
  </si>
  <si>
    <t>JESIEL VEIGA DA SILVA GODOY</t>
  </si>
  <si>
    <t>374.861.748-80</t>
  </si>
  <si>
    <t>RUA GOIAS, 766 - PARQUE NACIONAL - JUQUIA</t>
  </si>
  <si>
    <t>(13) 996213908</t>
  </si>
  <si>
    <t>mariagodoy88@yahoo.com</t>
  </si>
  <si>
    <t>5140002022</t>
  </si>
  <si>
    <t>MARIA EDILNAIR DA SILVA CARVALHO</t>
  </si>
  <si>
    <t>187.255.058-40</t>
  </si>
  <si>
    <t>ROD SP79 KM186, 38 - CORUJAS - JUQUIA</t>
  </si>
  <si>
    <t>(13) 996468248</t>
  </si>
  <si>
    <t>jeffersonbana@gmail.com</t>
  </si>
  <si>
    <t>5140002030</t>
  </si>
  <si>
    <t>ALEF APOLONIO CABRAL DOS SANTOS</t>
  </si>
  <si>
    <t>441.371.048-75</t>
  </si>
  <si>
    <t>RUA VIELA 2, 15 - VILA PEDREIRA - JUQUIA</t>
  </si>
  <si>
    <t>(13) 997410568</t>
  </si>
  <si>
    <t>alefapolonio@gmail.com</t>
  </si>
  <si>
    <t>5140002048</t>
  </si>
  <si>
    <t>EDINILZA SOARES LIMA</t>
  </si>
  <si>
    <t>431.888.928-96</t>
  </si>
  <si>
    <t>ROAN FRANCO CARNEIRO MUNIZ</t>
  </si>
  <si>
    <t>420.862.478-77</t>
  </si>
  <si>
    <t>LD  PRUDENTE DE MORAIS, 72 - VILA FORMOSA - JUQUIA</t>
  </si>
  <si>
    <t>(13) 997989333</t>
  </si>
  <si>
    <t>silviosanchesloco@gmail.com</t>
  </si>
  <si>
    <t>5140002055</t>
  </si>
  <si>
    <t>CAROLYNE MARIANA DOS SANTOS RIBEIRO MENDES</t>
  </si>
  <si>
    <t>418.599.678-09</t>
  </si>
  <si>
    <t>(13) 997913613</t>
  </si>
  <si>
    <t>karoll_miashiro@hotmail.com</t>
  </si>
  <si>
    <t>5140002063</t>
  </si>
  <si>
    <t>FELIPE DO VALLE CARDOSO</t>
  </si>
  <si>
    <t>366.001.738-82</t>
  </si>
  <si>
    <t>RUA JOSE NUNES DA SILVA, 25 - VILA SANCHES - JUQUIA</t>
  </si>
  <si>
    <t>(13) 997323162</t>
  </si>
  <si>
    <t>felipeskf@gmail.com</t>
  </si>
  <si>
    <t>5140002071</t>
  </si>
  <si>
    <t>GILBERTO RIBEIRO MENDES</t>
  </si>
  <si>
    <t>250.511.378-57</t>
  </si>
  <si>
    <t>(13) 991381417</t>
  </si>
  <si>
    <t>erikacalandriello@gmail.com</t>
  </si>
  <si>
    <t>5140002089</t>
  </si>
  <si>
    <t>DAIANE PEREIRA SOARES</t>
  </si>
  <si>
    <t>439.416.708-67</t>
  </si>
  <si>
    <t>JOAO MARCOS SILVA BARBOZA</t>
  </si>
  <si>
    <t>451.045.468-61</t>
  </si>
  <si>
    <t>RUA MARECHAL RONDON, 123 - CEDRO - JUQUIA</t>
  </si>
  <si>
    <t>(13) 996283755</t>
  </si>
  <si>
    <t>daianep.soares@hotmail.com</t>
  </si>
  <si>
    <t>5140002097</t>
  </si>
  <si>
    <t>LEANDRO</t>
  </si>
  <si>
    <t>431.938.408-31</t>
  </si>
  <si>
    <t>LD  VOLUNTARIOS DA PATRIA, 224 - VILA FLORINDO DE CIMA  - JUQUIA</t>
  </si>
  <si>
    <t>(13) 991630493</t>
  </si>
  <si>
    <t>landromar555@gmail.com</t>
  </si>
  <si>
    <t>5140002105</t>
  </si>
  <si>
    <t>CAIO CESAR RODRIGUES DE JESUS</t>
  </si>
  <si>
    <t>424.577.398-70</t>
  </si>
  <si>
    <t>ALINE ROSA BIANCHI</t>
  </si>
  <si>
    <t>487.525.448-26</t>
  </si>
  <si>
    <t>RUA JOSE KOWALES, 22 - VILA UBIRAJARA - MIRACATU</t>
  </si>
  <si>
    <t>(13) 982212354</t>
  </si>
  <si>
    <t>caiola13@hotmail.com</t>
  </si>
  <si>
    <t>5140002113</t>
  </si>
  <si>
    <t>GEOVANE RODRIGUES DE MORAIS DIAS</t>
  </si>
  <si>
    <t>488.274.078-80</t>
  </si>
  <si>
    <t>ROD SP 79 KM 194, 06 - ASSUNGUI - JUQUIA</t>
  </si>
  <si>
    <t>(13) 997063607</t>
  </si>
  <si>
    <t>geovanerank06@gmail.com</t>
  </si>
  <si>
    <t>5140002139</t>
  </si>
  <si>
    <t>MARCELA CASTRO HEITOR</t>
  </si>
  <si>
    <t>359.790.008-95</t>
  </si>
  <si>
    <t>RUA CABO JOSE LUIZ DA SILVA, 160 - VILA FLORINDO DE CIMA - JUQUIA</t>
  </si>
  <si>
    <t>(13) 981410979</t>
  </si>
  <si>
    <t>renildajoana@hotmail.com</t>
  </si>
  <si>
    <t>5140002147</t>
  </si>
  <si>
    <t>SILMARA GRAY GOMES DA SILVA</t>
  </si>
  <si>
    <t>350.480.118-21</t>
  </si>
  <si>
    <t>RUA ANDORINHA, 89 - VILA DOS PASSAROS  - JUQUIA</t>
  </si>
  <si>
    <t>(13) 996805501</t>
  </si>
  <si>
    <t>silmaragray123.@gmail.com</t>
  </si>
  <si>
    <t>5140002162</t>
  </si>
  <si>
    <t>ROSANA CAMARGO SANTOS</t>
  </si>
  <si>
    <t>186.347.908-27</t>
  </si>
  <si>
    <t>RUA MARIA CABRAL MUNIZ, 122 - ESTACAO - JUQUIA</t>
  </si>
  <si>
    <t>(13) 997635446</t>
  </si>
  <si>
    <t>rosanasantos1732@gmail.com</t>
  </si>
  <si>
    <t>5140002170</t>
  </si>
  <si>
    <t>CINTHIA MUNIZ RIBEIRO</t>
  </si>
  <si>
    <t>453.244.198-69</t>
  </si>
  <si>
    <t>RUA MARANHAO, 101 - PARQUE NACIONAL - JUQUIA</t>
  </si>
  <si>
    <t>(13) 996826462</t>
  </si>
  <si>
    <t>cinthiamuniz@hotmail.com</t>
  </si>
  <si>
    <t>5140002188</t>
  </si>
  <si>
    <t>VANIA RIBEIRO</t>
  </si>
  <si>
    <t>108.421.998-02</t>
  </si>
  <si>
    <t>RUA PERNANBUCO, 210 - PQ NACIONAL - JUQUIA</t>
  </si>
  <si>
    <t>(13) 97942273</t>
  </si>
  <si>
    <t>vaniaribei@gmail.com</t>
  </si>
  <si>
    <t>5140002196</t>
  </si>
  <si>
    <t>MARINALVA MIRANDA VENANCIO</t>
  </si>
  <si>
    <t>306.423.448-09</t>
  </si>
  <si>
    <t>SIT REFUGIO 2, 0 - PIUVA - JUQUIA</t>
  </si>
  <si>
    <t>(13) 997960233</t>
  </si>
  <si>
    <t>marinalva.karate.1968@gmail.com</t>
  </si>
  <si>
    <t>5140002204</t>
  </si>
  <si>
    <t>EXPEDITO BEZERRA LIMA</t>
  </si>
  <si>
    <t>013.450.188-86</t>
  </si>
  <si>
    <t>RUA MOHAMAD SAID HEDJAZE, 161 - FLORESTA - JUQUIA</t>
  </si>
  <si>
    <t>(13) 996827850</t>
  </si>
  <si>
    <t>santosmiltinho17@gmail.com</t>
  </si>
  <si>
    <t>5140002212</t>
  </si>
  <si>
    <t>BRUNA ESTEFANI TEIXEIRA DOS SANTOS</t>
  </si>
  <si>
    <t>428.200.188-74</t>
  </si>
  <si>
    <t>CARLOS ALBERTO DOS SANTOS</t>
  </si>
  <si>
    <t>337.186.058-21</t>
  </si>
  <si>
    <t>AV  MANOEL MARQUES PATRICIO, 164 - VILA SANCHES - JUQUIA</t>
  </si>
  <si>
    <t>(13) 997796517</t>
  </si>
  <si>
    <t>brunasantoscarlos3242@gmail.com</t>
  </si>
  <si>
    <t>5140002220</t>
  </si>
  <si>
    <t>ALEXANDRE DA SILVA</t>
  </si>
  <si>
    <t>329.093.648-10</t>
  </si>
  <si>
    <t>RUA BAHIA, 200 - PARQUE NACIONAL - JUQUIA</t>
  </si>
  <si>
    <t>(13) 996121798</t>
  </si>
  <si>
    <t>5140002238</t>
  </si>
  <si>
    <t>RODRIGO GONCALVES PATRICIO</t>
  </si>
  <si>
    <t>321.653.518-55</t>
  </si>
  <si>
    <t>TR  NABOR DA SILVA FRANCO, 107 - VILA FLORINDO - JUQUIA</t>
  </si>
  <si>
    <t>(13) 996552791</t>
  </si>
  <si>
    <t>digao_patricio@hotmail.com.br</t>
  </si>
  <si>
    <t>5140002246</t>
  </si>
  <si>
    <t>CRISTIANE FRANKLIN DE CAMARGO</t>
  </si>
  <si>
    <t>360.462.438-07</t>
  </si>
  <si>
    <t>HELCIO FERREIRA DE CAMARGO</t>
  </si>
  <si>
    <t>061.874.338-31</t>
  </si>
  <si>
    <t>RUA AMAZONAS, 258 - PARQUE NACIONAL - JUQUIA</t>
  </si>
  <si>
    <t>(13) 997216854</t>
  </si>
  <si>
    <t>chris-f-g@live.com</t>
  </si>
  <si>
    <t>5140002253</t>
  </si>
  <si>
    <t>LUCIANO DE FREITAS GOMES</t>
  </si>
  <si>
    <t>316.323.078-47</t>
  </si>
  <si>
    <t>RUA BAHIA, 864 - VILA SANCHES - JUQUIA</t>
  </si>
  <si>
    <t>(13) 996957581</t>
  </si>
  <si>
    <t>cianodefreitas0195@gmail.com</t>
  </si>
  <si>
    <t>5140002261</t>
  </si>
  <si>
    <t>SORAYA AURENITA DA SILVA</t>
  </si>
  <si>
    <t>391.761.388-36</t>
  </si>
  <si>
    <t>RUA JOSE FROES, 116 - ANA CRISTINA - JUQUIA</t>
  </si>
  <si>
    <t>(13) 996240498</t>
  </si>
  <si>
    <t>sorayasalus@hotmail.com</t>
  </si>
  <si>
    <t>5140002279</t>
  </si>
  <si>
    <t>MARIA JOSE DE PAULA</t>
  </si>
  <si>
    <t>379.450.028-89</t>
  </si>
  <si>
    <t>RUA JOSE MIADAIRA, 158 - CEDRO - JUQUIA</t>
  </si>
  <si>
    <t>(13) 996158755</t>
  </si>
  <si>
    <t>mariajosedepaula@gmail.com</t>
  </si>
  <si>
    <t>5140002287</t>
  </si>
  <si>
    <t>JENNIFER DE OLIVEIRA SILVA</t>
  </si>
  <si>
    <t>529.608.358-08</t>
  </si>
  <si>
    <t>LUAN VINICIUS FLORINDO PEREIRA</t>
  </si>
  <si>
    <t>470.389.118-21</t>
  </si>
  <si>
    <t>RUA JOSE NUNES DA SILVA, 95 - VILA SANCHES - JUQUIA</t>
  </si>
  <si>
    <t>(13) 996944720</t>
  </si>
  <si>
    <t>jeh201995@gmail.com</t>
  </si>
  <si>
    <t>5140002295</t>
  </si>
  <si>
    <t>EDILEUSA DA VEIGA SILVA OLIVEIRA</t>
  </si>
  <si>
    <t>293.220.898-57</t>
  </si>
  <si>
    <t>ENEAS PENIXI DE OLIVEIRA</t>
  </si>
  <si>
    <t>331.853.808-60</t>
  </si>
  <si>
    <t>EST DA CBA, KM 11, 77 - JUQUIA GUACU  - JUQUIA</t>
  </si>
  <si>
    <t>(13) 996065443</t>
  </si>
  <si>
    <t>eneaspeniche@hotmail.com</t>
  </si>
  <si>
    <t>5140002303</t>
  </si>
  <si>
    <t>LINDAMIR TEREZINHA DE MORAES</t>
  </si>
  <si>
    <t>785.434.019-68</t>
  </si>
  <si>
    <t>EST DA PIEDADE, 4 - VILA SANCHES - JUQUIA</t>
  </si>
  <si>
    <t>(13) 997038949</t>
  </si>
  <si>
    <t>tereza34moraes@gmail.com</t>
  </si>
  <si>
    <t>5140002311</t>
  </si>
  <si>
    <t>JUCIMARA ROSA DE OLIVEIRA</t>
  </si>
  <si>
    <t>415.083.478-40</t>
  </si>
  <si>
    <t>PEDRO DE LARA MUNIZ</t>
  </si>
  <si>
    <t>306.565.708-22</t>
  </si>
  <si>
    <t>RUA ZELIA DE OLIVEIRA SANTOS, 50 - VILA SANCHES - JUQUIA</t>
  </si>
  <si>
    <t>(13) 996746662</t>
  </si>
  <si>
    <t>jucimararosa0410@gmail.com</t>
  </si>
  <si>
    <t>5140002329</t>
  </si>
  <si>
    <t>HELIETE RODRIGUES DA SILVA</t>
  </si>
  <si>
    <t>127.840.508-90</t>
  </si>
  <si>
    <t>ANTONIO VALDEVINO DE LIMA</t>
  </si>
  <si>
    <t>783.383.368-15</t>
  </si>
  <si>
    <t>RUA ANTONIO LEAL DAS NEVES, 340 - VILA SANCHES - JUQUIA</t>
  </si>
  <si>
    <t>(13) 996034213</t>
  </si>
  <si>
    <t>lete.rodrigues4321@gmail.com</t>
  </si>
  <si>
    <t>5140002337</t>
  </si>
  <si>
    <t>NEUSA PEREIRA SOUZA</t>
  </si>
  <si>
    <t>328.966.858-47</t>
  </si>
  <si>
    <t>LAERTES ROSA PEDROSO</t>
  </si>
  <si>
    <t>035.464.458-05</t>
  </si>
  <si>
    <t>ROD BR116, km 421 - BAIRRO DAS ONCAS - JUQUIA</t>
  </si>
  <si>
    <t>(13) 981332450</t>
  </si>
  <si>
    <t>laertespedroso@gmail.com</t>
  </si>
  <si>
    <t>5140002345</t>
  </si>
  <si>
    <t>NATALICE DA SILVA SOBRINHO</t>
  </si>
  <si>
    <t>116.689.268-90</t>
  </si>
  <si>
    <t>RUA ESPIRITO SANTO, 40 - CENTRO - JUQUIA</t>
  </si>
  <si>
    <t>(13) 996590545</t>
  </si>
  <si>
    <t>natbranca@outlook.com</t>
  </si>
  <si>
    <t>5140002352</t>
  </si>
  <si>
    <t>ALEXSANDER RIBEIRO DE ALMEIDA</t>
  </si>
  <si>
    <t>477.043.988-14</t>
  </si>
  <si>
    <t>RARIANE RAMOS LOPES</t>
  </si>
  <si>
    <t>468.371.648-80</t>
  </si>
  <si>
    <t>RUA MARIA JOSE MORAES DE CARVALHO VILA RECREIO, 320 - PEDRO BRROS - MIRACATU</t>
  </si>
  <si>
    <t>(13) 981170750</t>
  </si>
  <si>
    <t>alexrubeiro9080.r@gmail.com</t>
  </si>
  <si>
    <t>5140002360</t>
  </si>
  <si>
    <t>OSEIAS RIBEIRO MUNIZ</t>
  </si>
  <si>
    <t>254.238.128-36</t>
  </si>
  <si>
    <t>RUA PORTO DA BALSA, 230 - VILA SANCHES - JUQUIA</t>
  </si>
  <si>
    <t>(13) 38446111</t>
  </si>
  <si>
    <t>katiapvp@hotmail.com</t>
  </si>
  <si>
    <t>5140002378</t>
  </si>
  <si>
    <t>CLAYTON BAIA GOIS</t>
  </si>
  <si>
    <t>233.202.138-81</t>
  </si>
  <si>
    <t>RUA JOAO FLORINDO RIBEIRO, 357 - VILA NOVA - JUQUIA</t>
  </si>
  <si>
    <t>(13) 997564490</t>
  </si>
  <si>
    <t>cleomildegois11@gmail.com</t>
  </si>
  <si>
    <t>5140002386</t>
  </si>
  <si>
    <t>JESSICA STELI ALVES DOMINGOS</t>
  </si>
  <si>
    <t>386.627.088-70</t>
  </si>
  <si>
    <t>RUA ADVENTISTA, 358 - PIUVA - JUQUIA</t>
  </si>
  <si>
    <t>(13) 997585791</t>
  </si>
  <si>
    <t>gciksthely@gmail.com</t>
  </si>
  <si>
    <t>5140002394</t>
  </si>
  <si>
    <t>ESVALDIR ANTONIO DA SILVA</t>
  </si>
  <si>
    <t>039.247.478-65</t>
  </si>
  <si>
    <t>ODETE OLIVEIRA DA SILVA</t>
  </si>
  <si>
    <t>360.335.678-03</t>
  </si>
  <si>
    <t>(13) 996531897</t>
  </si>
  <si>
    <t>esvaldir.antonio@hotmail.com</t>
  </si>
  <si>
    <t>5140002402</t>
  </si>
  <si>
    <t>ELDA CRISTINA SILVEIRA</t>
  </si>
  <si>
    <t>307.041.848-18</t>
  </si>
  <si>
    <t>RUA GOIAS, 724 - PARQUE NACIONAL - JUQUIA</t>
  </si>
  <si>
    <t>(13) 997276868</t>
  </si>
  <si>
    <t>silveiraelda5@gmail.com</t>
  </si>
  <si>
    <t>5140002410</t>
  </si>
  <si>
    <t>GENY ALVES RIBEIRO DO NASCIMENTO</t>
  </si>
  <si>
    <t>395.248.828-33</t>
  </si>
  <si>
    <t>VLA VIELA 2, 70 - VILA SANCHES - JUQUIA</t>
  </si>
  <si>
    <t>(13) 997397706</t>
  </si>
  <si>
    <t>sdaniele561@gmail.com</t>
  </si>
  <si>
    <t>5140002428</t>
  </si>
  <si>
    <t>ANDERSON FABIO DE OLIVEIRA</t>
  </si>
  <si>
    <t>320.117.948-54</t>
  </si>
  <si>
    <t>ALESSANDRA DE OLIVEIRA VEIGA</t>
  </si>
  <si>
    <t>300.055.878-08</t>
  </si>
  <si>
    <t>EST ESTADA DE SETE BARRAS, 1010 - VILA PEDREIRA - JUQUIA</t>
  </si>
  <si>
    <t>(13) 996685474</t>
  </si>
  <si>
    <t>anderfabio2000@gmail.com</t>
  </si>
  <si>
    <t>5140002436</t>
  </si>
  <si>
    <t>ROSEMEIRE SALES RIBEIRO</t>
  </si>
  <si>
    <t>363.436.088-77</t>
  </si>
  <si>
    <t>RUA LARGO DA SALDADE, 97 - JARDIM JUQUIA  - JUQUIA</t>
  </si>
  <si>
    <t>(13) 996133771</t>
  </si>
  <si>
    <t>kauasales6677@gmail.com</t>
  </si>
  <si>
    <t>5140002444</t>
  </si>
  <si>
    <t>LEONICE DE ANDRADE PEREIRA</t>
  </si>
  <si>
    <t>159.046.838-47</t>
  </si>
  <si>
    <t>RUA OTACILIO MAGALHAES, 334 - BAIRRO INDUSTRIAL - JUQUIA</t>
  </si>
  <si>
    <t>(13) 996452760</t>
  </si>
  <si>
    <t>leonicepereira1001@gmail.com</t>
  </si>
  <si>
    <t>5140002451</t>
  </si>
  <si>
    <t>SAMARA APARECIDA CORREIA DE LIMA</t>
  </si>
  <si>
    <t>386.845.498-56</t>
  </si>
  <si>
    <t>RUA ANTONIO MARQUES PATRICIO, 690 - BOSQUE  - JUQUIA</t>
  </si>
  <si>
    <t>(13) 997959133</t>
  </si>
  <si>
    <t>samaradelima975@outlook.com</t>
  </si>
  <si>
    <t>5140002469</t>
  </si>
  <si>
    <t>DENISE NUNES RIBEIRO</t>
  </si>
  <si>
    <t>306.912.728-24</t>
  </si>
  <si>
    <t>RUA PARAIBA, 159 - PARQUE NACIONAL - JUQUIA</t>
  </si>
  <si>
    <t>(13) 997151860</t>
  </si>
  <si>
    <t>denisenorelly@gmail.com</t>
  </si>
  <si>
    <t>5140002477</t>
  </si>
  <si>
    <t>VILMA CARNEIRO ALVES</t>
  </si>
  <si>
    <t>074.192.898-16</t>
  </si>
  <si>
    <t>RUA OTACILIO MAGALHAES, 334 - VILA INDUSTRIAL - JUQUIA</t>
  </si>
  <si>
    <t>(13) 38441743</t>
  </si>
  <si>
    <t>vilma.carneiroalves@hotmail.com</t>
  </si>
  <si>
    <t>5140002485</t>
  </si>
  <si>
    <t>ROSELI FERREIRA DE FREITAS</t>
  </si>
  <si>
    <t>286.881.358-51</t>
  </si>
  <si>
    <t>RUA LOURENCO COSTA, 40 - VILA SANCHES - JUQUIA</t>
  </si>
  <si>
    <t>(13) 997398687</t>
  </si>
  <si>
    <t>flor-ed@hotmail.com</t>
  </si>
  <si>
    <t>5140002493</t>
  </si>
  <si>
    <t>MARIA ALVES</t>
  </si>
  <si>
    <t>036.623.118-95</t>
  </si>
  <si>
    <t>RUA JUCELINO KUBITSCHEK, 390 - JD. JUQUIA - JUQUIA</t>
  </si>
  <si>
    <t>(13) 996123709</t>
  </si>
  <si>
    <t>mariaaalves534@hotmail.com</t>
  </si>
  <si>
    <t>5140002501</t>
  </si>
  <si>
    <t>MARILZA DE SOUZA SILVA DE FREITAS</t>
  </si>
  <si>
    <t>148.153.008-95</t>
  </si>
  <si>
    <t>RUA ARCELINO ZACARIAS SANCHES, 138 - VILA SANCHES - JUQUIA</t>
  </si>
  <si>
    <t>(13) 997450681</t>
  </si>
  <si>
    <t>marilzamaria83@gmail.com</t>
  </si>
  <si>
    <t>5140002519</t>
  </si>
  <si>
    <t>ISALTINO FELIX DE PONTES NETO</t>
  </si>
  <si>
    <t>407.229.748-84</t>
  </si>
  <si>
    <t>DAIANE BERNARDINA DA SILVA PONTES</t>
  </si>
  <si>
    <t>404.631.018-98</t>
  </si>
  <si>
    <t>RUA TRES, 245 - ESTACAO - JUQUIA</t>
  </si>
  <si>
    <t>(13) 996271088</t>
  </si>
  <si>
    <t>isalfelix@gmail.com</t>
  </si>
  <si>
    <t>5140002527</t>
  </si>
  <si>
    <t>EMERSON GODOI GONCALVES</t>
  </si>
  <si>
    <t>358.089.708-06</t>
  </si>
  <si>
    <t>RUA ALICE RODRIGUES MOTTA, 351 - VILA INDUSTRIAL - JUQUIA</t>
  </si>
  <si>
    <t>(13) 996499869</t>
  </si>
  <si>
    <t>joissegodoy@gmail.com</t>
  </si>
  <si>
    <t>5140002535</t>
  </si>
  <si>
    <t>ANDRE LUIZ DA CRUZ ROMUALDO</t>
  </si>
  <si>
    <t>387.294.698-64</t>
  </si>
  <si>
    <t>FABIMARY DE OLIVEIRA ROMUALDO</t>
  </si>
  <si>
    <t>369.253.128-14</t>
  </si>
  <si>
    <t>EST DE JUQUIA SETE BARRAS, 146 - VILA PEDREIRA - JUQUIA</t>
  </si>
  <si>
    <t>(13) 997949930</t>
  </si>
  <si>
    <t>andreromualdo3@gmail.com</t>
  </si>
  <si>
    <t>5140002543</t>
  </si>
  <si>
    <t>JOSUE DO NASCIMENTO RAMOS</t>
  </si>
  <si>
    <t>218.912.188-40</t>
  </si>
  <si>
    <t>CARLA DE JESUS RIBEIRO LIMA RAMOS</t>
  </si>
  <si>
    <t>761.083.252-91</t>
  </si>
  <si>
    <t>RUA RUAS DAS MARGARIDAS, 338 - PIUVA - JUQUIA</t>
  </si>
  <si>
    <t>(13) 982030864</t>
  </si>
  <si>
    <t>josueramos270982@gmail.com</t>
  </si>
  <si>
    <t>5140002550</t>
  </si>
  <si>
    <t>MARIA APARECIDA BARBOSA</t>
  </si>
  <si>
    <t>315.441.518-10</t>
  </si>
  <si>
    <t>LD  ISAIAS MARTINS DE OLIVEIRA, 66 - VILA FLORINDO DE CIMA  - JUQUIA</t>
  </si>
  <si>
    <t>(13) 997950697</t>
  </si>
  <si>
    <t>fb8339510@gmail.com</t>
  </si>
  <si>
    <t>5140002568</t>
  </si>
  <si>
    <t>LETICIA ALMEIDA DA SILVA</t>
  </si>
  <si>
    <t>331.621.548-47</t>
  </si>
  <si>
    <t>RUA VOLUNTARIOS DA PATRIA, 575 - VILA FLORINDO - JUQUIA</t>
  </si>
  <si>
    <t>(13) 996433458</t>
  </si>
  <si>
    <t>leehalmeida94@gmail.com</t>
  </si>
  <si>
    <t>5140002576</t>
  </si>
  <si>
    <t>TAINA GONCALVES ALVES</t>
  </si>
  <si>
    <t>469.974.448-65</t>
  </si>
  <si>
    <t>JESSICA SILVA SANTOS</t>
  </si>
  <si>
    <t>462.871.288-36</t>
  </si>
  <si>
    <t>SIT SITIO COLONIA RABELO, S/n - RABELO - JUQUIA</t>
  </si>
  <si>
    <t>(13) 996245791</t>
  </si>
  <si>
    <t>jessicasilva5319@gmail.com</t>
  </si>
  <si>
    <t>5140002584</t>
  </si>
  <si>
    <t>MARIA ODETE DA SILVA CANUTO</t>
  </si>
  <si>
    <t>311.370.488-08</t>
  </si>
  <si>
    <t>GERALDO CANUTO</t>
  </si>
  <si>
    <t>042.059.348-90</t>
  </si>
  <si>
    <t>RUA DE JUQUIA SETE BARRAS, 301 - VILA PEDREIRA - JUQUIA</t>
  </si>
  <si>
    <t>(13) 997417395</t>
  </si>
  <si>
    <t>jessica.canutto@hotmail.com</t>
  </si>
  <si>
    <t>5140002592</t>
  </si>
  <si>
    <t>ANTONIA ALMEIDA SILVA</t>
  </si>
  <si>
    <t>105.774.008-00</t>
  </si>
  <si>
    <t>RUA SALUSTIANO GREGORIANO LEITE, 10 - VILA FLORINDO DE BAIXO - JUQUIA</t>
  </si>
  <si>
    <t>(13) 997552546</t>
  </si>
  <si>
    <t>andressaalmeida1960@gmail.com.br</t>
  </si>
  <si>
    <t>5140002600</t>
  </si>
  <si>
    <t>ROBERTA CAVALHEIRO SOUZA MUNIZ</t>
  </si>
  <si>
    <t>320.695.798-24</t>
  </si>
  <si>
    <t>ALEX VIEIRA MUNIZ</t>
  </si>
  <si>
    <t>290.171.858-21</t>
  </si>
  <si>
    <t>EST JUQUIA PIEDADE, 200 - VILA SANCHES - JUQUIA</t>
  </si>
  <si>
    <t>(13) 996099087</t>
  </si>
  <si>
    <t>robertacsouzamuniz@gmail.com</t>
  </si>
  <si>
    <t>5140002618</t>
  </si>
  <si>
    <t>ROSENILDA RIBEIRO SOARES</t>
  </si>
  <si>
    <t>356.040.538-64</t>
  </si>
  <si>
    <t>SIT RIBEIRAO VERMELHO, 01 - BARRA JUQUIA  - REGISTRO</t>
  </si>
  <si>
    <t>(13) 997124515</t>
  </si>
  <si>
    <t>soaresreinaldo856@gmail.com</t>
  </si>
  <si>
    <t>5140002626</t>
  </si>
  <si>
    <t>DINALVA MEDEIROS RODRIGUES</t>
  </si>
  <si>
    <t>254.307.228-47</t>
  </si>
  <si>
    <t>RUA JAYME NUNES DE AQUINO, 45 - VOVO CLARINHA - JUQUIA</t>
  </si>
  <si>
    <t>(13) 997915858</t>
  </si>
  <si>
    <t>dinalvamedeiros@live.com</t>
  </si>
  <si>
    <t>5140002634</t>
  </si>
  <si>
    <t>NORIVAL LOPES DA CUNHA</t>
  </si>
  <si>
    <t>799.728.538-53</t>
  </si>
  <si>
    <t>CRISLAINE CAMPOS SILVEIRA</t>
  </si>
  <si>
    <t>383.648.008-50</t>
  </si>
  <si>
    <t>(13) 997012344</t>
  </si>
  <si>
    <t>chsngo2@hotmail.com</t>
  </si>
  <si>
    <t>5140002642</t>
  </si>
  <si>
    <t>ELIETE SILVA DE FREITAS MARIANO</t>
  </si>
  <si>
    <t>342.193.458-41</t>
  </si>
  <si>
    <t>ALCENIR DE FRANCA MARIANO</t>
  </si>
  <si>
    <t>076.437.908-92</t>
  </si>
  <si>
    <t>RUA MARANHAO, 235 - PARQUE NACIONAL - JUQUIA</t>
  </si>
  <si>
    <t>(13) 997050230</t>
  </si>
  <si>
    <t>elietesilvafreitas@hotmail.com</t>
  </si>
  <si>
    <t>5140002659</t>
  </si>
  <si>
    <t>JUCILEIA VITORIO DE OLIVEIRA SILVA</t>
  </si>
  <si>
    <t>339.263.238-41</t>
  </si>
  <si>
    <t>RUA EXPEDICIONARIO PRAXEDES, 53 - VILA INDUSTRIAL  - JUQUIA</t>
  </si>
  <si>
    <t>(13) 996197026</t>
  </si>
  <si>
    <t>jucileiatutty@gmail.com</t>
  </si>
  <si>
    <t>5140002667</t>
  </si>
  <si>
    <t>ELIANE HENCHI</t>
  </si>
  <si>
    <t>159.024.898-81</t>
  </si>
  <si>
    <t>RUA MARTINS COELHO, 438 - CENTRO - JUQUIA</t>
  </si>
  <si>
    <t>(13) 996032908</t>
  </si>
  <si>
    <t>nadia123oliveira@hotmail.com.br</t>
  </si>
  <si>
    <t>5140002675</t>
  </si>
  <si>
    <t>ELINEUZA BARBOSA SILVA</t>
  </si>
  <si>
    <t>124.718.968-63</t>
  </si>
  <si>
    <t>RUA ADVENTISTA, 120 - PIUVA - JUQUIA</t>
  </si>
  <si>
    <t>(12) 996774464</t>
  </si>
  <si>
    <t>dagizana_santos@hotmail.com</t>
  </si>
  <si>
    <t>5140002683</t>
  </si>
  <si>
    <t>LETICIA MUNIZ ALVES DOS SANTOS</t>
  </si>
  <si>
    <t>421.155.248-10</t>
  </si>
  <si>
    <t>JONATAS SANTOS DAS DORES</t>
  </si>
  <si>
    <t>432.891.308-51</t>
  </si>
  <si>
    <t>RUA JOSE FROES, 117 - JARDIM ANA CRISTINA - JUQUIA</t>
  </si>
  <si>
    <t>(13) 997174619</t>
  </si>
  <si>
    <t>l.alvesz@hotmail.com</t>
  </si>
  <si>
    <t>5140002691</t>
  </si>
  <si>
    <t>HUDCELIA SOARES LIMA</t>
  </si>
  <si>
    <t>431.888.918-14</t>
  </si>
  <si>
    <t>AV  VISCONDE DO RIO BRANCO, 116 - INDUSTRIAL  - JUQUIA</t>
  </si>
  <si>
    <t>(13) 97586959</t>
  </si>
  <si>
    <t>soaresgiovanna615@gmail.com</t>
  </si>
  <si>
    <t>5140002709</t>
  </si>
  <si>
    <t>AMANDA APARECIDA OLIVEIRA DE LIMA</t>
  </si>
  <si>
    <t>485.432.408-24</t>
  </si>
  <si>
    <t>LEONARDO DIAMANTE CARVALHO SOUZA</t>
  </si>
  <si>
    <t>452.293.208-18</t>
  </si>
  <si>
    <t>RUA JOAO HENRIQUE MUNIZ, 230 - VILA SANCHES  - JUQUIA</t>
  </si>
  <si>
    <t>(13) 997055753</t>
  </si>
  <si>
    <t>lucimarasilva200@hotmail.com</t>
  </si>
  <si>
    <t>5140002717</t>
  </si>
  <si>
    <t>KELVIN ANDREW SANTOS SILVA</t>
  </si>
  <si>
    <t>092.862.389-08</t>
  </si>
  <si>
    <t>ERICA DA SILVA COSTA</t>
  </si>
  <si>
    <t>428.120.448-29</t>
  </si>
  <si>
    <t>RUA EMILIA RAMOS DA CUNHA, 62 - MARIA DE LOURDES - JUQUIA</t>
  </si>
  <si>
    <t>(13) 981226347</t>
  </si>
  <si>
    <t>kelvinandrew0217@gmail.com</t>
  </si>
  <si>
    <t>5140002725</t>
  </si>
  <si>
    <t>AMILTON VASSAO ALVES</t>
  </si>
  <si>
    <t>265.512.028-02</t>
  </si>
  <si>
    <t>DALZINA VIEIRA ALVES</t>
  </si>
  <si>
    <t>382.611.718-25</t>
  </si>
  <si>
    <t>AV  EXPEDICIONARIO APARICIO, 159 - ESTACAO - JUQUIA</t>
  </si>
  <si>
    <t>(13) 996763681</t>
  </si>
  <si>
    <t>amiltonvassao@gmail.com</t>
  </si>
  <si>
    <t>5140002733</t>
  </si>
  <si>
    <t>EDNA DIAS RIBEIRO DE OLIVEIRA</t>
  </si>
  <si>
    <t>070.027.298-45</t>
  </si>
  <si>
    <t>JONAS MUNIZ DE OLIVEIRA JUNIOR</t>
  </si>
  <si>
    <t>018.220.538-03</t>
  </si>
  <si>
    <t>RUA PARA, 104 - VOVO CLARINHA - JUQUIA</t>
  </si>
  <si>
    <t>(13) 38443491</t>
  </si>
  <si>
    <t>mateusribeirooliveira2117@gmail.com</t>
  </si>
  <si>
    <t>5140002741</t>
  </si>
  <si>
    <t>SERGIO LOPES GOMES</t>
  </si>
  <si>
    <t>435.990.668-41</t>
  </si>
  <si>
    <t>RUA ZEQUINHA DE ABREU, 105 - JD YOLANDA - MIRACATU</t>
  </si>
  <si>
    <t>(13) 981207132</t>
  </si>
  <si>
    <t>ma5834297@gmail.com</t>
  </si>
  <si>
    <t>5140002758</t>
  </si>
  <si>
    <t>EDVALDO BARBOSA DE SOUZA</t>
  </si>
  <si>
    <t>133.657.368-67</t>
  </si>
  <si>
    <t>JUCELI APARECIDA DE OLIVEIRA SOUZA</t>
  </si>
  <si>
    <t>248.356.318-03</t>
  </si>
  <si>
    <t>RUA ANTONIO MARQUES PATRICIO, 102 - VILA INDUSTRIAL  - JUQUIA</t>
  </si>
  <si>
    <t>(13) 997665058</t>
  </si>
  <si>
    <t>jucelioliveirasouza@gmail.con</t>
  </si>
  <si>
    <t>5140002766</t>
  </si>
  <si>
    <t>JOSIANE FERNANDES PEREIRA</t>
  </si>
  <si>
    <t>369.507.128-12</t>
  </si>
  <si>
    <t>RUA DA SAUDADE, 1154 - VILA UBIRAJARA - MIRACATU</t>
  </si>
  <si>
    <t>(13) 991128628</t>
  </si>
  <si>
    <t>josianefernandes80@gmail.com</t>
  </si>
  <si>
    <t>5140002774</t>
  </si>
  <si>
    <t>IRACEMA MENDES ALVES</t>
  </si>
  <si>
    <t>097.875.838-29</t>
  </si>
  <si>
    <t>RUA SOVENIL THEODORO DE OLIVEIRA, 43 - JARDIM JUQUIA - JUQUIA</t>
  </si>
  <si>
    <t>(13) 997497354</t>
  </si>
  <si>
    <t>iracemamendesalves@gmail.com</t>
  </si>
  <si>
    <t>5140002782</t>
  </si>
  <si>
    <t>WEVERTON ALMEIDA DA CRUZ</t>
  </si>
  <si>
    <t>444.902.138-08</t>
  </si>
  <si>
    <t>RUA NOVE, 146 - VILA PEDREIRA - JUQUIA</t>
  </si>
  <si>
    <t>(13) 991971229</t>
  </si>
  <si>
    <t>weverton.xadrez@hotmail.com</t>
  </si>
  <si>
    <t>5140002790</t>
  </si>
  <si>
    <t>NATALINA DE FREITAD</t>
  </si>
  <si>
    <t>148.909.668-03</t>
  </si>
  <si>
    <t>AV  NOSSA SENHORA DO SABARA, 4594 - VILA EMIR - SAO PAULO</t>
  </si>
  <si>
    <t>(11) 994034454</t>
  </si>
  <si>
    <t>nataliafreitas63@gmail.com</t>
  </si>
  <si>
    <t>5140002808</t>
  </si>
  <si>
    <t>JENNIFER SOUZA CRUZ</t>
  </si>
  <si>
    <t>070.129.724-75</t>
  </si>
  <si>
    <t>JOAB FIGUEIREDO DA CRUZ</t>
  </si>
  <si>
    <t>391.595.758-59</t>
  </si>
  <si>
    <t>RUA SETE, Sn - DAS ONCAS - JUQUIA</t>
  </si>
  <si>
    <t>(11) 992470163</t>
  </si>
  <si>
    <t>dhek1@hotmail.com</t>
  </si>
  <si>
    <t>5140002816</t>
  </si>
  <si>
    <t>BRUNO DA SILVA TEIXEIRA LARAGNOIT</t>
  </si>
  <si>
    <t>427.582.298-62</t>
  </si>
  <si>
    <t>RUA SOUVENIL DE OLIVEIRA, 220 - JARDIM JUQUIA  - JUQUIA</t>
  </si>
  <si>
    <t>(13) 996945720</t>
  </si>
  <si>
    <t>bruno.txl@outlook.com</t>
  </si>
  <si>
    <t>5140002824</t>
  </si>
  <si>
    <t>DEBORA MAXIMO DEGODOI</t>
  </si>
  <si>
    <t>280.085.688-28</t>
  </si>
  <si>
    <t>RUA PARA, 300 - PARQUE NACIONAL - JUQUIA</t>
  </si>
  <si>
    <t>(13) 996616696</t>
  </si>
  <si>
    <t>deboramaximodegodoi@gmail.com</t>
  </si>
  <si>
    <t>5140002832</t>
  </si>
  <si>
    <t>RAFAELA CRISTINA MENDES GODOY</t>
  </si>
  <si>
    <t>336.349.228-69</t>
  </si>
  <si>
    <t>EDSON ROSA DOS SANTOS</t>
  </si>
  <si>
    <t>348.231.538-80</t>
  </si>
  <si>
    <t>RUA SUVENIL TEODORO DE OLIVEIRA, 43 - JARDIM JUQUIA - JUQUIA</t>
  </si>
  <si>
    <t>(13) 997620837</t>
  </si>
  <si>
    <t>rafaa_edson@hotmail.com</t>
  </si>
  <si>
    <t>5140002840</t>
  </si>
  <si>
    <t>FERNANDA DE ALCANTARA DIAS</t>
  </si>
  <si>
    <t>426.438.838-45</t>
  </si>
  <si>
    <t>RUA JOSE NUNES DA SILVA, 36 - VILA SANCHES - JUQUIA</t>
  </si>
  <si>
    <t>(13) 996615485</t>
  </si>
  <si>
    <t>fernandadiasalcantara@hotmail.com</t>
  </si>
  <si>
    <t>5140002857</t>
  </si>
  <si>
    <t>PRISCILA CERQUEIRA DA SILVA</t>
  </si>
  <si>
    <t>326.926.548-46</t>
  </si>
  <si>
    <t>RUA DARCI BASTISTA, 200 - PEDREIRA - JUQUIA</t>
  </si>
  <si>
    <t>(13) 996379818</t>
  </si>
  <si>
    <t>pri-mcd@outlook.com</t>
  </si>
  <si>
    <t>5140002865</t>
  </si>
  <si>
    <t>NATALIA YURI SATO SIMIAO</t>
  </si>
  <si>
    <t>342.597.808-08</t>
  </si>
  <si>
    <t>RUA NOVE, 49 - VILA PEDREIRA  - JUQUIA</t>
  </si>
  <si>
    <t>(13) 997798380</t>
  </si>
  <si>
    <t>natalia130390@gmail.com</t>
  </si>
  <si>
    <t>5140002873</t>
  </si>
  <si>
    <t>ERIKA RODRIGUES VIEIRA</t>
  </si>
  <si>
    <t>251.323.398-08</t>
  </si>
  <si>
    <t>RUA MARTINS COELHO, 290 - CENTRO - JUQUIA</t>
  </si>
  <si>
    <t>(13) 996070607</t>
  </si>
  <si>
    <t>erika@manzoti.com</t>
  </si>
  <si>
    <t>5140002881</t>
  </si>
  <si>
    <t>JESSICA DE OLIVEIRA MATEUS</t>
  </si>
  <si>
    <t>374.433.598-45</t>
  </si>
  <si>
    <t>EDINEI CORREIA DE LIMA</t>
  </si>
  <si>
    <t>440.266.778-00</t>
  </si>
  <si>
    <t>AV  WASHINGTON LUIZ, 449 - VILA INDUSTRIAL  - JUQUIA</t>
  </si>
  <si>
    <t>(13) 996326236</t>
  </si>
  <si>
    <t>edinei@hotmail.com</t>
  </si>
  <si>
    <t>5140002899</t>
  </si>
  <si>
    <t>CRISTALINO BARBOSA DOS SANTOS</t>
  </si>
  <si>
    <t>043.733.358-26</t>
  </si>
  <si>
    <t>CLEUSA PEREIRA SOUZA SANTOS</t>
  </si>
  <si>
    <t>303.733.438-09</t>
  </si>
  <si>
    <t>RUA PROFESSOR FRANCISCO ARCELINO DO AMARAL, 33 - VILA SANCHES - JUQUIA</t>
  </si>
  <si>
    <t>(13) 997630837</t>
  </si>
  <si>
    <t>5140002907</t>
  </si>
  <si>
    <t>MARIA ELENILDA BRITO DA SILVA</t>
  </si>
  <si>
    <t>396.957.958-97</t>
  </si>
  <si>
    <t>EDERSON OLIVEIRA DE ALMEIDA</t>
  </si>
  <si>
    <t>434.689.928-58</t>
  </si>
  <si>
    <t>RUA BAHIA, 592 - PARQUE NACIONAL - JUQUIA</t>
  </si>
  <si>
    <t>(13) 997049772</t>
  </si>
  <si>
    <t>maribritosilva06@gmail.com</t>
  </si>
  <si>
    <t>5140002915</t>
  </si>
  <si>
    <t>ROSANI ALVES DE SOUZA OLIVEIRA</t>
  </si>
  <si>
    <t>184.044.888-19</t>
  </si>
  <si>
    <t>CARLOS CESAR DE OLIVEIRA</t>
  </si>
  <si>
    <t>108.408.618-26</t>
  </si>
  <si>
    <t>RUA ADUTORA, 89 - VILA NOVA  - JUQUIA</t>
  </si>
  <si>
    <t>(13) 997339294</t>
  </si>
  <si>
    <t>rosani_alves@hotmail.com</t>
  </si>
  <si>
    <t>5140002923</t>
  </si>
  <si>
    <t>VIVIANE MARIA MENDONCA</t>
  </si>
  <si>
    <t>162.360.548-27</t>
  </si>
  <si>
    <t>VLA VILUNTARIOS DA PATRIA, 591 - VILA FLORINDO - JUQUIA</t>
  </si>
  <si>
    <t>(13) 997545501</t>
  </si>
  <si>
    <t>vivi.ane_mendonca@hotmail.com</t>
  </si>
  <si>
    <t>5140002931</t>
  </si>
  <si>
    <t>RAYSSA RAFAELLA ARRUDA FERREIRA</t>
  </si>
  <si>
    <t>475.339.958-30</t>
  </si>
  <si>
    <t>RUA PEOJETADO10, 63 - VILA SANCHES  - JUQUIA</t>
  </si>
  <si>
    <t>(13) 996827758</t>
  </si>
  <si>
    <t>rayfa-ferreira@hotmail.com</t>
  </si>
  <si>
    <t>5140002949</t>
  </si>
  <si>
    <t>MARCIA TUBIANO DA SILVA</t>
  </si>
  <si>
    <t>424.202.858-08</t>
  </si>
  <si>
    <t>CAL TRAVESSA DA PARAIBA, 80 - PARQUE NACIONAL  - JUQUIA</t>
  </si>
  <si>
    <t>(13) 996308595</t>
  </si>
  <si>
    <t>marciatubiano23@gmail.com</t>
  </si>
  <si>
    <t>5140002956</t>
  </si>
  <si>
    <t>RITA DE CASSIA ALVES DE FARIAS</t>
  </si>
  <si>
    <t>215.042.768-09</t>
  </si>
  <si>
    <t>MAROEL REIS</t>
  </si>
  <si>
    <t>317.534.928-58</t>
  </si>
  <si>
    <t>RUA ANDORINHA, 209 - VILA DOS PASSAROS - JUQUIA</t>
  </si>
  <si>
    <t>(13) 981404831</t>
  </si>
  <si>
    <t>vithoriareisalves@gmail.com</t>
  </si>
  <si>
    <t>5140002964</t>
  </si>
  <si>
    <t>FABRICIO DE MORAIS FLORES</t>
  </si>
  <si>
    <t>375.078.818-90</t>
  </si>
  <si>
    <t>EST SETE BARRAS, 536 - VILA FLORINDO - JUQUIA</t>
  </si>
  <si>
    <t>(13) 981119948</t>
  </si>
  <si>
    <t>fabriciofloresgarage27@gmail.com</t>
  </si>
  <si>
    <t>5140002972</t>
  </si>
  <si>
    <t>LEONARDO TADAO DE MOURA SATO</t>
  </si>
  <si>
    <t>402.437.248-37</t>
  </si>
  <si>
    <t>JULIANA DA SILVA SANTOS</t>
  </si>
  <si>
    <t>286.152.188-03</t>
  </si>
  <si>
    <t>RUA CABO PM JOSE LUIS DA SILVA, 74 - PARQUE DAS NACOES - JUQUIA</t>
  </si>
  <si>
    <t>(13) 996218728</t>
  </si>
  <si>
    <t>gabriellasantosd.oliveira@gmail.com</t>
  </si>
  <si>
    <t>5140002980</t>
  </si>
  <si>
    <t>ROGERIO MENDES</t>
  </si>
  <si>
    <t>299.535.908-50</t>
  </si>
  <si>
    <t>DANIELLE ROSA</t>
  </si>
  <si>
    <t>389.309.028-20</t>
  </si>
  <si>
    <t>RUA VENANCIO DIAS PATRICIO, 295 - ESTACAO  - JUQUIA</t>
  </si>
  <si>
    <t>(13) 996638021</t>
  </si>
  <si>
    <t>rogeriomendes1307@gmail.com</t>
  </si>
  <si>
    <t>5140002998</t>
  </si>
  <si>
    <t>JOSE XAVIER FILHO</t>
  </si>
  <si>
    <t>130.433.108-37</t>
  </si>
  <si>
    <t>ZULEIDE LIMA XAVIER</t>
  </si>
  <si>
    <t>088.745.648-05</t>
  </si>
  <si>
    <t>RUA HUM, 318 - COLONIZACAO  - JUQUIA</t>
  </si>
  <si>
    <t>(13) 996347646</t>
  </si>
  <si>
    <t>zuzulimaxavier25@gmail.com</t>
  </si>
  <si>
    <t>5140003004</t>
  </si>
  <si>
    <t>MARIA ALICE VASSAO CALDAS DE SOUZA</t>
  </si>
  <si>
    <t>387.144.808-75</t>
  </si>
  <si>
    <t>RUA SANTO ANTONIO, 74 - VILA INDUSTRIAL - JUQUIA</t>
  </si>
  <si>
    <t>(13) 996357479</t>
  </si>
  <si>
    <t>mariaalice_1992@outlook.com.br</t>
  </si>
  <si>
    <t>5140003012</t>
  </si>
  <si>
    <t>SUELEN AFONSO DE JESUS</t>
  </si>
  <si>
    <t>382.623.948-28</t>
  </si>
  <si>
    <t>LUIS CARLOS PEREIRA SILVA</t>
  </si>
  <si>
    <t>340.350.658-46</t>
  </si>
  <si>
    <t>RUA MINAS GERAIS, 136 - VILA SANCHES - JUQUIA</t>
  </si>
  <si>
    <t>(13) 997871222</t>
  </si>
  <si>
    <t>luis013996246451@gmail.com</t>
  </si>
  <si>
    <t>5140003020</t>
  </si>
  <si>
    <t>ROSANA ASSIS DA SILVA</t>
  </si>
  <si>
    <t>386.423.708-40</t>
  </si>
  <si>
    <t>FRANCISCO DONIZETE SOUZA BRAZ</t>
  </si>
  <si>
    <t>060.157.248-38</t>
  </si>
  <si>
    <t>RUA BENEDITO RIBEIRO, 73 - ESTACAO - JUQUIA</t>
  </si>
  <si>
    <t>(13) 996655701</t>
  </si>
  <si>
    <t>rosanaassis2418@gmail.com</t>
  </si>
  <si>
    <t>5140003038</t>
  </si>
  <si>
    <t>ANA CRISTINA DE MELO KOTONA</t>
  </si>
  <si>
    <t>390.295.758-16</t>
  </si>
  <si>
    <t>RUA LUIZ MOREIRA LEITE, 80 - VILA DOS PASSAROS - JUQUIA</t>
  </si>
  <si>
    <t>(13) 997435460</t>
  </si>
  <si>
    <t>anacristinamelokotona@hotmail.com</t>
  </si>
  <si>
    <t>5140003046</t>
  </si>
  <si>
    <t>MARIA APARECIDA GALDINO LUCAS</t>
  </si>
  <si>
    <t>276.453.318-79</t>
  </si>
  <si>
    <t>RUA JOAQUIM  BELCHIOR DE CAMARGO, 53 - VILA NOVA - JUQUIA</t>
  </si>
  <si>
    <t>(13) 996105391</t>
  </si>
  <si>
    <t>natashachaves04@gmail.com</t>
  </si>
  <si>
    <t>5140003053</t>
  </si>
  <si>
    <t>EMELY MUNIZ MANOEL DE PAULA</t>
  </si>
  <si>
    <t>371.547.248-03</t>
  </si>
  <si>
    <t>GILSON MUNIZ MANOEL DE PAULA</t>
  </si>
  <si>
    <t>396.450.998-11</t>
  </si>
  <si>
    <t>VLA SERAFIM HENRIQUE DE GOUVEIA, 272 - VILA FLORINDO DE BAIXO - JUQUIA</t>
  </si>
  <si>
    <t>(13) 996292358</t>
  </si>
  <si>
    <t>emelymunizfigueiredo@gmail.com</t>
  </si>
  <si>
    <t>5140003061</t>
  </si>
  <si>
    <t>NAZMIE JAZE</t>
  </si>
  <si>
    <t>108.428.068-06</t>
  </si>
  <si>
    <t>RUA 10 DE ABRIL, 215 - CENTRO - JUQUIA</t>
  </si>
  <si>
    <t>(13) 996009102</t>
  </si>
  <si>
    <t>nahiajaze@hotmail.com</t>
  </si>
  <si>
    <t>5140003079</t>
  </si>
  <si>
    <t>PAULO SERGIO GONCALVES FERREIRA</t>
  </si>
  <si>
    <t>278.168.588-76</t>
  </si>
  <si>
    <t>RUA PEDRO ALVARES CABRAL, 57 - ESTACAO  - JUQUIA</t>
  </si>
  <si>
    <t>(11) 972903190</t>
  </si>
  <si>
    <t>psgf55@gmail.com</t>
  </si>
  <si>
    <t>5140003087</t>
  </si>
  <si>
    <t>SERGIO ROBERTO CARNEIRO</t>
  </si>
  <si>
    <t>097.876.598-25</t>
  </si>
  <si>
    <t>LUCIANE APARECIDA COELHO MOTA CARNEIRO</t>
  </si>
  <si>
    <t>386.423.428-03</t>
  </si>
  <si>
    <t>RUA BAHIA, 630 - PARQUE NACIONAL - JUQUIA</t>
  </si>
  <si>
    <t>(13) 997693566</t>
  </si>
  <si>
    <t>997693566lara@gmail.com</t>
  </si>
  <si>
    <t>5140003095</t>
  </si>
  <si>
    <t>ALICE GOMES DOS SANTOS COSTA</t>
  </si>
  <si>
    <t>128.151.598-13</t>
  </si>
  <si>
    <t>AV  JOAO FLORINDO RIBEIRO, 389 - VILA NOVA - JUQUIA</t>
  </si>
  <si>
    <t>(13) 997186684</t>
  </si>
  <si>
    <t>laramariavitoria49@gmail.com</t>
  </si>
  <si>
    <t>5140003103</t>
  </si>
  <si>
    <t>LUCIANA APARECIDA BERNARDES</t>
  </si>
  <si>
    <t>311.307.678-17</t>
  </si>
  <si>
    <t>RUA QUATRO, 17 - FLORESTA - JUQUIA</t>
  </si>
  <si>
    <t>(11) 952972199</t>
  </si>
  <si>
    <t>lutty_ana@hotmail.com</t>
  </si>
  <si>
    <t>5140003111</t>
  </si>
  <si>
    <t>JOSAFA ARAUJO DE ALMEIDA</t>
  </si>
  <si>
    <t>436.829.278-24</t>
  </si>
  <si>
    <t>SIDIANY ANDRESSA SILVA ALMEIDA</t>
  </si>
  <si>
    <t>479.902.538-44</t>
  </si>
  <si>
    <t>PCA RUI BARBOSA, 95 - ESTACAO - JUQUIA</t>
  </si>
  <si>
    <t>(13) 996229975</t>
  </si>
  <si>
    <t>josafa3844@gmail.com</t>
  </si>
  <si>
    <t>5140003129</t>
  </si>
  <si>
    <t>ADRIANA MUNIZ DA SILVA</t>
  </si>
  <si>
    <t>300.628.018-05</t>
  </si>
  <si>
    <t>RUA ANTONIO MARQUES PATRICIO, 630 - VILA INDUSTRIAL - JUQUIA</t>
  </si>
  <si>
    <t>(13) 99648943</t>
  </si>
  <si>
    <t>adriana07072017@gmail.com</t>
  </si>
  <si>
    <t>5140003137</t>
  </si>
  <si>
    <t>ROGERIO</t>
  </si>
  <si>
    <t>159.054.688-18</t>
  </si>
  <si>
    <t>FLAVIA</t>
  </si>
  <si>
    <t>272.490.918-67</t>
  </si>
  <si>
    <t>RUA FREI HENRIQUE DE COIMBRA, 18 - JARDIM BRASIL - REGISTRO</t>
  </si>
  <si>
    <t>(13) 997057451</t>
  </si>
  <si>
    <t>rogerioverdura@hotmail.com</t>
  </si>
  <si>
    <t>5140003145</t>
  </si>
  <si>
    <t>NATALIA ANDRADE SANTOS MURATA</t>
  </si>
  <si>
    <t>461.592.188-83</t>
  </si>
  <si>
    <t>ANTONY ANDRADE DE ASSIS MURATA</t>
  </si>
  <si>
    <t>467.468.028-09</t>
  </si>
  <si>
    <t>SIT SITIO ANTONY, Sn - SITIO RIBEIRAOZINHO - JUQUIA</t>
  </si>
  <si>
    <t>(13) 997834303</t>
  </si>
  <si>
    <t>nataliamurata2411@gmail.com</t>
  </si>
  <si>
    <t>5140003152</t>
  </si>
  <si>
    <t>MARIO SERGIO DE OLIVEIRA LOPES</t>
  </si>
  <si>
    <t>337.683.478-42</t>
  </si>
  <si>
    <t>RUA PIAUI, 169 - PARQUE NACIONAL - JUQUIA</t>
  </si>
  <si>
    <t>(13) 996201426</t>
  </si>
  <si>
    <t>talitao.tata@hotmail.com</t>
  </si>
  <si>
    <t>5140003160</t>
  </si>
  <si>
    <t>BENEDITA APARECIDA DE JESUS</t>
  </si>
  <si>
    <t>097.873.338-06</t>
  </si>
  <si>
    <t>WALTER ROSA DA SILVA</t>
  </si>
  <si>
    <t>051.225.638-10</t>
  </si>
  <si>
    <t>RUA MARIA ISABEL, 192 - VILA PREDEIRA - JUQUIA</t>
  </si>
  <si>
    <t>(13) 997271696</t>
  </si>
  <si>
    <t>sara-sol47@hotmail.com</t>
  </si>
  <si>
    <t>5140003178</t>
  </si>
  <si>
    <t>CRESCENTINA DIAS MANOEL</t>
  </si>
  <si>
    <t>328.619.998-29</t>
  </si>
  <si>
    <t>NORIVAL DE PAULA</t>
  </si>
  <si>
    <t>093.692.868-96</t>
  </si>
  <si>
    <t>(13) 996056355</t>
  </si>
  <si>
    <t>jessikamanoel58@gmail.com</t>
  </si>
  <si>
    <t>5140003186</t>
  </si>
  <si>
    <t>ELIANA SANTOS DE LARA</t>
  </si>
  <si>
    <t>367.938.228-61</t>
  </si>
  <si>
    <t>RUA JOAO DA SILVA RIBEIRO, 175 - VILA FLORINDO DE BAIXO - JUQUIA</t>
  </si>
  <si>
    <t>(13) 997607140</t>
  </si>
  <si>
    <t>5140003194</t>
  </si>
  <si>
    <t>MARIA APARECIDA VIEIRA</t>
  </si>
  <si>
    <t>371.387.728-90</t>
  </si>
  <si>
    <t>SIT RIBEIRAO FUNDO, Não tem  - FAZENDA HIGA - JUQUIA</t>
  </si>
  <si>
    <t>(13) 997564687</t>
  </si>
  <si>
    <t>luanavieira260@hotmail.com</t>
  </si>
  <si>
    <t>5140003202</t>
  </si>
  <si>
    <t>TALITA DE OLIVEIRA SANCHES</t>
  </si>
  <si>
    <t>449.765.138-07</t>
  </si>
  <si>
    <t>5140003210</t>
  </si>
  <si>
    <t>ELZA RAQUEL VASSAO CALDAS DE SOUZA</t>
  </si>
  <si>
    <t>361.171.258-28</t>
  </si>
  <si>
    <t>RUA SANTO ANTONIO,  30 - VILA INDUSTRIAL - JUQUIA</t>
  </si>
  <si>
    <t>(11) 949266492</t>
  </si>
  <si>
    <t>raquelelza10@gmail.com</t>
  </si>
  <si>
    <t>5140003228</t>
  </si>
  <si>
    <t>CASSIA ALVES SILVERIO</t>
  </si>
  <si>
    <t>422.227.308-21</t>
  </si>
  <si>
    <t>Q   MARIA ISABEL, 20 - PEDREIRA - JUQUIA</t>
  </si>
  <si>
    <t>(13) 996558076</t>
  </si>
  <si>
    <t>lucasalvares319@gmail.com</t>
  </si>
  <si>
    <t>5140003236</t>
  </si>
  <si>
    <t>GISELE MANOEL DE PAULA</t>
  </si>
  <si>
    <t>411.078.818-89</t>
  </si>
  <si>
    <t>FELIPE SOARES DA SILVA</t>
  </si>
  <si>
    <t>323.513.828-54</t>
  </si>
  <si>
    <t>RUA SETE, 184 - VILA PEDREIRA - JUQUIA</t>
  </si>
  <si>
    <t>(13) 997935061</t>
  </si>
  <si>
    <t>giselemdpaula@gmail.com</t>
  </si>
  <si>
    <t>5140003244</t>
  </si>
  <si>
    <t>JEREMIAS GONCALVES DA CRUZ</t>
  </si>
  <si>
    <t>407.736.268-75</t>
  </si>
  <si>
    <t>RUA JOAO LEAL DAS NEVES, 700 - VILA PEDREIRA  - JUQUIA</t>
  </si>
  <si>
    <t>(13) 996214207</t>
  </si>
  <si>
    <t>cristina-pereira-mateus@hotmail.com</t>
  </si>
  <si>
    <t>5140003251</t>
  </si>
  <si>
    <t>VITORIA LETICIA MARTINIANO GUERRA</t>
  </si>
  <si>
    <t>442.063.248-83</t>
  </si>
  <si>
    <t>LUCAS ALVARES FARIAS</t>
  </si>
  <si>
    <t>448.495.028-65</t>
  </si>
  <si>
    <t>ROD RDV BR116 KM412, RADUAM, 3 - ESTACAO - JUQUIA</t>
  </si>
  <si>
    <t>(13) 996884048</t>
  </si>
  <si>
    <t>5140003269</t>
  </si>
  <si>
    <t>IZAIAS CASTINHO DO NASCIMENTO JUNIOR</t>
  </si>
  <si>
    <t>401.969.158-48</t>
  </si>
  <si>
    <t>RUA R  PERNAMBUCO, 20 - PARQUE NACIONAL - JUQUIA</t>
  </si>
  <si>
    <t>(13) 996449125</t>
  </si>
  <si>
    <t>izaiasjunior073@gmail.com</t>
  </si>
  <si>
    <t>5140003277</t>
  </si>
  <si>
    <t>PATRICK DA SILVA CARVALHO</t>
  </si>
  <si>
    <t>464.517.688-98</t>
  </si>
  <si>
    <t>RUA JOAQUIM BELQUIOR DE CAMARGO, 199 - VILA INDUSTRIAL - JUQUIA</t>
  </si>
  <si>
    <t>(13) 996464595</t>
  </si>
  <si>
    <t>patrick.1998_@hotmail.com</t>
  </si>
  <si>
    <t>5140003285</t>
  </si>
  <si>
    <t>DAMARIS LARA DAS DORES NOGUEIRA</t>
  </si>
  <si>
    <t>462.235.218-47</t>
  </si>
  <si>
    <t>RUA JOAO HENRIQUE MUNIZ, 229 - VILA SANCHES - JUQUIA</t>
  </si>
  <si>
    <t>(13) 997291781</t>
  </si>
  <si>
    <t>dl386237@gmail.com</t>
  </si>
  <si>
    <t>5140003293</t>
  </si>
  <si>
    <t>TAINARA TOMASI</t>
  </si>
  <si>
    <t>400.868.358-58</t>
  </si>
  <si>
    <t>SIT VICTORIO COLAU, 0 - RECANTO DAS TRAIRAS  - JUQUIA</t>
  </si>
  <si>
    <t>(13) 997106051</t>
  </si>
  <si>
    <t>tomasitainara4@gmail.com</t>
  </si>
  <si>
    <t>5140003301</t>
  </si>
  <si>
    <t>LETICIA ALVES QUADRA</t>
  </si>
  <si>
    <t>324.083.858-30</t>
  </si>
  <si>
    <t>CAL ABEL DE OLIVEIRA VASSAO, 234 - VILA FLORINDA DE CIMA - JUQUIA</t>
  </si>
  <si>
    <t>(13) 996378074</t>
  </si>
  <si>
    <t>lennaquadra60.@gemail.com</t>
  </si>
  <si>
    <t>5140003319</t>
  </si>
  <si>
    <t>JORGE RILDO DE OLIVEIRA JUNIOR</t>
  </si>
  <si>
    <t>473.099.678-01</t>
  </si>
  <si>
    <t>RUA OTACILIO MAGALHAES, 481 - VILA INDUSTRIAL  - JUQUIA</t>
  </si>
  <si>
    <t>(13) 996318653</t>
  </si>
  <si>
    <t>rildo.jorge03@gmail.com</t>
  </si>
  <si>
    <t>5140003327</t>
  </si>
  <si>
    <t>THEREZINHA DE FATIMA DE OLIVEIRA LOPES</t>
  </si>
  <si>
    <t>070.027.828-19</t>
  </si>
  <si>
    <t>therezinhadefatima896@gmail.com</t>
  </si>
  <si>
    <t>5140003335</t>
  </si>
  <si>
    <t>EVANDRO DE LARA SANTOS</t>
  </si>
  <si>
    <t>442.577.938-05</t>
  </si>
  <si>
    <t>MARIA VICTORIA DE OLIVEIRA SANTOS</t>
  </si>
  <si>
    <t>492.400.828-16</t>
  </si>
  <si>
    <t>VLA ANTONIO FRANCISCO RAMOS, 55 - VILA SANCHES  - JUQUIA</t>
  </si>
  <si>
    <t>(13) 996837540</t>
  </si>
  <si>
    <t>es0469352@gmail.com</t>
  </si>
  <si>
    <t>5140003343</t>
  </si>
  <si>
    <t>FRANKSLENE DE LIMA PEREIRA</t>
  </si>
  <si>
    <t>311.867.458-00</t>
  </si>
  <si>
    <t>RUA PARA, 100 - PARQUE NACIONAL - JUQUIA</t>
  </si>
  <si>
    <t>(13) 997307247</t>
  </si>
  <si>
    <t>frankslenelima@gmail.com</t>
  </si>
  <si>
    <t>5140003350</t>
  </si>
  <si>
    <t>FANNY MAYARA XAVIER PEREIRA</t>
  </si>
  <si>
    <t>418.442.148-26</t>
  </si>
  <si>
    <t>RUA PARA, 470 - PARQUE NACIONAL - JUQUIA</t>
  </si>
  <si>
    <t>(13) 996436225</t>
  </si>
  <si>
    <t>fannymxavier@gmail.com</t>
  </si>
  <si>
    <t>5140003368</t>
  </si>
  <si>
    <t>KAIQUE VINICIUS</t>
  </si>
  <si>
    <t>464.970.828-16</t>
  </si>
  <si>
    <t>RUA DUQUE DE CAXIAS, 481 - VILA INDUSTRIAL - JUQUIA</t>
  </si>
  <si>
    <t>(13) 997886745</t>
  </si>
  <si>
    <t>kaiquevinicius53@oulook.com</t>
  </si>
  <si>
    <t>5140003376</t>
  </si>
  <si>
    <t>JANAINA DE PAULA</t>
  </si>
  <si>
    <t>417.113.498-60</t>
  </si>
  <si>
    <t>VLA SERAFIM  HENRIQUE DE GOUVEIA, 272 - VILA FLORINDO DE BAIXO - JUQUIA</t>
  </si>
  <si>
    <t>(13) 996393109</t>
  </si>
  <si>
    <t>pretajana456pl@gmail.com</t>
  </si>
  <si>
    <t>5140003384</t>
  </si>
  <si>
    <t>EDUARDO DE LARA MARCIANO E MELO</t>
  </si>
  <si>
    <t>385.406.698-89</t>
  </si>
  <si>
    <t>LILIANE DE LARA LINFONCIO</t>
  </si>
  <si>
    <t>464.844.488-41</t>
  </si>
  <si>
    <t>RUA NABOR DA SILVA FRANCO, 57 - VILA FLORINDO - JUQUIA</t>
  </si>
  <si>
    <t>(13) 996146599</t>
  </si>
  <si>
    <t>eduardo_laramarciano@hotmail.com</t>
  </si>
  <si>
    <t>5140003392</t>
  </si>
  <si>
    <t>PAMELLA SILVA  APP SOUZA</t>
  </si>
  <si>
    <t>354.487.958-11</t>
  </si>
  <si>
    <t>RUA NOSSA SENHORA DAS CANDEIAS, 465 - VILA SANTA TERESINHA - SAO PAULO</t>
  </si>
  <si>
    <t>(11) 993088820</t>
  </si>
  <si>
    <t>pamellasouzaalves.app@gmail.com</t>
  </si>
  <si>
    <t>5140003400</t>
  </si>
  <si>
    <t>MARIA AUXILIADORA DA SILVA</t>
  </si>
  <si>
    <t>108.407.728-07</t>
  </si>
  <si>
    <t>(13) 996157452</t>
  </si>
  <si>
    <t>maria.pinda70@gmail.com</t>
  </si>
  <si>
    <t>5140003418</t>
  </si>
  <si>
    <t>DENIS VIANA DOS SANTOS</t>
  </si>
  <si>
    <t>460.803.498-76</t>
  </si>
  <si>
    <t>RUA ANDORINHA, 265 - VILA DOS PASSAROS - JUQUIA</t>
  </si>
  <si>
    <t>(13) 996353362</t>
  </si>
  <si>
    <t>denisviana796@gmail.com</t>
  </si>
  <si>
    <t>5140003426</t>
  </si>
  <si>
    <t>GLEICE SILVA DE FONTES</t>
  </si>
  <si>
    <t>521.220.478-01</t>
  </si>
  <si>
    <t>RUA VEREADOR JOAO FLORENCIO, 180 - JARDIM MIRACATU - MIRACATU</t>
  </si>
  <si>
    <t>(13) 996808413</t>
  </si>
  <si>
    <t>glleicefontes2@gmail.com</t>
  </si>
  <si>
    <t>5140003434</t>
  </si>
  <si>
    <t>EDNA DA SILVA COSTA</t>
  </si>
  <si>
    <t>314.965.408-40</t>
  </si>
  <si>
    <t>ODAIR DA SILVA MORAIS</t>
  </si>
  <si>
    <t>265.061.528-18</t>
  </si>
  <si>
    <t>RUA PROGETADA, 71 - PIUVA - JUQUIA</t>
  </si>
  <si>
    <t>(13) 996629649</t>
  </si>
  <si>
    <t>biamoraiscosta@gmail.com</t>
  </si>
  <si>
    <t>5140003442</t>
  </si>
  <si>
    <t>CRISTIANE SILVA DE SOUSA CHAVES</t>
  </si>
  <si>
    <t>309.147.718-50</t>
  </si>
  <si>
    <t>RUA RIO GRANDE DO SUL, 687 - PARQUE NACIONAL - JUQUIA</t>
  </si>
  <si>
    <t>(13) 996400596</t>
  </si>
  <si>
    <t>cristianesousa.adm@gmail.com</t>
  </si>
  <si>
    <t>5140003459</t>
  </si>
  <si>
    <t>ROGERIO OLIVEIRA DA SILVA</t>
  </si>
  <si>
    <t>359.790.028-39</t>
  </si>
  <si>
    <t>RUA PARA, 93 - CENTRO - JUQUIA</t>
  </si>
  <si>
    <t>(13) 996517279</t>
  </si>
  <si>
    <t>rogerioods@bol.com.br</t>
  </si>
  <si>
    <t>5140003467</t>
  </si>
  <si>
    <t>MARIA JOSE REIS</t>
  </si>
  <si>
    <t>133.666.048-16</t>
  </si>
  <si>
    <t>EST RIBEIRAO FUNDO DE CIMA, 0 - RIBEIRAO FUNDO DE CIMA - JUQUIA</t>
  </si>
  <si>
    <t>(11) 964329908</t>
  </si>
  <si>
    <t>karlarmbrito@gmail.com</t>
  </si>
  <si>
    <t>5140003475</t>
  </si>
  <si>
    <t>RAMON PEREIRA DA SILVA</t>
  </si>
  <si>
    <t>405.179.658-28</t>
  </si>
  <si>
    <t>MUTSY SANTOS HINUY</t>
  </si>
  <si>
    <t>270.691.438-69</t>
  </si>
  <si>
    <t>RUA EUCLIDES MOTTA, 29 - VILA SANCHES - JUQUIA</t>
  </si>
  <si>
    <t>(13) 982161969</t>
  </si>
  <si>
    <t>ramon-russo@outlook.com</t>
  </si>
  <si>
    <t>5140003483</t>
  </si>
  <si>
    <t>JOAQUIM PIRES JUNIOR</t>
  </si>
  <si>
    <t>328.657.028-12</t>
  </si>
  <si>
    <t>RUA EDUARDO PEREIRA, 80 - JARDIM JUQUIA - JUQUIA</t>
  </si>
  <si>
    <t>(13) 997349723</t>
  </si>
  <si>
    <t>joaquim_dinorah@yahoo.com.br</t>
  </si>
  <si>
    <t>5140003491</t>
  </si>
  <si>
    <t>SARAJANE BARROS DOS SANTOS</t>
  </si>
  <si>
    <t>415.229.638-04</t>
  </si>
  <si>
    <t>RUA SERAFIM HENRIQUE DE GOUVEIA, 82 - VILA FLORINDO DE BAIXO - JUQUIA</t>
  </si>
  <si>
    <t>(13) 997956985</t>
  </si>
  <si>
    <t>sarajane_barros@hotmal.com</t>
  </si>
  <si>
    <t>5140003509</t>
  </si>
  <si>
    <t>MARCIA COSTA LIRA DE ANDRADE</t>
  </si>
  <si>
    <t>055.890.339-85</t>
  </si>
  <si>
    <t>NILTON CORREIA DE ANDRADE</t>
  </si>
  <si>
    <t>017.869.928-41</t>
  </si>
  <si>
    <t>RUA ABEL DE OLIVEIRA VASSAO, 235 - VILA FLORINDO DE CIMA - JUQUIA</t>
  </si>
  <si>
    <t>(13) 996143881</t>
  </si>
  <si>
    <t>costaliramarcia37@gmail.com</t>
  </si>
  <si>
    <t>5140003517</t>
  </si>
  <si>
    <t>CLAUDIA APARECIDA STURCHI REGO</t>
  </si>
  <si>
    <t>134.653.678-39</t>
  </si>
  <si>
    <t>LUIS CRLOS CORDEIRO REGO</t>
  </si>
  <si>
    <t>023.427.708-47</t>
  </si>
  <si>
    <t>RUA JOAO LEAL DAS NEVES, 490 - VILA PEDREIRA - JUQUIA</t>
  </si>
  <si>
    <t>(13) 997550597</t>
  </si>
  <si>
    <t>claudia_sturchi@hotmail.com</t>
  </si>
  <si>
    <t>5140003525</t>
  </si>
  <si>
    <t>SUZETE DE OLIVEIRA DOS SANTOS</t>
  </si>
  <si>
    <t>002.474.748-35</t>
  </si>
  <si>
    <t>CHA PEDRO MUNIZ FILHO, 211 - VILA FLORINDO DE BAIXO - JUQUIA</t>
  </si>
  <si>
    <t>(13) 996550852</t>
  </si>
  <si>
    <t>leoliveiraneves27@gmail.com</t>
  </si>
  <si>
    <t>5140003533</t>
  </si>
  <si>
    <t>CONCEICAO APARECIDA ZAPOTOSKI DE LIMA</t>
  </si>
  <si>
    <t>368.979.708-08</t>
  </si>
  <si>
    <t>JOAO CARLOS ALVES DE LIMA</t>
  </si>
  <si>
    <t>398.587.208-23</t>
  </si>
  <si>
    <t>RUA ANTONIO MARQUES PATRICIO, 671 - VILA INDUSTRIAL - JUQUIA</t>
  </si>
  <si>
    <t>(13) 997988696</t>
  </si>
  <si>
    <t>conceicao.carlos1516@gmail.com</t>
  </si>
  <si>
    <t>5140003541</t>
  </si>
  <si>
    <t>PATRICIA RAMOS DOS SANTOS</t>
  </si>
  <si>
    <t>357.500.248-73</t>
  </si>
  <si>
    <t>FRANCISCO GUEDES DE SOUSA</t>
  </si>
  <si>
    <t>222.547.348-06</t>
  </si>
  <si>
    <t>RUA ANDORINHAS, 140 - VILA DOS PASSAROS - JUQUIA</t>
  </si>
  <si>
    <t>(13) 996235046</t>
  </si>
  <si>
    <t>patriciaramossantos1010@gmail.com</t>
  </si>
  <si>
    <t>5140003558</t>
  </si>
  <si>
    <t>ADRIANO BELIZARIO</t>
  </si>
  <si>
    <t>476.727.648-96</t>
  </si>
  <si>
    <t>ANNA CAROLINA COSME OLIVEIRA SANTOS</t>
  </si>
  <si>
    <t>576.195.838-40</t>
  </si>
  <si>
    <t>RUA CIRIEMA, 245 - JARDIM ALVORADA - MIRACATU</t>
  </si>
  <si>
    <t>(13) 996693019</t>
  </si>
  <si>
    <t>annacarolinacosmeoliveirasanto@gmail.com</t>
  </si>
  <si>
    <t>5140003566</t>
  </si>
  <si>
    <t>TAINA CRISLAINE VAZ VIEIRA</t>
  </si>
  <si>
    <t>513.151.128-33</t>
  </si>
  <si>
    <t>RUA JOAO VEIGA MARTINS, 251 - VILA FLORINDO DE BAIXO  - JUQUIA</t>
  </si>
  <si>
    <t>(15) 998277804</t>
  </si>
  <si>
    <t>krisalves1995@hotmail.com</t>
  </si>
  <si>
    <t>5140003574</t>
  </si>
  <si>
    <t>MARCELA DE SANTANA PEREIRA</t>
  </si>
  <si>
    <t>505.834.908-67</t>
  </si>
  <si>
    <t>VANDERLEI FLORIANO DOS SANTOS</t>
  </si>
  <si>
    <t>441.314.478-35</t>
  </si>
  <si>
    <t>LD  R  FRANKLIN LANE, 67 - VILA SANCHES  - JUQUIA</t>
  </si>
  <si>
    <t>(13) 997736954</t>
  </si>
  <si>
    <t>marcelasantana2016@outlook.com</t>
  </si>
  <si>
    <t>5140003582</t>
  </si>
  <si>
    <t>ROSELI SANCHES DE FREITAS</t>
  </si>
  <si>
    <t>260.429.828-77</t>
  </si>
  <si>
    <t>NATALINO DE LARA JUNIOR</t>
  </si>
  <si>
    <t>226.185.068-98</t>
  </si>
  <si>
    <t>RUA SERAFIM HENRIQUE DE GOUVEIA, 105 - VILA FLORINDO DE BAIXO - JUQUIA</t>
  </si>
  <si>
    <t>(13) 996000471</t>
  </si>
  <si>
    <t>junior_natalino2016@outlook.com</t>
  </si>
  <si>
    <t>5140003590</t>
  </si>
  <si>
    <t>RENNAN TRIGO ROSAS</t>
  </si>
  <si>
    <t>389.860.138-27</t>
  </si>
  <si>
    <t>RUA SANTOS DUMONT, 196 - VILA INDUSTRIAL - JUQUIA</t>
  </si>
  <si>
    <t>(11) 945951395</t>
  </si>
  <si>
    <t>rennantr@outlook.com</t>
  </si>
  <si>
    <t>5140003608</t>
  </si>
  <si>
    <t>SIMONE PEREIRA RIBEIRO</t>
  </si>
  <si>
    <t>311.766.328-25</t>
  </si>
  <si>
    <t>VITOR DO CARMO RIBEIRO</t>
  </si>
  <si>
    <t>396.975.638-37</t>
  </si>
  <si>
    <t>RUA PRINCESA ISABEL, 173 - VILA INDUSTRIAL  - JUQUIA</t>
  </si>
  <si>
    <t>(13) 996577752</t>
  </si>
  <si>
    <t>vitor.c.ribeiro91@gmail.com</t>
  </si>
  <si>
    <t>5140003616</t>
  </si>
  <si>
    <t>LUCINEIA SOARES DO NASCIMENTO</t>
  </si>
  <si>
    <t>353.788.938-01</t>
  </si>
  <si>
    <t>(13) 997321355</t>
  </si>
  <si>
    <t>lucinhajuquia123@gmail.com</t>
  </si>
  <si>
    <t>5140003624</t>
  </si>
  <si>
    <t>JOSE APARECIDO RAMOS DE AZEVEDO</t>
  </si>
  <si>
    <t>393.859.878-60</t>
  </si>
  <si>
    <t>RUA PARA, 302 - PARQUE NACIONAL  - JUQUIA</t>
  </si>
  <si>
    <t>(13) 996339515</t>
  </si>
  <si>
    <t>jose.apramos@hotmail.com</t>
  </si>
  <si>
    <t>5140003632</t>
  </si>
  <si>
    <t>HANAE</t>
  </si>
  <si>
    <t>405.489.568-98</t>
  </si>
  <si>
    <t>MATHEUS</t>
  </si>
  <si>
    <t>484.636.108-03</t>
  </si>
  <si>
    <t>RUA KUNO HASE, 166 - ESTACAO - JUQUIA</t>
  </si>
  <si>
    <t>(13) 997864659</t>
  </si>
  <si>
    <t>hannaezanelli@gmail.com</t>
  </si>
  <si>
    <t>5140003640</t>
  </si>
  <si>
    <t>ANTONIO ALVES BOMFIM NETO</t>
  </si>
  <si>
    <t>369.661.658-32</t>
  </si>
  <si>
    <t>ALINE RIBEIRO ALVES BOMFIM</t>
  </si>
  <si>
    <t>352.670.578-00</t>
  </si>
  <si>
    <t>RUA PARANA, 140 - PARQUE NACIONAL - JUQUIA</t>
  </si>
  <si>
    <t>(13) 996314341</t>
  </si>
  <si>
    <t>nineejulia@hotmail.com</t>
  </si>
  <si>
    <t>5140003657</t>
  </si>
  <si>
    <t>FABIANA DOS SANTOS SILVA</t>
  </si>
  <si>
    <t>354.364.888-89</t>
  </si>
  <si>
    <t>RUA PATIO DA ESTACAO, 120 - ESTACAO - JUQUIA</t>
  </si>
  <si>
    <t>(13) 981919589</t>
  </si>
  <si>
    <t>binha.fass@hotmail.com</t>
  </si>
  <si>
    <t>5140003665</t>
  </si>
  <si>
    <t>314.606.868-02</t>
  </si>
  <si>
    <t>RAFAELA MOTA  DA   SILVA  REGIS</t>
  </si>
  <si>
    <t>354.886.158-06</t>
  </si>
  <si>
    <t>RUA PARA, 55 - VOVO CLARINHA  - JUQUIA</t>
  </si>
  <si>
    <t>(13) 996135576</t>
  </si>
  <si>
    <t>rafaelaamottaregis@gmail.com</t>
  </si>
  <si>
    <t>5140003673</t>
  </si>
  <si>
    <t>MARIANA RODRIGUES DE OLIVEIRA RIBEIRO</t>
  </si>
  <si>
    <t>459.418.448-08</t>
  </si>
  <si>
    <t>TIAGO DA SILVA RIBEIRO</t>
  </si>
  <si>
    <t>369.506.698-95</t>
  </si>
  <si>
    <t>RUA BENEDITO MOREIRA LEITE, 45 - VOVO CLARINHA  - JUQUIA</t>
  </si>
  <si>
    <t>(13) 996915215</t>
  </si>
  <si>
    <t>marihribeiro1997@gmail.com.br</t>
  </si>
  <si>
    <t>5140003681</t>
  </si>
  <si>
    <t>MARCELO PEREIRA DIAS JUNIOR</t>
  </si>
  <si>
    <t>391.564.068-94</t>
  </si>
  <si>
    <t>Q   GOIAS, 570 - PARQUE NACIONAL  - JUQUIA</t>
  </si>
  <si>
    <t>(13) 997590293</t>
  </si>
  <si>
    <t>marcellojuniorr157@hotmail.com</t>
  </si>
  <si>
    <t>5140003699</t>
  </si>
  <si>
    <t>ANDRESSA SILVA DE SOUSA</t>
  </si>
  <si>
    <t>369.661.168-90</t>
  </si>
  <si>
    <t>RUA ZELIA DE OLIVEIRA SANTOS, 96 - VILA SANCHES - JUQUIA</t>
  </si>
  <si>
    <t>(13) 996520271</t>
  </si>
  <si>
    <t>andressas.sousa@gmail.com</t>
  </si>
  <si>
    <t>5140003707</t>
  </si>
  <si>
    <t>FABIANO DA SILVA EDMUNDO</t>
  </si>
  <si>
    <t>343.576.008-71</t>
  </si>
  <si>
    <t>ROD RESTAURANTE ESTRELA AZUL KM422 BR116 RODOVIA REGIS BITTENCOURT, 01 - BAIRRO DAS ONCAS - JUQUIA</t>
  </si>
  <si>
    <t>(13) 997823845</t>
  </si>
  <si>
    <t>fabianoclassic14@gmail.com</t>
  </si>
  <si>
    <t>5140003715</t>
  </si>
  <si>
    <t>EDILANE DA CUNHA RIBEIRO</t>
  </si>
  <si>
    <t>424.942.878-80</t>
  </si>
  <si>
    <t>SIT BR116KM411 SITIO AMBROSIO BAIRRO POUSO ALTO DE CIMA JUQUIA SP, 411 - POUSO ALTO DE CIMA - JUQUIA</t>
  </si>
  <si>
    <t>(13) 997017607</t>
  </si>
  <si>
    <t>ruivatreze5@gmail.com</t>
  </si>
  <si>
    <t>5140003723</t>
  </si>
  <si>
    <t>EDUARDO SILVIO SOARES ARAGAO</t>
  </si>
  <si>
    <t>116.381.888-74</t>
  </si>
  <si>
    <t>HILDA VIEIRA DIAS ARAGAO</t>
  </si>
  <si>
    <t>299.510.828-74</t>
  </si>
  <si>
    <t>EST ANDRE SINCARUK, 0 - RIBEIRAO FUNDO DE CIMA - JUQUIA</t>
  </si>
  <si>
    <t>(13) 997210603</t>
  </si>
  <si>
    <t>edusilvio1976@gmail.com</t>
  </si>
  <si>
    <t>5140003731</t>
  </si>
  <si>
    <t>MARIA APARECIDA LOPES</t>
  </si>
  <si>
    <t>303.768.898-02</t>
  </si>
  <si>
    <t>RUA KAHEY NAKAMURA, 428 - JARDIM MIRACATU - MIRACATU</t>
  </si>
  <si>
    <t>(13) 997991513</t>
  </si>
  <si>
    <t>marialopes1513@outlook.com</t>
  </si>
  <si>
    <t>5140003749</t>
  </si>
  <si>
    <t>ALESSANDRA OLIVEIRA CIRINO CLEMENTE</t>
  </si>
  <si>
    <t>222.038.398-99</t>
  </si>
  <si>
    <t>MESSIAS RENATO CLEMENTE</t>
  </si>
  <si>
    <t>295.007.268-23</t>
  </si>
  <si>
    <t>EST ANDORINHA, 76 - VILA DOS PASSAROS - JUQUIA</t>
  </si>
  <si>
    <t>(13) 997282071</t>
  </si>
  <si>
    <t>alessandra-cirino@bol.com.br</t>
  </si>
  <si>
    <t>5140003756</t>
  </si>
  <si>
    <t>KATIANIS SOARES DOS SANTOS</t>
  </si>
  <si>
    <t>354.158.378-92</t>
  </si>
  <si>
    <t>RUA PROFESSOR FRANCISCO AR  DO AMARAL, 247 - VILA SANCHES - JUQUIA</t>
  </si>
  <si>
    <t>(13) 996152249</t>
  </si>
  <si>
    <t>katianes0589@gmail.com</t>
  </si>
  <si>
    <t>5140003764</t>
  </si>
  <si>
    <t>DORIVAL LOPES DOS SANTOS</t>
  </si>
  <si>
    <t>295.506.408-41</t>
  </si>
  <si>
    <t>SIT SITIO JAMIL DIEGUES DRACENA, 999 - POUSO ALTO DE CIMA - JUQUIA</t>
  </si>
  <si>
    <t>(13) 996052713</t>
  </si>
  <si>
    <t>dorivallopesdossantoshotmail@gmail.com</t>
  </si>
  <si>
    <t>5140003772</t>
  </si>
  <si>
    <t>MICHAEL EDUARDO VASSAO DE PAULA</t>
  </si>
  <si>
    <t>301.140.338-46</t>
  </si>
  <si>
    <t>LUCIANA DE SIQUEIRA SANTOS DE PAULA</t>
  </si>
  <si>
    <t>306.364.238-08</t>
  </si>
  <si>
    <t>RUA KENGO KURITA, 25 - VILA INDUSTRIAL - JUQUIA</t>
  </si>
  <si>
    <t>(13) 997128459</t>
  </si>
  <si>
    <t>micvp@hotmail.com</t>
  </si>
  <si>
    <t>5140003780</t>
  </si>
  <si>
    <t>GIOVANI DA SILVA LOPES</t>
  </si>
  <si>
    <t>292.992.288-50</t>
  </si>
  <si>
    <t>RUA PARA, 112 - VILA VOVO CLARINHA  - JUQUIA</t>
  </si>
  <si>
    <t>(13) 996506426</t>
  </si>
  <si>
    <t>giovanipintor19@gmail.com</t>
  </si>
  <si>
    <t>5140003798</t>
  </si>
  <si>
    <t>ADEMIR PEDRO DOS SANTOS</t>
  </si>
  <si>
    <t>674.997.408-20</t>
  </si>
  <si>
    <t>MAURICEIA CAVALCANTI DOS SANTOS</t>
  </si>
  <si>
    <t>085.343.998-24</t>
  </si>
  <si>
    <t>RUA PARA, 329 - PARQUE NACIONAL  - JUQUIA</t>
  </si>
  <si>
    <t>(13) 988809425</t>
  </si>
  <si>
    <t>ademirpedro54@yahoo.com</t>
  </si>
  <si>
    <t>5140003806</t>
  </si>
  <si>
    <t>TAYNA ZANELLI VENANCIO DE LIMA</t>
  </si>
  <si>
    <t>405.489.478-05</t>
  </si>
  <si>
    <t>RUA KUNO HASE, 116 - ESTACAO - JUQUIA</t>
  </si>
  <si>
    <t>(13) 996375047</t>
  </si>
  <si>
    <t>tayzanelli@hotmail.com</t>
  </si>
  <si>
    <t>5140003814</t>
  </si>
  <si>
    <t>DANIEL FOGACA DE CARVALHO</t>
  </si>
  <si>
    <t>486.842.518-81</t>
  </si>
  <si>
    <t>CAROLINA CABRAL DOS SANTOS COELHO</t>
  </si>
  <si>
    <t>452.073.148-82</t>
  </si>
  <si>
    <t>SIT RAMOS, S/N - POUSO ALTO DE BAIXO - JUQUIA</t>
  </si>
  <si>
    <t>(13) 997631577</t>
  </si>
  <si>
    <t>carol.santoscoelho@hotmail.com</t>
  </si>
  <si>
    <t>5140003822</t>
  </si>
  <si>
    <t>VALDIRENE DE FRANCA BARBOZA SANTOS</t>
  </si>
  <si>
    <t>315.666.518-59</t>
  </si>
  <si>
    <t>DIEGO SANTOS SILVA</t>
  </si>
  <si>
    <t>356.038.548-20</t>
  </si>
  <si>
    <t>RUA JOSE ANGELO DE MIRANDA HERRERA, 39 - VILA FLORINDO DE BAIXO - JUQUIA</t>
  </si>
  <si>
    <t>(13) 996790486</t>
  </si>
  <si>
    <t>valdirenebarbosafrancao014@gmail.com</t>
  </si>
  <si>
    <t>5140003830</t>
  </si>
  <si>
    <t>GABRIEL FERREIRA DAS NEVES</t>
  </si>
  <si>
    <t>563.121.838-07</t>
  </si>
  <si>
    <t>YASMIM SANTOS FERREIRA</t>
  </si>
  <si>
    <t>477.343.648-45</t>
  </si>
  <si>
    <t>(13) 997365641</t>
  </si>
  <si>
    <t>yasmimsantoss057@gmail.com</t>
  </si>
  <si>
    <t>5140003848</t>
  </si>
  <si>
    <t>BENEDITA APARECIDA DE FRANCA</t>
  </si>
  <si>
    <t>884.816.628-87</t>
  </si>
  <si>
    <t>RUA JONAS DE OLIVEIRA SANCHES, 39 - JARDIM VOVO CLARINHA - JUQUIA</t>
  </si>
  <si>
    <t>(13) 997792088</t>
  </si>
  <si>
    <t>beneditafranca2@gmail.com</t>
  </si>
  <si>
    <t>5140003855</t>
  </si>
  <si>
    <t>BALTASAR RODRIGUES DOS SANTOS</t>
  </si>
  <si>
    <t>063.664.845-11</t>
  </si>
  <si>
    <t>RITA PEIXOTO DO MONTE</t>
  </si>
  <si>
    <t>425.705.143-49</t>
  </si>
  <si>
    <t>EST ANTIGO RETORNO DA PIUVA, S/n - PIUVA - JUQUIA</t>
  </si>
  <si>
    <t>(13) 996712216</t>
  </si>
  <si>
    <t>baltasarpato09@gmail.com</t>
  </si>
  <si>
    <t>5140003863</t>
  </si>
  <si>
    <t>ANGELA GOTTARDI TUBIANO</t>
  </si>
  <si>
    <t>348.697.288-00</t>
  </si>
  <si>
    <t>CAL TRAVESSA DA PARAIBA, 80 - PARQUE NACIONAL - JUQUIA</t>
  </si>
  <si>
    <t>(13) 997613861</t>
  </si>
  <si>
    <t>angelatubiana662@gmail.com</t>
  </si>
  <si>
    <t>5140003871</t>
  </si>
  <si>
    <t>CINTIA BATISTA PONTES</t>
  </si>
  <si>
    <t>349.899.558-89</t>
  </si>
  <si>
    <t>CHA ARSELINO ZACARIAS SANCHES, 240 - VILA SANCHES - JUQUIA</t>
  </si>
  <si>
    <t>(13) 996532967</t>
  </si>
  <si>
    <t>cinthiapontes32@gmail.com</t>
  </si>
  <si>
    <t>5140003889</t>
  </si>
  <si>
    <t>DANIELI DA SILVA CORREIA</t>
  </si>
  <si>
    <t>435.524.158-07</t>
  </si>
  <si>
    <t>ALEXSANDRO FIRMINO DA SILVA</t>
  </si>
  <si>
    <t>131.014.928-31</t>
  </si>
  <si>
    <t>LD  VISCONDE DO RIO BRANCO, 359 - VILA INDUSTRIAL  - JUQUIA</t>
  </si>
  <si>
    <t>(13) 996505371</t>
  </si>
  <si>
    <t>danielle.nchcsc@gmail.com</t>
  </si>
  <si>
    <t>5140003897</t>
  </si>
  <si>
    <t>CATIA TOBIAS RIBEIRO</t>
  </si>
  <si>
    <t>192.849.678-48</t>
  </si>
  <si>
    <t>RUA 13, 44 - VILA SANCHES - JUQUIA</t>
  </si>
  <si>
    <t>(13) 997689221</t>
  </si>
  <si>
    <t>ribeirocatia297@gmail.com</t>
  </si>
  <si>
    <t>5140003905</t>
  </si>
  <si>
    <t>JONAS ARAUJO DE ALMEIDA</t>
  </si>
  <si>
    <t>403.655.918-40</t>
  </si>
  <si>
    <t>RUA ANDORINHA, 295 - VILA DOS PASSAROS - JUQUIA</t>
  </si>
  <si>
    <t>(13) 997048368</t>
  </si>
  <si>
    <t>jonasalmeida27@gmail.com</t>
  </si>
  <si>
    <t>5140003913</t>
  </si>
  <si>
    <t>MARIA APARECIDA ROCHA MARCONDES</t>
  </si>
  <si>
    <t>349.394.038-66</t>
  </si>
  <si>
    <t>EDSON DA SILVA MARCONDES</t>
  </si>
  <si>
    <t>108.415.828-07</t>
  </si>
  <si>
    <t>EST PIEDADE, 4 - VILA SANCHES - JUQUIA</t>
  </si>
  <si>
    <t>(13) 996887175</t>
  </si>
  <si>
    <t>maria1977rocha@gmail.com</t>
  </si>
  <si>
    <t>5140003921</t>
  </si>
  <si>
    <t>JULIA MARY NUNES</t>
  </si>
  <si>
    <t>097.874.559-01</t>
  </si>
  <si>
    <t>RUA TORITO, 37 - CENTRO - JUQUIA</t>
  </si>
  <si>
    <t>(41) 984235847</t>
  </si>
  <si>
    <t>juliamarynunes@gmail.com</t>
  </si>
  <si>
    <t>5140003939</t>
  </si>
  <si>
    <t>SUELLEN DIAS GOMES</t>
  </si>
  <si>
    <t>474.153.818-40</t>
  </si>
  <si>
    <t>DRAUE PINHEIRO DE JESUS</t>
  </si>
  <si>
    <t>444.556.458-37</t>
  </si>
  <si>
    <t>RUA ALICE RODRIGUES MOTTA, 76 - VILA NOVA - JUQUIA</t>
  </si>
  <si>
    <t>(13) 996134748</t>
  </si>
  <si>
    <t>dsuellen9917@mail.com.br</t>
  </si>
  <si>
    <t>5140003947</t>
  </si>
  <si>
    <t>JOSE DAVI DA COSTA</t>
  </si>
  <si>
    <t>045.325.818-26</t>
  </si>
  <si>
    <t>LUCILEIA DE LIMA RODRIGUES COSTA</t>
  </si>
  <si>
    <t>284.167.898-94</t>
  </si>
  <si>
    <t>RUA PRINCESA ISABEL, 166 - VILA INDUSTRIAL - JUQUIA</t>
  </si>
  <si>
    <t>(13) 997985473</t>
  </si>
  <si>
    <t>davicosta43@hotmail.com</t>
  </si>
  <si>
    <t>5140003954</t>
  </si>
  <si>
    <t>VICENCIA DIAS MANOEL</t>
  </si>
  <si>
    <t>277.426.198-81</t>
  </si>
  <si>
    <t>ANTONIO NICOLAU BARROZO</t>
  </si>
  <si>
    <t>025.621.688-60</t>
  </si>
  <si>
    <t>EST SETE BARRAS, 1238 - VILA PEDREIRA - JUQUIA</t>
  </si>
  <si>
    <t>(13) 997517955</t>
  </si>
  <si>
    <t>vicenciadiasmanoel278@gmail.com</t>
  </si>
  <si>
    <t>5140003962</t>
  </si>
  <si>
    <t>LIDIANE VENANCIO GODOY</t>
  </si>
  <si>
    <t>374.551.498-08</t>
  </si>
  <si>
    <t>MARCIO HILDEBRANDO PEREIRA</t>
  </si>
  <si>
    <t>365.326.368-94</t>
  </si>
  <si>
    <t>RUA MARTINHO  DIAS PENINHE, 135 - PIUVA - JUQUIA</t>
  </si>
  <si>
    <t>(13) 996023038</t>
  </si>
  <si>
    <t>lidianevgodoy@gmail.com</t>
  </si>
  <si>
    <t>5140003970</t>
  </si>
  <si>
    <t>ZELI FERREIRA DE CASTRO</t>
  </si>
  <si>
    <t>111.241.928-40</t>
  </si>
  <si>
    <t>RUA RIO GRANDE DO SUL, 298 - PARQUE NACIONAL - JUQUIA</t>
  </si>
  <si>
    <t>(13) 996574482</t>
  </si>
  <si>
    <t>olhaqnovinha@gmail.com</t>
  </si>
  <si>
    <t>5140003988</t>
  </si>
  <si>
    <t>FABIANA MARIA TROCATE DA CRUZ LINS</t>
  </si>
  <si>
    <t>292.533.988-33</t>
  </si>
  <si>
    <t>ERIVALDO PEREIRA LINS</t>
  </si>
  <si>
    <t>261.370.528-00</t>
  </si>
  <si>
    <t>RUA OTACILIO MAGALHAES, 522 - VILA INDUSTRIAL - JUQUIA</t>
  </si>
  <si>
    <t>(13) 996139118</t>
  </si>
  <si>
    <t>trocate50lins@gmail.com</t>
  </si>
  <si>
    <t>5140003996</t>
  </si>
  <si>
    <t>STEFANIA DIAS PEDRO ALVES</t>
  </si>
  <si>
    <t>312.818.238-80</t>
  </si>
  <si>
    <t>RUA NOVE, 75 - VILA PEDREIRA - JUQUIA</t>
  </si>
  <si>
    <t>(13) 997942562</t>
  </si>
  <si>
    <t>stefaniadiaspedro@gmail.com</t>
  </si>
  <si>
    <t>5140004002</t>
  </si>
  <si>
    <t>APARECIDO ELIAS PEREIRA</t>
  </si>
  <si>
    <t>264.895.958-00</t>
  </si>
  <si>
    <t>MARIA MADALENA FERMINO PEREIRA</t>
  </si>
  <si>
    <t>181.914.308-27</t>
  </si>
  <si>
    <t>RUA FRANK LANE, 42 - VILA SANCHES - JUQUIA</t>
  </si>
  <si>
    <t>(13) 996287212</t>
  </si>
  <si>
    <t>maria.ferminopereira@hotmail.com</t>
  </si>
  <si>
    <t>5140004010</t>
  </si>
  <si>
    <t>JOAO LUIZ DOS SANTOS</t>
  </si>
  <si>
    <t>430.608.258-07</t>
  </si>
  <si>
    <t>EMILY MATEUS OLIVEIRA</t>
  </si>
  <si>
    <t>480.773.678-79</t>
  </si>
  <si>
    <t>RUA DOS EUCALIPTOS, 50 - BAIRRO DAS TRAIRAS - JUQUIA</t>
  </si>
  <si>
    <t>(13) 981294821</t>
  </si>
  <si>
    <t>joaokst@gmail.com</t>
  </si>
  <si>
    <t>5140004028</t>
  </si>
  <si>
    <t>ELIETE PEREIRA RODRIGUES</t>
  </si>
  <si>
    <t>307.814.688-09</t>
  </si>
  <si>
    <t>RUA JOAO FLORENCIO, 11 - VILA SANCHES  - JUQUIA</t>
  </si>
  <si>
    <t>(13) 996831226</t>
  </si>
  <si>
    <t>elietelalica@hotmail.com</t>
  </si>
  <si>
    <t>5140004036</t>
  </si>
  <si>
    <t>SANDRA SOUSA MENDES</t>
  </si>
  <si>
    <t>366.304.028-39</t>
  </si>
  <si>
    <t>RODRIGO FERNANDES  ZANETTI</t>
  </si>
  <si>
    <t>316.986.648-69</t>
  </si>
  <si>
    <t>RUA ALICE RODRIGUES  MOTTA, 78 - VILA NOVA - JUQUIA</t>
  </si>
  <si>
    <t>(13) 996116852</t>
  </si>
  <si>
    <t>sandra.mendes.zanetti@gmail.com</t>
  </si>
  <si>
    <t>5140004044</t>
  </si>
  <si>
    <t>CLEUSA AMELIA DE CAMARGO RODRIGUES</t>
  </si>
  <si>
    <t>314.639.848-63</t>
  </si>
  <si>
    <t>SIT BR 116, S/N - BAIRRO DAS ONCAS - JUQUIA</t>
  </si>
  <si>
    <t>(13) 996316740</t>
  </si>
  <si>
    <t>ameliadecamargocleusa@gmail.com</t>
  </si>
  <si>
    <t>5140004051</t>
  </si>
  <si>
    <t>EDIZIO FERREIRA DA SILVA</t>
  </si>
  <si>
    <t>540.477.735-49</t>
  </si>
  <si>
    <t>ISABEL RENERO DA SILVA</t>
  </si>
  <si>
    <t>260.952.428-51</t>
  </si>
  <si>
    <t>FAZ CORTE PRETO, S/N - CORTE PRETO - JUQUIA</t>
  </si>
  <si>
    <t>(13) 996542187</t>
  </si>
  <si>
    <t>remeroisabel@gmail.com</t>
  </si>
  <si>
    <t>5140004069</t>
  </si>
  <si>
    <t>DIRCEU LOPES GUEDES</t>
  </si>
  <si>
    <t>242.181.358-19</t>
  </si>
  <si>
    <t>(13) 997041096</t>
  </si>
  <si>
    <t>dirceuguedes@yahoo.com</t>
  </si>
  <si>
    <t>5140004077</t>
  </si>
  <si>
    <t>VANESSA MENDES DA SILVA</t>
  </si>
  <si>
    <t>346.264.888-89</t>
  </si>
  <si>
    <t>MARCIO ROSA</t>
  </si>
  <si>
    <t>136.423.658-33</t>
  </si>
  <si>
    <t>VLA VIELA DAS CORUJAS, 12 - PEDREIRA - JUQUIA</t>
  </si>
  <si>
    <t>(11) 985171145</t>
  </si>
  <si>
    <t>vanessa_mendes85@yahoo.com.br</t>
  </si>
  <si>
    <t>5140004085</t>
  </si>
  <si>
    <t>LUCIMARA DOS SANTOS</t>
  </si>
  <si>
    <t>108.408.598-48</t>
  </si>
  <si>
    <t>ANTONIO CARLOS DE LIMA</t>
  </si>
  <si>
    <t>885.236.678-49</t>
  </si>
  <si>
    <t>RUA PARA, 350 - PARQUE NACIONAL - JUQUIA</t>
  </si>
  <si>
    <t>(13) 997799042</t>
  </si>
  <si>
    <t>lucimarasantosjuquia@hotmail.com</t>
  </si>
  <si>
    <t>5140004093</t>
  </si>
  <si>
    <t>GENIR TEODORO DOS SANTOS</t>
  </si>
  <si>
    <t>248.028.378-01</t>
  </si>
  <si>
    <t>RUA DEZ DE ABRIL, 188 - CENTRO - JUQUIA</t>
  </si>
  <si>
    <t>(13) 997055260</t>
  </si>
  <si>
    <t>camilamatosmuniz@hotmail.com</t>
  </si>
  <si>
    <t>5140004101</t>
  </si>
  <si>
    <t>SANTA ALVES DE JESUS</t>
  </si>
  <si>
    <t>366.304.008-95</t>
  </si>
  <si>
    <t>SEBASTIAO GOMES DA SILVA</t>
  </si>
  <si>
    <t>300.937.188-88</t>
  </si>
  <si>
    <t>RUA 10 DE ABRIL, 2 - CENTRO - JUQUIA</t>
  </si>
  <si>
    <t>(13) 996028716</t>
  </si>
  <si>
    <t>sebastiaogomes0277@gmail.com</t>
  </si>
  <si>
    <t>5140004119</t>
  </si>
  <si>
    <t>SILVIA TEIXEIRA DE CARVALHO</t>
  </si>
  <si>
    <t>416.547.798-22</t>
  </si>
  <si>
    <t>ROD SP165   RODOVIA JUQUIA SETE BARRAS, km 15 - RIBEIRAO FUNDO DE BAIXO - JUQUIA</t>
  </si>
  <si>
    <t>(13) 991344843</t>
  </si>
  <si>
    <t>silvia5205867@gmail.com</t>
  </si>
  <si>
    <t>5140004127</t>
  </si>
  <si>
    <t>JACQUELINE RIBEIRO NOVAIS BAIA DOS SANTOS</t>
  </si>
  <si>
    <t>447.872.318-47</t>
  </si>
  <si>
    <t>WESLEY PEREIRA DOS SANTOS</t>
  </si>
  <si>
    <t>427.999.078-65</t>
  </si>
  <si>
    <t>AL  ASSEMBLEIA DE DEUS, 29 - VILA NOVA  - JUQUIA</t>
  </si>
  <si>
    <t>(13) 997176745</t>
  </si>
  <si>
    <t>jack_girl13@hotmail.com</t>
  </si>
  <si>
    <t>5140004135</t>
  </si>
  <si>
    <t>MAURICIO DE CARVALHO TUBIANO</t>
  </si>
  <si>
    <t>463.247.958-61</t>
  </si>
  <si>
    <t>ALANA CAROLINE DA SILVA MARTINS</t>
  </si>
  <si>
    <t>465.065.448-30</t>
  </si>
  <si>
    <t>RUA KENGO KURITA, 345 - VILA INDUSTRIAL - JUQUIA</t>
  </si>
  <si>
    <t>(15) 996471891</t>
  </si>
  <si>
    <t>alana3591@gmail.com</t>
  </si>
  <si>
    <t>5140004143</t>
  </si>
  <si>
    <t>NALVA GARCIA MOTTA</t>
  </si>
  <si>
    <t>392.341.328-90</t>
  </si>
  <si>
    <t>RUA ADVENTISTA, 118 - PIUVA - JUQUIA</t>
  </si>
  <si>
    <t>(13) 996689005</t>
  </si>
  <si>
    <t>nalvagarccmotta@gmail.com</t>
  </si>
  <si>
    <t>5140004150</t>
  </si>
  <si>
    <t>JAQUELINE LOPES DA SILVA COSTA</t>
  </si>
  <si>
    <t>385.221.068-27</t>
  </si>
  <si>
    <t>RUA PRUDENTE DE MORAES, 72 - VILA INDUSTRIAL - JUQUIA</t>
  </si>
  <si>
    <t>(13) 988680585</t>
  </si>
  <si>
    <t>jaquecosta390@gmail.com</t>
  </si>
  <si>
    <t>5140004168</t>
  </si>
  <si>
    <t>JORGE PEDRO ALVES MARTINS</t>
  </si>
  <si>
    <t>197.633.358-09</t>
  </si>
  <si>
    <t>LOURDES VENANCIO ALVES MARTINS</t>
  </si>
  <si>
    <t>379.869.648-98</t>
  </si>
  <si>
    <t>SIT NAKAMURA, S/N - PIUVA - JUQUIA</t>
  </si>
  <si>
    <t>(13) 996322789</t>
  </si>
  <si>
    <t>lourdes.alvesmartins@hotmail.com</t>
  </si>
  <si>
    <t>5140004176</t>
  </si>
  <si>
    <t>SONIA RODRIGUES SILVA</t>
  </si>
  <si>
    <t>380.109.448-07</t>
  </si>
  <si>
    <t>CLAUDIO PEREIRA DOS SANTOS</t>
  </si>
  <si>
    <t>278.632.678-89</t>
  </si>
  <si>
    <t>SIT BAIRRO COLONIA SANTA SETE BARRAS ESCALVADO SITIO ANTARES, Km-2,5 - COLONIA SANTA  - JUQUIA</t>
  </si>
  <si>
    <t>(13) 997886596</t>
  </si>
  <si>
    <t>5140004184</t>
  </si>
  <si>
    <t>ELISANGELA DE ALMEIDA DIAS</t>
  </si>
  <si>
    <t>299.205.478-08</t>
  </si>
  <si>
    <t>RUA KENGO KURITA, 310 - VILA INDUSTRIAL - JUQUIA</t>
  </si>
  <si>
    <t>(13) 997240441</t>
  </si>
  <si>
    <t>elisangeladias78@yahoo.com</t>
  </si>
  <si>
    <t>5140004192</t>
  </si>
  <si>
    <t>MANOEL MESSIAS DE SOUZA</t>
  </si>
  <si>
    <t>088.246.928-26</t>
  </si>
  <si>
    <t>ANTONIA DAS DORES FRANKLIN DE SOUZA</t>
  </si>
  <si>
    <t>143.297.958-25</t>
  </si>
  <si>
    <t>EST SETE BARRAS, 62 - VILA PEDREIRA  - JUQUIA</t>
  </si>
  <si>
    <t>(13) 996673957</t>
  </si>
  <si>
    <t>franklinantonia4@gmail.com</t>
  </si>
  <si>
    <t>5140004200</t>
  </si>
  <si>
    <t>JALILE MENDES MONTEIRO</t>
  </si>
  <si>
    <t>352.562.848-00</t>
  </si>
  <si>
    <t>(13) 997369449</t>
  </si>
  <si>
    <t>jalilelyla@hotmail.com</t>
  </si>
  <si>
    <t>5140004218</t>
  </si>
  <si>
    <t>IZABEL ALVES TEIXEIRA MEIRA</t>
  </si>
  <si>
    <t>079.419.238-66</t>
  </si>
  <si>
    <t>CHA NOVA ESPERANCA, 0 - VILA PEDRA BRANCA - JUQUIA</t>
  </si>
  <si>
    <t>(13) 996424391</t>
  </si>
  <si>
    <t>izabelalvesteixeira050@gmail.com</t>
  </si>
  <si>
    <t>5140004226</t>
  </si>
  <si>
    <t>ERMINIO SANTOS DA SILVA</t>
  </si>
  <si>
    <t>630.569.178-91</t>
  </si>
  <si>
    <t>5140004234</t>
  </si>
  <si>
    <t>ADRIANA CUNHA LOPES</t>
  </si>
  <si>
    <t>299.131.848-19</t>
  </si>
  <si>
    <t>CHA MARIA DE LIMA FRAZAO, 88 - PIUVA - JUQUIA</t>
  </si>
  <si>
    <t>(13) 997295287</t>
  </si>
  <si>
    <t>adriannalopes23@gmail.com</t>
  </si>
  <si>
    <t>5140004242</t>
  </si>
  <si>
    <t>ISRAEL DE OLIVEIRA</t>
  </si>
  <si>
    <t>097.868.718-39</t>
  </si>
  <si>
    <t>JAQUICELE DE JESUS DIAS</t>
  </si>
  <si>
    <t>421.565.598-64</t>
  </si>
  <si>
    <t>RUA ANTONIO SALUSTIANO NUNES, 10 - VILA FLORINDO DE BAIXO - JUQUIA</t>
  </si>
  <si>
    <t>(13) 996430703</t>
  </si>
  <si>
    <t>israeldeoliveirapolaco@gmail.com</t>
  </si>
  <si>
    <t>5140004259</t>
  </si>
  <si>
    <t>JONNY DE OLIVEIRA SANTOS</t>
  </si>
  <si>
    <t>446.319.948-43</t>
  </si>
  <si>
    <t>RUA PROJETADA, 71 - PIUVA - JUQUIA</t>
  </si>
  <si>
    <t>(13) 996454686</t>
  </si>
  <si>
    <t>laisdapereiramendess@gmail.com</t>
  </si>
  <si>
    <t>5140004267</t>
  </si>
  <si>
    <t>VALDITE MUNIS DO NASCIMENTO</t>
  </si>
  <si>
    <t>315.946.128-97</t>
  </si>
  <si>
    <t>CHA SIT PALMARES POUSO ALTO DE CIMA, S/número - BOA CICA - JUQUIA</t>
  </si>
  <si>
    <t>(13) 996413013</t>
  </si>
  <si>
    <t>henrique1234santos@gmail.com</t>
  </si>
  <si>
    <t>5140004275</t>
  </si>
  <si>
    <t>ABIUDE CABRAL DOS SANTOS</t>
  </si>
  <si>
    <t>361.619.298-64</t>
  </si>
  <si>
    <t>EST LUZ DA TERRA / SITIO CABRAL, 256/ 175 - ARARIBA - JUQUIA</t>
  </si>
  <si>
    <t>(13) 996857650</t>
  </si>
  <si>
    <t>abiudecabral@yahoo.com</t>
  </si>
  <si>
    <t>5140004283</t>
  </si>
  <si>
    <t>MANOEL DOS SANTOS JUNIOR</t>
  </si>
  <si>
    <t>405.915.628-04</t>
  </si>
  <si>
    <t>CRISTIELE VITORIA COTRIM DE SOUZA</t>
  </si>
  <si>
    <t>569.849.948-96</t>
  </si>
  <si>
    <t>RUA ARCELINO ZACARIAS SANCHES, 230 - VILA SANCHES - JUQUIA</t>
  </si>
  <si>
    <t>(13) 996729892</t>
  </si>
  <si>
    <t>manoeldossantosjunior653@gmail.com</t>
  </si>
  <si>
    <t>5140004291</t>
  </si>
  <si>
    <t>MARIANE ISABELA STRIANI SILVA</t>
  </si>
  <si>
    <t>393.189.538-60</t>
  </si>
  <si>
    <t>CLODOALDO SILVA SANTOS</t>
  </si>
  <si>
    <t>299.068.208-29</t>
  </si>
  <si>
    <t>RUA PROFESSOR FRANCISCO ARCELINO DO AMARAL, 318 - VILA SANCHES - JUQUIA</t>
  </si>
  <si>
    <t>(13) 981992164</t>
  </si>
  <si>
    <t>marianeisabela@gmail.com</t>
  </si>
  <si>
    <t>5140004309</t>
  </si>
  <si>
    <t>CELIA APARECIDA CAMARGO</t>
  </si>
  <si>
    <t>191.321.798-12</t>
  </si>
  <si>
    <t>VALNER DOMINGUES CAMARGO</t>
  </si>
  <si>
    <t>005.130.358-26</t>
  </si>
  <si>
    <t>RUA DOIS, 278 - FLORESTA - JUQUIA</t>
  </si>
  <si>
    <t>(13) 992024993</t>
  </si>
  <si>
    <t>ca086219@gmail.com</t>
  </si>
  <si>
    <t>5140004317</t>
  </si>
  <si>
    <t>LUIZ ELIAS DE ASSUNCAO</t>
  </si>
  <si>
    <t>732.940.718-68</t>
  </si>
  <si>
    <t>RUA DA SERRARIA, s/nº - ESTACAO - JUQUIA</t>
  </si>
  <si>
    <t>(13) 997981266</t>
  </si>
  <si>
    <t>luizelias53@yahoo.com</t>
  </si>
  <si>
    <t>5140004325</t>
  </si>
  <si>
    <t>ZILDA PEREIRA MIRANDA</t>
  </si>
  <si>
    <t>256.821.388-48</t>
  </si>
  <si>
    <t>EST REFUGIO, Sem número - PIUVA - JUQUIA</t>
  </si>
  <si>
    <t>(13) 996466518</t>
  </si>
  <si>
    <t>andressagodoy522@gmail.com</t>
  </si>
  <si>
    <t>5140004333</t>
  </si>
  <si>
    <t>DARIANE BARBOSA ASSUNCAO</t>
  </si>
  <si>
    <t>441.313.358-75</t>
  </si>
  <si>
    <t>RUA ISAIAS MARTINS OLIVEIRA, 65 - VILA FLORINDO DE CIMA - JUQUIA</t>
  </si>
  <si>
    <t>(13) 996682740</t>
  </si>
  <si>
    <t>barboradari09@gmail.com</t>
  </si>
  <si>
    <t>5140004341</t>
  </si>
  <si>
    <t>CRISTINA DOS SANTOS CARVALHO</t>
  </si>
  <si>
    <t>384.109.308-62</t>
  </si>
  <si>
    <t>ROD MORRO DA COCADA, 2 - BAIRRO DAS ONCAS  - JUQUIA</t>
  </si>
  <si>
    <t>(11) 954630560</t>
  </si>
  <si>
    <t>crys.ht@hotmail.com</t>
  </si>
  <si>
    <t>5140004358</t>
  </si>
  <si>
    <t>MADALENA COSTA LIRA DE ARAUJO</t>
  </si>
  <si>
    <t>059.489.829-39</t>
  </si>
  <si>
    <t>RUA MARECHAL RONDON, 480 - CEDRO - JUQUIA</t>
  </si>
  <si>
    <t>(13) 997386964</t>
  </si>
  <si>
    <t>13996745382guto@gmail.com</t>
  </si>
  <si>
    <t>5140004366</t>
  </si>
  <si>
    <t>ELISANGELA DO NASCIMENTO LEANDRO</t>
  </si>
  <si>
    <t>341.278.928-38</t>
  </si>
  <si>
    <t>RUA MARECHAL RONDON, 294 - CEDRO - JUQUIA</t>
  </si>
  <si>
    <t>(13) 997068832</t>
  </si>
  <si>
    <t>elisangelanascimento622@gmail.com</t>
  </si>
  <si>
    <t>5140004374</t>
  </si>
  <si>
    <t>MARIA ARAUJO SANTOS</t>
  </si>
  <si>
    <t>295.420.518-08</t>
  </si>
  <si>
    <t>VLA BOA VISTA, 122 - VILA SANCHES  - JUQUIA</t>
  </si>
  <si>
    <t>(13) 991031325</t>
  </si>
  <si>
    <t>araujomaharaujo@gmail.com</t>
  </si>
  <si>
    <t>5140004382</t>
  </si>
  <si>
    <t>CRISTINA FRANKLIN  GONCALVES</t>
  </si>
  <si>
    <t>323.115.298-46</t>
  </si>
  <si>
    <t>GIVANILDO APARECIDO DE LIMA</t>
  </si>
  <si>
    <t>250.713.878-59</t>
  </si>
  <si>
    <t>RUA PIAUI, 05 - PARQUE NACIONAL - JUQUIA</t>
  </si>
  <si>
    <t>(13) 997532735</t>
  </si>
  <si>
    <t>cristinafranklin2@gmail.com</t>
  </si>
  <si>
    <t>5140004390</t>
  </si>
  <si>
    <t>CARINA MUNIZ SILVA</t>
  </si>
  <si>
    <t>391.963.588-40</t>
  </si>
  <si>
    <t>RUA 8, 329 - OLIVEIRA BARROS - MIRACATU</t>
  </si>
  <si>
    <t>(13) 997596930</t>
  </si>
  <si>
    <t>carinamuniz750@gmail.com</t>
  </si>
  <si>
    <t>5140004408</t>
  </si>
  <si>
    <t>NILZA FRANCO PEREIRA</t>
  </si>
  <si>
    <t>264.762.838-63</t>
  </si>
  <si>
    <t>RUA EMILIA RAMOS DA CUNHA, CASA, 72 - MARIA DE LOURDES - JUQUIA</t>
  </si>
  <si>
    <t>(13) 997634113</t>
  </si>
  <si>
    <t>nilzafranco9@gmail.com</t>
  </si>
  <si>
    <t>5140004416</t>
  </si>
  <si>
    <t>PAULO CESAR GONCALVES PEREIRA</t>
  </si>
  <si>
    <t>078.031.214-70</t>
  </si>
  <si>
    <t>RUA DOS TAPES, 81 - CAMBUCI - SAO PAULO</t>
  </si>
  <si>
    <t>(11) 979931930</t>
  </si>
  <si>
    <t>p.pereira79@yahoo.com.br</t>
  </si>
  <si>
    <t>5140004424</t>
  </si>
  <si>
    <t>BENVINDA LUIZ SANDER</t>
  </si>
  <si>
    <t>159.018.058-52</t>
  </si>
  <si>
    <t>RUA SILAS CUNHA MARIANO, 35 - COLAU - JUQUIA</t>
  </si>
  <si>
    <t>(13) 996280772</t>
  </si>
  <si>
    <t>rogerio.luiz.rlm@gmail.com</t>
  </si>
  <si>
    <t>5140004432</t>
  </si>
  <si>
    <t>MAYANA ARAUJO SANTOS SILVA</t>
  </si>
  <si>
    <t>438.530.708-33</t>
  </si>
  <si>
    <t>VLA BOA VISTA, 122 - VILA SANCHES - JUQUIA</t>
  </si>
  <si>
    <t>(13) 996838426</t>
  </si>
  <si>
    <t>araujomayana57@gmail.com</t>
  </si>
  <si>
    <t>5140004440</t>
  </si>
  <si>
    <t>DANIELA RAMOS DOMINGOS</t>
  </si>
  <si>
    <t>441.039.458-42</t>
  </si>
  <si>
    <t>RUA AVENTISTA, 200 - PIUVA - JUQUIA</t>
  </si>
  <si>
    <t>(13) 997501669</t>
  </si>
  <si>
    <t>danielaniela991@gmail.com</t>
  </si>
  <si>
    <t>5140004457</t>
  </si>
  <si>
    <t>JAQUELINE APARECIDA MUNIZ</t>
  </si>
  <si>
    <t>429.600.178-70</t>
  </si>
  <si>
    <t>CHA DOS PALMARES POUSO ALTO CIMA, 80 - POUSO ALTO - JUQUIA</t>
  </si>
  <si>
    <t>jaqueline.munis@gmail.com</t>
  </si>
  <si>
    <t>5140004465</t>
  </si>
  <si>
    <t>FLAVIA CARVALHO CORREA</t>
  </si>
  <si>
    <t>358.393.718-07</t>
  </si>
  <si>
    <t>SIT BAIRRO DAS ONCAS, K426 - MORRO DA COCADA - JUQUIA</t>
  </si>
  <si>
    <t>(11) 959429777</t>
  </si>
  <si>
    <t>srcorrea@icotel.net</t>
  </si>
  <si>
    <t>5140004473</t>
  </si>
  <si>
    <t>THAMIRES MARTINS VIEIRA NUNES</t>
  </si>
  <si>
    <t>441.901.808-90</t>
  </si>
  <si>
    <t>RUA MANOEL MARQUES PATRICIO, 176 - VILA SANCHES - JUQUIA</t>
  </si>
  <si>
    <t>(13) 997233181</t>
  </si>
  <si>
    <t>thamii.vieira19@gmail.com</t>
  </si>
  <si>
    <t>5140004481</t>
  </si>
  <si>
    <t>EDIVAN FLORA FERRARI</t>
  </si>
  <si>
    <t>350.801.158-58</t>
  </si>
  <si>
    <t>RUA JOAO DA SILVA RIBEIRO, 303 - VILA FLORINDO DE BAIXO - JUQUIA</t>
  </si>
  <si>
    <t>(13) 996468311</t>
  </si>
  <si>
    <t>vam.ferrari@hotmail.com</t>
  </si>
  <si>
    <t>5140004499</t>
  </si>
  <si>
    <t>LUIZ ANTONIO DE CASTRO LIMA JUNIOR</t>
  </si>
  <si>
    <t>143.363.748-05</t>
  </si>
  <si>
    <t>AV  EXPEDICIONARIO APARICIO, 712 - ESTACAO - JUQUIA</t>
  </si>
  <si>
    <t>luizlima.jr@hotmail.com</t>
  </si>
  <si>
    <t>5140004507</t>
  </si>
  <si>
    <t>DORALICE PEREIRA PESSOA</t>
  </si>
  <si>
    <t>383.989.838-25</t>
  </si>
  <si>
    <t>RUA PRINCESA ISABEL, 152 - VILA INDUSTRIAL - JUQUIA</t>
  </si>
  <si>
    <t>(13) 997667406</t>
  </si>
  <si>
    <t>dora_edfisica@hotmail.com</t>
  </si>
  <si>
    <t>5140004515</t>
  </si>
  <si>
    <t>JAQUELINE DE ALMEIDA DUARTE</t>
  </si>
  <si>
    <t>409.958.118-73</t>
  </si>
  <si>
    <t>BC  DAS MARGARIDAS, 340 - PIUVA - JUQUIA</t>
  </si>
  <si>
    <t>(13) 996206257</t>
  </si>
  <si>
    <t>jaquelineduartemoreira@gmail.com.br</t>
  </si>
  <si>
    <t>5140004523</t>
  </si>
  <si>
    <t>KENATTI CAROLINA VIEIRA</t>
  </si>
  <si>
    <t>358.485.808-98</t>
  </si>
  <si>
    <t>FELIPPE SOARES DE ALMEIDA</t>
  </si>
  <si>
    <t>377.071.268-40</t>
  </si>
  <si>
    <t>RUA MARTINHO DIAS PENICHE, 200 - PIUVA - JUQUIA</t>
  </si>
  <si>
    <t>(11) 974538805</t>
  </si>
  <si>
    <t>kenattivieira@gmail.com</t>
  </si>
  <si>
    <t>5140004531</t>
  </si>
  <si>
    <t>TAYNARA MUNIZ DE FIGUEIREDO</t>
  </si>
  <si>
    <t>371.547.258-85</t>
  </si>
  <si>
    <t>RUA PARANA, 213 - PARQUE NACIONAL - JUQUIA</t>
  </si>
  <si>
    <t>(13) 996768513</t>
  </si>
  <si>
    <t>munizdefigueiredo96@hotmail.com</t>
  </si>
  <si>
    <t>5140004549</t>
  </si>
  <si>
    <t>CICERO MIGUEL MONTEIRO</t>
  </si>
  <si>
    <t>015.552.973-07</t>
  </si>
  <si>
    <t>BENEDITA MARCIANA DE OLIVEIRA MONTEIRO</t>
  </si>
  <si>
    <t>039.508.213-76</t>
  </si>
  <si>
    <t>ROD FLORESTA, S/N - ESTACAO  - JUQUIA</t>
  </si>
  <si>
    <t>(13) 996639589</t>
  </si>
  <si>
    <t>cicero.celio2013@gmail.com</t>
  </si>
  <si>
    <t>5140004556</t>
  </si>
  <si>
    <t>PATRICIA COSME GUIMARAES</t>
  </si>
  <si>
    <t>345.535.168-96</t>
  </si>
  <si>
    <t>RUA CURIO, 40 - VILA DOS PASSAROS - JUQUIA</t>
  </si>
  <si>
    <t>(13) 997934866</t>
  </si>
  <si>
    <t>patyguimaraes365@gmail.com</t>
  </si>
  <si>
    <t>5140004564</t>
  </si>
  <si>
    <t>EWERTON ERNANDES DIAS BARBOSA</t>
  </si>
  <si>
    <t>359.024.498-47</t>
  </si>
  <si>
    <t>RUA OSVALDO VEIGA MARTINS, 125 - VOVO CLARINHA - JUQUIA</t>
  </si>
  <si>
    <t>5140004572</t>
  </si>
  <si>
    <t>RENE GONCALVES DE FRANCA JUNIOR</t>
  </si>
  <si>
    <t>284.188.338-82</t>
  </si>
  <si>
    <t>RUA GOIAS, 445 - PARQUE NACIONAL - JUQUIA</t>
  </si>
  <si>
    <t>(13) 997394600</t>
  </si>
  <si>
    <t>renerenegfrancaju38@bol.com.br</t>
  </si>
  <si>
    <t>5140004580</t>
  </si>
  <si>
    <t>NILVAN JESUS DA SILVA</t>
  </si>
  <si>
    <t>053.607.115-23</t>
  </si>
  <si>
    <t>CHA SITIO SANTO ANTONIO, 1 - CEDRO - JUQUIA</t>
  </si>
  <si>
    <t>(13) 996896612</t>
  </si>
  <si>
    <t>ratodogueto01@gmail.com</t>
  </si>
  <si>
    <t>5140004598</t>
  </si>
  <si>
    <t>TATIANE MARTINS SANTANA MACHADO</t>
  </si>
  <si>
    <t>064.270.759-69</t>
  </si>
  <si>
    <t>DJANGO DE MIRANDA MACHADO</t>
  </si>
  <si>
    <t>010.291.059-60</t>
  </si>
  <si>
    <t>RUA ZELIA DE OLIVEIRA SANTOS, 19 - VILA SANCHES - JUQUIA</t>
  </si>
  <si>
    <t>(13) 997095400</t>
  </si>
  <si>
    <t>django.mm@hotmail.com</t>
  </si>
  <si>
    <t>5140004606</t>
  </si>
  <si>
    <t>GIOVANNI DE OLIVEIRA RIBEIRO</t>
  </si>
  <si>
    <t>477.119.928-07</t>
  </si>
  <si>
    <t>AV  AV  WASHINGTON LUIS, 61 - VILA INDUSTRIAL  - JUQUIA</t>
  </si>
  <si>
    <t>(13) 997980678</t>
  </si>
  <si>
    <t>giovanni.ribeiro2000@hotmail.com</t>
  </si>
  <si>
    <t>5140004614</t>
  </si>
  <si>
    <t>JOAO RIBEIRO PEREIRA</t>
  </si>
  <si>
    <t>100.302.568-44</t>
  </si>
  <si>
    <t>RUA BERNARDINO DE CAMPOS, 120 - VILA NOVA - JUQUIA</t>
  </si>
  <si>
    <t>(13) 997713796</t>
  </si>
  <si>
    <t>joao.ribeiropereira20@hotmail.com</t>
  </si>
  <si>
    <t>5140004622</t>
  </si>
  <si>
    <t>CLEBER RAMOS RIBEIRO</t>
  </si>
  <si>
    <t>340.696.118-51</t>
  </si>
  <si>
    <t>AV  AV  CLARA GIANOTTI DE SOUZA, 2606 - V.ROMAO 2 - REGISTRO</t>
  </si>
  <si>
    <t>(13) 997322500</t>
  </si>
  <si>
    <t>ribeiro0101@hotmail.com</t>
  </si>
  <si>
    <t>5140004630</t>
  </si>
  <si>
    <t>VANESSA BAESA PERES</t>
  </si>
  <si>
    <t>221.610.198-21</t>
  </si>
  <si>
    <t>RUA KENGO KURITA, 318 - VILA INDUSTRIAL  - JUQUIA</t>
  </si>
  <si>
    <t>(13) 997465742</t>
  </si>
  <si>
    <t>anjinhalight@gmail.com</t>
  </si>
  <si>
    <t>5140004648</t>
  </si>
  <si>
    <t>DAIANA CORREA DE ALMEIDA</t>
  </si>
  <si>
    <t>409.187.958-69</t>
  </si>
  <si>
    <t>RUA MARTINS COELHO, 692 - CENTRO - JUQUIA</t>
  </si>
  <si>
    <t>(13) 996000716</t>
  </si>
  <si>
    <t>correa.d2017@gmail.com</t>
  </si>
  <si>
    <t>5140004655</t>
  </si>
  <si>
    <t>ANTONIO NILTON BRASIL</t>
  </si>
  <si>
    <t>508.550.189-68</t>
  </si>
  <si>
    <t>TERESINHA DE JESUZ DE SA BRASIL</t>
  </si>
  <si>
    <t>078.020.419-02</t>
  </si>
  <si>
    <t>SIT PEDRA BRANCA, S/N - PEDRA BRANCA - JUQUIA</t>
  </si>
  <si>
    <t>(41) 991324158</t>
  </si>
  <si>
    <t>mayconnobrega422@gmail.com</t>
  </si>
  <si>
    <t>5140004663</t>
  </si>
  <si>
    <t>LUCAS RAMOS SILVERIO</t>
  </si>
  <si>
    <t>463.656.748-05</t>
  </si>
  <si>
    <t>RUA PROF FRANCISCO ARCELINO DO AMARAL, 80 - VILA SANCHES  - JUQUIA</t>
  </si>
  <si>
    <t>(13) 996768535</t>
  </si>
  <si>
    <t>lucassilverio2116@gmail.com</t>
  </si>
  <si>
    <t>5140004671</t>
  </si>
  <si>
    <t>ISAURA ESTEVES DE OLIVEIRA</t>
  </si>
  <si>
    <t>273.012.128-52</t>
  </si>
  <si>
    <t>VLA VIELA 2, 95 - BAIRRO VILA SANCHES - JUQUIA</t>
  </si>
  <si>
    <t>(13) 997601376</t>
  </si>
  <si>
    <t>isaura.esteves.oliveira@outlook.com.br</t>
  </si>
  <si>
    <t>5140004689</t>
  </si>
  <si>
    <t>OSCAR GONCALVES PATRICIO</t>
  </si>
  <si>
    <t>297.996.888-92</t>
  </si>
  <si>
    <t>TR  TRAVESSA , NABOR DA SILVA FRANCO, 65 - VILA FLORINDO - JUQUIA</t>
  </si>
  <si>
    <t>(13) 996360716</t>
  </si>
  <si>
    <t>oscar-patricio2010@hotmail.com</t>
  </si>
  <si>
    <t>5140004697</t>
  </si>
  <si>
    <t>DENILSON SILVA LARAGNOIT</t>
  </si>
  <si>
    <t>468.065.968-86</t>
  </si>
  <si>
    <t>LAYSSA BATISTA DA SILVA</t>
  </si>
  <si>
    <t>473.257.648-63</t>
  </si>
  <si>
    <t>RUA MARECHAL RONDON, 21 - CEDRO - JUQUIA</t>
  </si>
  <si>
    <t>(13) 996456282</t>
  </si>
  <si>
    <t>denilsonlaragnoit343@gmail.com</t>
  </si>
  <si>
    <t>5140004705</t>
  </si>
  <si>
    <t>DIRRNE PENICHE DA SILVA</t>
  </si>
  <si>
    <t>415.112.568-00</t>
  </si>
  <si>
    <t>SIT DA CBA KM 9, S/N - CAPOAVA - JUQUIA</t>
  </si>
  <si>
    <t>(13) 996651955</t>
  </si>
  <si>
    <t>direnepeniche@gmail.com</t>
  </si>
  <si>
    <t>5140004713</t>
  </si>
  <si>
    <t>FRANCISCO DE ASSIS BORGES DA SILVA</t>
  </si>
  <si>
    <t>582.360.074-72</t>
  </si>
  <si>
    <t>EST DE SETE BARRAS, 1180 - VILA PEDREIRA - JUQUIA</t>
  </si>
  <si>
    <t>(13) 997926735</t>
  </si>
  <si>
    <t>borgeschico22@gmail.com</t>
  </si>
  <si>
    <t>5140004721</t>
  </si>
  <si>
    <t>ARNALDO DA COSTA</t>
  </si>
  <si>
    <t>464.355.068-68</t>
  </si>
  <si>
    <t>JOANA MARIA DA SILVA COSTA</t>
  </si>
  <si>
    <t>003.940.608-30</t>
  </si>
  <si>
    <t>SIT ESTRELA DA MANHA, S/N - RIBEIRAO FUNDO DE CIMA - JUQUIA</t>
  </si>
  <si>
    <t>(11) 971032493</t>
  </si>
  <si>
    <t>jpsvaledoribeira3@hotmail.com</t>
  </si>
  <si>
    <t>5140004739</t>
  </si>
  <si>
    <t>ANDERNILZA MARQUES DA SILVA</t>
  </si>
  <si>
    <t>428.854.148-47</t>
  </si>
  <si>
    <t>RUA PRUDENTE DE MORAIS, 268 - VILA INDUSTRIAL  - JUQUIA</t>
  </si>
  <si>
    <t>(13) 996673615</t>
  </si>
  <si>
    <t>andernilza.nogueiea93@gmail.com</t>
  </si>
  <si>
    <t>5140004747</t>
  </si>
  <si>
    <t>NEI BRANDINO DE LARA</t>
  </si>
  <si>
    <t>087.272.948-62</t>
  </si>
  <si>
    <t>RUA JOAO HENRIQUE MUNIZ, 136 - VILA SANCHES - JUQUIA</t>
  </si>
  <si>
    <t>(13) 997927946</t>
  </si>
  <si>
    <t>neibrandino@yahoo.com</t>
  </si>
  <si>
    <t>5140004754</t>
  </si>
  <si>
    <t>ALEX BISPO RIBEIRO</t>
  </si>
  <si>
    <t>440.517.088-61</t>
  </si>
  <si>
    <t>LORRAINE BISPO RIBEIRO</t>
  </si>
  <si>
    <t>441.108.618-29</t>
  </si>
  <si>
    <t>RUA GEORGE SALVATERRA, 735 - CENTRO - JUQUIA</t>
  </si>
  <si>
    <t>(13) 981478143</t>
  </si>
  <si>
    <t>alexbisporibeiro2609@gmail.com</t>
  </si>
  <si>
    <t>5140004762</t>
  </si>
  <si>
    <t>MANOEL DO CARMO</t>
  </si>
  <si>
    <t>057.490.338-05</t>
  </si>
  <si>
    <t>TEREZA ALVES CORDEIRO DO CARMO</t>
  </si>
  <si>
    <t>306.025.738-82</t>
  </si>
  <si>
    <t>SIT BRO POUSO ALTO DE CIMA, 0 - BRO POUSO ALTO CIMA - JUQUIA</t>
  </si>
  <si>
    <t>(13) 997056461</t>
  </si>
  <si>
    <t>5140004770</t>
  </si>
  <si>
    <t>HERIVELTON SOARES DOS SANTOS</t>
  </si>
  <si>
    <t>383.195.978-11</t>
  </si>
  <si>
    <t>VIVIANE APARECIDA KAISER</t>
  </si>
  <si>
    <t>071.906.449-03</t>
  </si>
  <si>
    <t>RUA JAROVA, 22 - CEDRO - JUQUIA</t>
  </si>
  <si>
    <t>(13) 996956634</t>
  </si>
  <si>
    <t>soaresherivelton45@gmail.com</t>
  </si>
  <si>
    <t>5140004788</t>
  </si>
  <si>
    <t>CINTIA APARECIDA DUARTE SOARES</t>
  </si>
  <si>
    <t>226.615.508-36</t>
  </si>
  <si>
    <t>JONAS PEREIRA LIMA</t>
  </si>
  <si>
    <t>317.019.778-93</t>
  </si>
  <si>
    <t>RUA PRUDENTE DE MORAES, 1 - VILA INDUSTRIAL - JUQUIA</t>
  </si>
  <si>
    <t>(13) 997560920</t>
  </si>
  <si>
    <t>pereiralimajonas430@gmail.com</t>
  </si>
  <si>
    <t>5140004796</t>
  </si>
  <si>
    <t>EMERSON APARECIDO DIAS DA SILVA</t>
  </si>
  <si>
    <t>445.254.738-94</t>
  </si>
  <si>
    <t>RUA ARCELINO ZACARIAS SANCHES, 159 - VILA SANCHES - JUQUIA</t>
  </si>
  <si>
    <t>(13) 997068403</t>
  </si>
  <si>
    <t>daianeamaemerson@gmail.com</t>
  </si>
  <si>
    <t>5140004804</t>
  </si>
  <si>
    <t>GILDO SILVA LIMA</t>
  </si>
  <si>
    <t>306.148.848-02</t>
  </si>
  <si>
    <t>LUCIANA CR LIMA</t>
  </si>
  <si>
    <t>006.785.859-70</t>
  </si>
  <si>
    <t>RUA RIO GRANDE DO SUL, 527 - VILA SANCHES - JUQUIA</t>
  </si>
  <si>
    <t>(13) 996004163</t>
  </si>
  <si>
    <t>gildolima360@gmail.com</t>
  </si>
  <si>
    <t>5140004812</t>
  </si>
  <si>
    <t>LINDAURA PEREIRA SANDER</t>
  </si>
  <si>
    <t>364.870.938-07</t>
  </si>
  <si>
    <t>BRUNO GONCALVES MANNO</t>
  </si>
  <si>
    <t>382.623.938-56</t>
  </si>
  <si>
    <t>RUA DAS PALMEIRAS, 75 - COLAU - JUQUIA</t>
  </si>
  <si>
    <t>(13) 997378004</t>
  </si>
  <si>
    <t>lindaura_pereira@live.com</t>
  </si>
  <si>
    <t>5140004820</t>
  </si>
  <si>
    <t>VERALUCIA FLORENCA DE LIMA</t>
  </si>
  <si>
    <t>266.668.008-85</t>
  </si>
  <si>
    <t>RUA PROFESSOR FRANCISCO ARCELINO DO AMARAL, 135  - VILA SANCHES - JUQUIA</t>
  </si>
  <si>
    <t>(13) 997961599</t>
  </si>
  <si>
    <t>elinenoluan@gmail.com</t>
  </si>
  <si>
    <t>5140004838</t>
  </si>
  <si>
    <t>LUCAS HENRIQUE ALVES DE SOUZA</t>
  </si>
  <si>
    <t>526.475.178-19</t>
  </si>
  <si>
    <t>SIT POUSO ALTO DE CIMA, 13 3844 1346 - POUSO ALTO DE CIMA  - JUQUIA</t>
  </si>
  <si>
    <t>(13) 996066072</t>
  </si>
  <si>
    <t>lucasalvesdesouza612@gmail.com</t>
  </si>
  <si>
    <t>5140004846</t>
  </si>
  <si>
    <t>MATHEUS SOARES</t>
  </si>
  <si>
    <t>342.364.828-78</t>
  </si>
  <si>
    <t>RUA PRUDENTE DE MORAIS, 1 - VILA INDUSTRIAL - JUQUIA</t>
  </si>
  <si>
    <t>(13) 997776250</t>
  </si>
  <si>
    <t>5140004853</t>
  </si>
  <si>
    <t>ARISTIDES MENDES</t>
  </si>
  <si>
    <t>070.027.158-95</t>
  </si>
  <si>
    <t>IRACEMA GONCALVES MENDES</t>
  </si>
  <si>
    <t>321.755.418-35</t>
  </si>
  <si>
    <t>SIT LARANJINHA, S/N - RIBEIRAO DO SANTO - JUQUIA</t>
  </si>
  <si>
    <t>(13) 996739689</t>
  </si>
  <si>
    <t>aristidesmendes1961@gmail.com</t>
  </si>
  <si>
    <t>5140004861</t>
  </si>
  <si>
    <t>MARGARETE DE ALMEIDA DIAS</t>
  </si>
  <si>
    <t>225.401.048-43</t>
  </si>
  <si>
    <t>(13) 996112149</t>
  </si>
  <si>
    <t>margarete.dias2292@gmail.com</t>
  </si>
  <si>
    <t>5140004879</t>
  </si>
  <si>
    <t>LEOZINDA CARLA NUNES DE ANDRADE</t>
  </si>
  <si>
    <t>330.969.578-60</t>
  </si>
  <si>
    <t>APARECIDO  MARIA DE ANDRADE</t>
  </si>
  <si>
    <t>264.553.538-03</t>
  </si>
  <si>
    <t>RUA ARCELINO ZACARIAS  SANCHES, 167 - VILA SANCHES  - JUQUIA</t>
  </si>
  <si>
    <t>(13) 996305182</t>
  </si>
  <si>
    <t>aparecidomaria2013@vol.com.br</t>
  </si>
  <si>
    <t>5140004887</t>
  </si>
  <si>
    <t>FABIANA GODINHO LOPES LIMA</t>
  </si>
  <si>
    <t>289.228.458-99</t>
  </si>
  <si>
    <t>RODRIGO MORAES DE LIMA</t>
  </si>
  <si>
    <t>397.119.878-30</t>
  </si>
  <si>
    <t>RUA VALDIR AZEVEDO, 51 - JARDIM IOLANDA  - MIRACATU</t>
  </si>
  <si>
    <t>(13) 997899906</t>
  </si>
  <si>
    <t>fabilopes28@hotmail.com</t>
  </si>
  <si>
    <t>5140004895</t>
  </si>
  <si>
    <t>RENAN DE SOUSA SILVA</t>
  </si>
  <si>
    <t>398.765.698-05</t>
  </si>
  <si>
    <t>MARCELA CRISTINA PRADO SILVA</t>
  </si>
  <si>
    <t>427.109.688-19</t>
  </si>
  <si>
    <t>SIT SITIO CEDRO, SN - CEDRO - JUQUIA</t>
  </si>
  <si>
    <t>(13) 997981238</t>
  </si>
  <si>
    <t>renan.sousasilva25@gmail.com</t>
  </si>
  <si>
    <t>5140004903</t>
  </si>
  <si>
    <t>ANA MARIA NEVES</t>
  </si>
  <si>
    <t>035.463.848-30</t>
  </si>
  <si>
    <t>RUA MARTINS COSTA, 204 - CENTRO - JUQUIA</t>
  </si>
  <si>
    <t>(13) 996099099</t>
  </si>
  <si>
    <t>rubensjrguimaraes@hotmail.com</t>
  </si>
  <si>
    <t>5140004911</t>
  </si>
  <si>
    <t>JOSIANE DE OLIVEIRA LIMA</t>
  </si>
  <si>
    <t>332.021.158-71</t>
  </si>
  <si>
    <t>RUA PEDRO IVO, 39 - VOVO CLARINHA - JUQUIA</t>
  </si>
  <si>
    <t>(13) 997865304</t>
  </si>
  <si>
    <t>josianeoliver75@hotmail.com</t>
  </si>
  <si>
    <t>5140004929</t>
  </si>
  <si>
    <t>MARIA APARECIDA PASCHOAL DO VALLES</t>
  </si>
  <si>
    <t>410.341.118-09</t>
  </si>
  <si>
    <t>AV  EXPEDICIONARIO APARICIO, 472 - ESTACAO - JUQUIA</t>
  </si>
  <si>
    <t>(13) 996860886</t>
  </si>
  <si>
    <t>mariadovalles@yahoo.com</t>
  </si>
  <si>
    <t>5140004937</t>
  </si>
  <si>
    <t>MARIVALDA PATRICIO CAMARGO</t>
  </si>
  <si>
    <t>032.036.128-44</t>
  </si>
  <si>
    <t>RUA LUIS DE ALMEIDA BAPTISTA, 103 - VILA INDUSTRIAL  - JUQUIA</t>
  </si>
  <si>
    <t>(13) 996552883</t>
  </si>
  <si>
    <t>marivaldacamargo57@gmail.com</t>
  </si>
  <si>
    <t>5140004945</t>
  </si>
  <si>
    <t>DEBBIE VASCONCELOS SATO</t>
  </si>
  <si>
    <t>089.852.318-47</t>
  </si>
  <si>
    <t>(13) 996068955</t>
  </si>
  <si>
    <t>madinha_130390@hotmail.com</t>
  </si>
  <si>
    <t>5140004952</t>
  </si>
  <si>
    <t>STEFANY CRISTINA DO VALLES DE JESUS</t>
  </si>
  <si>
    <t>529.644.878-20</t>
  </si>
  <si>
    <t>SIT RIBEIRAO DOS SANTOS, S/N - RIBEIRAO DOS SANTOS - JUQUIA</t>
  </si>
  <si>
    <t>(13) 997948589</t>
  </si>
  <si>
    <t>stefany.cristinadovalles@hotmail.com</t>
  </si>
  <si>
    <t>5140004960</t>
  </si>
  <si>
    <t>CRISTIANE ROSA DA CUNHA</t>
  </si>
  <si>
    <t>345.741.878-08</t>
  </si>
  <si>
    <t>RUA NABOR DA SILVA FRANCO, 108 - VILA FLORINDO - JUQUIA</t>
  </si>
  <si>
    <t>(13) 997188668</t>
  </si>
  <si>
    <t>cris997188668@gmail.com</t>
  </si>
  <si>
    <t>5140004978</t>
  </si>
  <si>
    <t>MARCIA NUNES RIBEIRO</t>
  </si>
  <si>
    <t>330.245.158-01</t>
  </si>
  <si>
    <t>RUA SALUSTIANO GREGORIANO LEITE, 57 - VILA FLORINDO - JUQUIA</t>
  </si>
  <si>
    <t>(13) 997323872</t>
  </si>
  <si>
    <t>marcinha13@outlook.com</t>
  </si>
  <si>
    <t>5140004986</t>
  </si>
  <si>
    <t>DIEGO BENJAMIN TAVARES CHAGAS</t>
  </si>
  <si>
    <t>339.356.818-36</t>
  </si>
  <si>
    <t>RUA DIOGO FLORINDO RIBEIRO, 48 - VILA FLORINDO DE CIMA - JUQUIA</t>
  </si>
  <si>
    <t>(13) 997798333</t>
  </si>
  <si>
    <t>diegobengts@hotmail.com</t>
  </si>
  <si>
    <t>5140004994</t>
  </si>
  <si>
    <t>NATHAN APARECIDO DIAS GALDINO</t>
  </si>
  <si>
    <t>461.233.708-55</t>
  </si>
  <si>
    <t>RUA ARGELINO ZACARIAS SANCHES, 231 - VILA SANCHES  - JUQUIA</t>
  </si>
  <si>
    <t>(13) 997902728</t>
  </si>
  <si>
    <t>nathandiad1910@gmail.com</t>
  </si>
  <si>
    <t>5140005009</t>
  </si>
  <si>
    <t>JOICE ASSUNCAO</t>
  </si>
  <si>
    <t>075.381.819-11</t>
  </si>
  <si>
    <t>RUA FRANK LANE, 48 - VILA SANCHES - JUQUIA</t>
  </si>
  <si>
    <t>(13) 996613755</t>
  </si>
  <si>
    <t>joiceassuncaodossantos@gmail.com</t>
  </si>
  <si>
    <t>5140005017</t>
  </si>
  <si>
    <t>FABIANO SOARES</t>
  </si>
  <si>
    <t>097.872.608-17</t>
  </si>
  <si>
    <t>SIMONE MONMA SOARES</t>
  </si>
  <si>
    <t>159.054.838-84</t>
  </si>
  <si>
    <t>RUA WILLIS PEREIRA PAULA, 21 - JARDIM VOVO CLARINHA  - JUQUIA</t>
  </si>
  <si>
    <t>(13) 997656836</t>
  </si>
  <si>
    <t>fabiano.lider@hotmail.com</t>
  </si>
  <si>
    <t>5140005025</t>
  </si>
  <si>
    <t>MANOEL PEREIRA DE JESUS</t>
  </si>
  <si>
    <t>297.233.288-10</t>
  </si>
  <si>
    <t>ELIANA DOS SANTOS DIAS</t>
  </si>
  <si>
    <t>247.567.668-03</t>
  </si>
  <si>
    <t>RUA ARCELINO ZACARIAS SANCHES, 231 - VILA SANCHES - JUQUIA</t>
  </si>
  <si>
    <t>(13) 988819023</t>
  </si>
  <si>
    <t>manoelpereira9822@gmail.com</t>
  </si>
  <si>
    <t>5140005033</t>
  </si>
  <si>
    <t>GILVANA SUENO NAKAMURA</t>
  </si>
  <si>
    <t>266.761.358-92</t>
  </si>
  <si>
    <t>RUA VEREADOR OSWALDO FLORENCIO, 97 - VILA FLORINDO DE CIMA - JUQUIA</t>
  </si>
  <si>
    <t>(13) 996897538</t>
  </si>
  <si>
    <t>gilvanasn@hotmail.com</t>
  </si>
  <si>
    <t>5140005041</t>
  </si>
  <si>
    <t>CLAYTON DE CAMARGO NOBREGA</t>
  </si>
  <si>
    <t>344.313.028-32</t>
  </si>
  <si>
    <t>RUA PORTO DA BALSA, 316 - VILA SANCHES - JUQUIA</t>
  </si>
  <si>
    <t>(13) 997292700</t>
  </si>
  <si>
    <t>clayton.golpreto@gmail.com</t>
  </si>
  <si>
    <t>5140005058</t>
  </si>
  <si>
    <t>MARLI PADIAL RAIMUNDINI NUNES</t>
  </si>
  <si>
    <t>336.346.158-50</t>
  </si>
  <si>
    <t>AV  BRASIL, 1646 - VILA SANCHES - JUQUIA</t>
  </si>
  <si>
    <t>(13) 997811494</t>
  </si>
  <si>
    <t>marlizinhajukia@gmail.com</t>
  </si>
  <si>
    <t>5140005066</t>
  </si>
  <si>
    <t>VIVIANE CRISTINA MUNIZ</t>
  </si>
  <si>
    <t>308.393.778-43</t>
  </si>
  <si>
    <t>MOACIR DA SILVA</t>
  </si>
  <si>
    <t>159.034.858-39</t>
  </si>
  <si>
    <t>EST DO CACAU, s/nº - ARARIBA - JUQUIA</t>
  </si>
  <si>
    <t>(13) 997829592</t>
  </si>
  <si>
    <t>vivianemuniz84@yahoo.com</t>
  </si>
  <si>
    <t>5140005074</t>
  </si>
  <si>
    <t>JULIO ROSA</t>
  </si>
  <si>
    <t>357.338.358-00</t>
  </si>
  <si>
    <t>RUA JOAO HENRIQUE MUNIZ, 209 - VILA SANCHES - JUQUIA</t>
  </si>
  <si>
    <t>(13) 996446471</t>
  </si>
  <si>
    <t>tamaracristina631@gmail.com</t>
  </si>
  <si>
    <t>5140005082</t>
  </si>
  <si>
    <t>MARCIO ALMEIDA MUNIZ</t>
  </si>
  <si>
    <t>274.666.928-50</t>
  </si>
  <si>
    <t>(18) 996386123</t>
  </si>
  <si>
    <t>5140005090</t>
  </si>
  <si>
    <t>DAIANA CRISTINA GONCALVES SILVA</t>
  </si>
  <si>
    <t>392.354.668-81</t>
  </si>
  <si>
    <t>RODRIGO PEDRO DA SILVA</t>
  </si>
  <si>
    <t>307.097.298-55</t>
  </si>
  <si>
    <t>RUA ANDORINHA, 452 - VILA DOS PASSAROS - JUQUIA</t>
  </si>
  <si>
    <t>(13) 997166890</t>
  </si>
  <si>
    <t>daianagoncalves6514@gmail.com</t>
  </si>
  <si>
    <t>5140005108</t>
  </si>
  <si>
    <t>DANIELE APARECIDA RODRIGUES CARDOSO</t>
  </si>
  <si>
    <t>390.676.518-00</t>
  </si>
  <si>
    <t>TIAGO DA SILVA RODRIGUES CARDOSO</t>
  </si>
  <si>
    <t>366.124.538-42</t>
  </si>
  <si>
    <t>RUA FLORESTA, 104 - ESTACAO - JUQUIA</t>
  </si>
  <si>
    <t>(13) 996570306</t>
  </si>
  <si>
    <t>danitiago68@gmail.com</t>
  </si>
  <si>
    <t>5140005116</t>
  </si>
  <si>
    <t>MARIA EDUARDO</t>
  </si>
  <si>
    <t>097.855.258-05</t>
  </si>
  <si>
    <t>SIT RIBEIRAO FUNDO DE BAIXO, S/N - RIBEIRAO FUNDO DE BAIXO - JUQUIA</t>
  </si>
  <si>
    <t>(13) 997345105</t>
  </si>
  <si>
    <t>edsondiasmariao@gmail.com</t>
  </si>
  <si>
    <t>5140005124</t>
  </si>
  <si>
    <t>MARTA COSME MUNIZ</t>
  </si>
  <si>
    <t>367.160.478-67</t>
  </si>
  <si>
    <t>PAULO CORREA MUNIZ</t>
  </si>
  <si>
    <t>299.900.018-98</t>
  </si>
  <si>
    <t>RUA MATO GROSSO, 115 - VILA SANCHES - JUQUIA</t>
  </si>
  <si>
    <t>(13) 996781630</t>
  </si>
  <si>
    <t>martacosme@yahoo.com</t>
  </si>
  <si>
    <t>5140005132</t>
  </si>
  <si>
    <t>DAMARIS CLICIA FERNANDES NUNES DE LIMA</t>
  </si>
  <si>
    <t>416.517.118-28</t>
  </si>
  <si>
    <t>DANIEL FERNANDES BATISTA DE LIMA</t>
  </si>
  <si>
    <t>361.004.668-64</t>
  </si>
  <si>
    <t>RUA MARTINHO DIAS PENICHE, 329 - PIUVA - JUQUIA</t>
  </si>
  <si>
    <t>(11) 996191185</t>
  </si>
  <si>
    <t>bananel2009@hotmail.com</t>
  </si>
  <si>
    <t>5140005140</t>
  </si>
  <si>
    <t>CLEUZA DE ARAUJO DA SILVA</t>
  </si>
  <si>
    <t>305.267.708-05</t>
  </si>
  <si>
    <t>RUA LOURENCO COSTA, 319 - VILA SANCHES - JUQUIA</t>
  </si>
  <si>
    <t>(11) 961878514</t>
  </si>
  <si>
    <t>cleuza.vox111@gmail.com</t>
  </si>
  <si>
    <t>5140005157</t>
  </si>
  <si>
    <t>JULIO CESAR DA SILVA</t>
  </si>
  <si>
    <t>122.715.528-00</t>
  </si>
  <si>
    <t>MARIA LUCIA BORGES DA SILVA</t>
  </si>
  <si>
    <t>347.098.348-81</t>
  </si>
  <si>
    <t>BC  PROFESSOR FRANCISCO ARCELINO DO AMARAL, 292 - VILA SANCHES - JUQUIA</t>
  </si>
  <si>
    <t>(13) 997397844</t>
  </si>
  <si>
    <t>luciaborges427@gmail.com</t>
  </si>
  <si>
    <t>5140005165</t>
  </si>
  <si>
    <t>CRISLAINE APARECIDA DE CASTRO FERREIRA</t>
  </si>
  <si>
    <t>345.552.648-94</t>
  </si>
  <si>
    <t>TR  TRAVESSA DA PARAIBA, 60 - PARQUE NACIONAL - JUQUIA</t>
  </si>
  <si>
    <t>(13) 996482110</t>
  </si>
  <si>
    <t>cislaineampm@gmail.com</t>
  </si>
  <si>
    <t>5140005173</t>
  </si>
  <si>
    <t>MARCELLI MARTINELLI DOS SANTOS</t>
  </si>
  <si>
    <t>456.417.828-82</t>
  </si>
  <si>
    <t>WILKER SANTANA DAS NEVES DOS SANTOS</t>
  </si>
  <si>
    <t>429.127.958-26</t>
  </si>
  <si>
    <t>RUA VALDIR AZEVEDO, 281 - JARDIM YOLANDA - MIRACATU</t>
  </si>
  <si>
    <t>(13) 996589966</t>
  </si>
  <si>
    <t>santosmarcelli.13@gmail.com</t>
  </si>
  <si>
    <t>5140005181</t>
  </si>
  <si>
    <t>EDNA DOS SANTOS DIAS GALDINO</t>
  </si>
  <si>
    <t>306.671.028-92</t>
  </si>
  <si>
    <t>RUA LOURENCO COSTA, 321 - VILA SANCHES - JUQUIA</t>
  </si>
  <si>
    <t>(13) 991200928</t>
  </si>
  <si>
    <t>ednadias36@gmail.com</t>
  </si>
  <si>
    <t>5140005199</t>
  </si>
  <si>
    <t>MARCIA LUCIA ARRUDA DE ASSIS</t>
  </si>
  <si>
    <t>303.213.788-81</t>
  </si>
  <si>
    <t>EST DO POUSO ALTO DE BAIXO, s/nº - POUSO ALTO DE BAIXO - JUQUIA</t>
  </si>
  <si>
    <t>(13) 997594410</t>
  </si>
  <si>
    <t>marcia13.assis@gmail.com</t>
  </si>
  <si>
    <t>5140005207</t>
  </si>
  <si>
    <t>ISAURA FRANKLIN GONCALVES</t>
  </si>
  <si>
    <t>274.000.808-22</t>
  </si>
  <si>
    <t>RUA SALUSTIANO GREGORIO LEITE, 274 - VILA FLORINDO - JUQUIA</t>
  </si>
  <si>
    <t>(13) 997047067</t>
  </si>
  <si>
    <t>vitoriafranklin.gomes@hotmail.com</t>
  </si>
  <si>
    <t>5140005215</t>
  </si>
  <si>
    <t>JOSE MARTINS DE OLIVEIRA</t>
  </si>
  <si>
    <t>057.489.908-14</t>
  </si>
  <si>
    <t>RUA ANTONIO LEAL DAS NEVES, 27 - VILA SANCHES - JUQUIA</t>
  </si>
  <si>
    <t>(13) 996474899</t>
  </si>
  <si>
    <t>j.mitra@hotmail.com</t>
  </si>
  <si>
    <t>5140005223</t>
  </si>
  <si>
    <t>JOSIMAR DE OLIVEIRA LIMA</t>
  </si>
  <si>
    <t>356.554.418-02</t>
  </si>
  <si>
    <t>MARCIA DE OLIVEIRA LIMA</t>
  </si>
  <si>
    <t>488.099.688-24</t>
  </si>
  <si>
    <t>EST SITIO BARRA DO BRACO, S/n - BARRA DO BRACO - JUQUIA-SP</t>
  </si>
  <si>
    <t>(13) 997296102</t>
  </si>
  <si>
    <t>5140005231</t>
  </si>
  <si>
    <t>CELIA GARCIA MOTTA</t>
  </si>
  <si>
    <t>391.749.758-11</t>
  </si>
  <si>
    <t>EVANDRO CARVALHO SANCHES</t>
  </si>
  <si>
    <t>317.597.648-41</t>
  </si>
  <si>
    <t>RUA SAO PAULO, 172 - CENTRO - JUQUIA</t>
  </si>
  <si>
    <t>(13) 997912050</t>
  </si>
  <si>
    <t>evandrosanches3@gmail.com</t>
  </si>
  <si>
    <t>5140005249</t>
  </si>
  <si>
    <t>ROSENEIDE MUNIZ DA SILVA</t>
  </si>
  <si>
    <t>353.868.838-95</t>
  </si>
  <si>
    <t>MARIO NAPOLEAO DA SILVA</t>
  </si>
  <si>
    <t>249.223.938-11</t>
  </si>
  <si>
    <t>SIT DE JUQUIA PIEDADE, s/nº - BAIRRO BIQUINHA - JUQUIA</t>
  </si>
  <si>
    <t>(13) 996937470</t>
  </si>
  <si>
    <t>roseneidemuniz@yahoo.com</t>
  </si>
  <si>
    <t>5140005256</t>
  </si>
  <si>
    <t>PRISCILA PONTES DA SILVA</t>
  </si>
  <si>
    <t>349.247.478-07</t>
  </si>
  <si>
    <t>RUA JOAO FLORINDO RIBEIRO, 265 - VILA NOVA - JUQUIA</t>
  </si>
  <si>
    <t>(13) 996254053</t>
  </si>
  <si>
    <t>pripontes11@gmail.com</t>
  </si>
  <si>
    <t>5140005264</t>
  </si>
  <si>
    <t>JOSE ANGELO DE LIMA</t>
  </si>
  <si>
    <t>303.164.088-83</t>
  </si>
  <si>
    <t>EDILAINE FERNANDES DE LIMA</t>
  </si>
  <si>
    <t>375.021.138-86</t>
  </si>
  <si>
    <t>EST SITIO BARRA DO BRACO, S/n - BARRA DO BRACO - JUQUIA</t>
  </si>
  <si>
    <t>(13) 97327202</t>
  </si>
  <si>
    <t>5140005272</t>
  </si>
  <si>
    <t>ADRIANA CORREA MUNIZ</t>
  </si>
  <si>
    <t>342.954.978-78</t>
  </si>
  <si>
    <t>ROBERTO REGIS</t>
  </si>
  <si>
    <t>276.281.718-85</t>
  </si>
  <si>
    <t>RUA PARA, 240 - PARQUE NACIONAL - JUQUIA</t>
  </si>
  <si>
    <t>dricamu22@gmail.com</t>
  </si>
  <si>
    <t>5140005280</t>
  </si>
  <si>
    <t>EVA FRANCISCA DOS SANTOS FERREIRA</t>
  </si>
  <si>
    <t>254.323.698-85</t>
  </si>
  <si>
    <t>JUVENIL WILSON FERREIRA</t>
  </si>
  <si>
    <t>087.362.638-93</t>
  </si>
  <si>
    <t>RUA ARMANDO SIMOES GRAZINA NUMERO, 300 - VILA FLORINDO - JUQUIA</t>
  </si>
  <si>
    <t>(13) 997134788</t>
  </si>
  <si>
    <t>evafranciscaferreira2016@outlook.com</t>
  </si>
  <si>
    <t>5140005298</t>
  </si>
  <si>
    <t>REGINA VENANCIO MARTINS</t>
  </si>
  <si>
    <t>390.295.768-98</t>
  </si>
  <si>
    <t>RUA ANTONIO MARQUES PATRICIO, 278 - VILA INDUSTRIAL - JUQUIA</t>
  </si>
  <si>
    <t>(13) 996374416</t>
  </si>
  <si>
    <t>xadreizinho8077@gmail.com</t>
  </si>
  <si>
    <t>5140005306</t>
  </si>
  <si>
    <t>RAQUEL DE CAMARGO MAGLIARELLI</t>
  </si>
  <si>
    <t>321.515.178-29</t>
  </si>
  <si>
    <t>BC  BAIRRO PIUVA DAS MARGARIDAS, 290 - PIUVA - JUQUIA</t>
  </si>
  <si>
    <t>(13) 997604458</t>
  </si>
  <si>
    <t>magliarelliraquel@gmail.com</t>
  </si>
  <si>
    <t>5140005314</t>
  </si>
  <si>
    <t>CLEUDO MAGALHAES DO NASCIMENTO</t>
  </si>
  <si>
    <t>283.478.228-83</t>
  </si>
  <si>
    <t>RUA PRINCESA ISABEL, 289 - VILA INDUSTRIAL - JUQUIA</t>
  </si>
  <si>
    <t>(13) 997287662</t>
  </si>
  <si>
    <t>cleudojuquiasp@gmail.com</t>
  </si>
  <si>
    <t>5140005322</t>
  </si>
  <si>
    <t>MARCOS LOPES</t>
  </si>
  <si>
    <t>286.826.688-66</t>
  </si>
  <si>
    <t>RUA LUIZ MOREIRA LEITE, 138 - CAPUAVINHA - CDHU - JUQUIA</t>
  </si>
  <si>
    <t>(13) 996802919</t>
  </si>
  <si>
    <t>marcos.lopes1004@hotmail.com</t>
  </si>
  <si>
    <t>5140005330</t>
  </si>
  <si>
    <t>GEOVANE PEREIRA MUNIZ DOS SANTOS</t>
  </si>
  <si>
    <t>417.094.828-93</t>
  </si>
  <si>
    <t>RUA PARA, 384 - PARQUE NACIONAL - JUQUIA</t>
  </si>
  <si>
    <t>(13) 996355018</t>
  </si>
  <si>
    <t>geosuuhs2@gmail.com</t>
  </si>
  <si>
    <t>5140005348</t>
  </si>
  <si>
    <t>JOAO GUALBERTO DA SILVA</t>
  </si>
  <si>
    <t>107.380.278-71</t>
  </si>
  <si>
    <t>RUA KOEY MAIJO, 408 - ESTACAO  - JUQUIA</t>
  </si>
  <si>
    <t>(13) 996226143</t>
  </si>
  <si>
    <t>5140005355</t>
  </si>
  <si>
    <t>JOEL APARECIDO DE ALMEIDA DIAS</t>
  </si>
  <si>
    <t>382.237.468-75</t>
  </si>
  <si>
    <t>(13) 996298656</t>
  </si>
  <si>
    <t>joel.almeida.b.a@gmail.com</t>
  </si>
  <si>
    <t>5140005363</t>
  </si>
  <si>
    <t>TALITA FARIA DE SOUZA PASCOAL</t>
  </si>
  <si>
    <t>356.138.898-13</t>
  </si>
  <si>
    <t>SIDNEY PASCOAL DA SILVA</t>
  </si>
  <si>
    <t>271.286.498-08</t>
  </si>
  <si>
    <t>AV  BRASIL, 1513 - VILA SANCHES - JUQUIA</t>
  </si>
  <si>
    <t>(13) 992120027</t>
  </si>
  <si>
    <t>talitafariadesouzapascoal@gmail.com</t>
  </si>
  <si>
    <t>5140005371</t>
  </si>
  <si>
    <t>ALBANIZA BARBOSA SOUZA</t>
  </si>
  <si>
    <t>048.639.218-02</t>
  </si>
  <si>
    <t>CHA CHACARA LEONARDO, s/n - BAIRRO DAS CORUJAS - JUQUIA</t>
  </si>
  <si>
    <t>(13) 982170059</t>
  </si>
  <si>
    <t>barbosasousaaubaniza@gmail.com</t>
  </si>
  <si>
    <t>5140005389</t>
  </si>
  <si>
    <t>ANA ALICE DE LARA</t>
  </si>
  <si>
    <t>185.497.738-59</t>
  </si>
  <si>
    <t>BC  DAS MARGARIDAS, 340 - PIUVA  - JUQUIA</t>
  </si>
  <si>
    <t>(13) 996597022</t>
  </si>
  <si>
    <t>alicecamargo604@gmail.com</t>
  </si>
  <si>
    <t>5140005397</t>
  </si>
  <si>
    <t>TEREZA MARIA DE OLIVEIRA</t>
  </si>
  <si>
    <t>187.254.538-66</t>
  </si>
  <si>
    <t>SIT RIBEIRAO FUNDO DE CIMA (SITIO FELICIO), S/N - FAZENDA HIGA - JUQUIA</t>
  </si>
  <si>
    <t>(11) 984696642</t>
  </si>
  <si>
    <t>robinhosilva2013@gmail.com</t>
  </si>
  <si>
    <t>5140005405</t>
  </si>
  <si>
    <t>JHONATAN NARDES</t>
  </si>
  <si>
    <t>410.954.818-78</t>
  </si>
  <si>
    <t>MAYARA CAMPOS BARBOSA</t>
  </si>
  <si>
    <t>430.461.748-61</t>
  </si>
  <si>
    <t>RUA SALUSTIANO GREGORIANO LEITE, 353 - VILA FLORINDO - JUQUIA</t>
  </si>
  <si>
    <t>(13) 997512534</t>
  </si>
  <si>
    <t>jhonatan_nardes@hotmail.com</t>
  </si>
  <si>
    <t>5140005413</t>
  </si>
  <si>
    <t>SAMARA BARROS DOS SANTOS</t>
  </si>
  <si>
    <t>389.184.348-80</t>
  </si>
  <si>
    <t>RUA JOSE ANGELO DE MIRANDA HERDEIRA, 192 - VILA FLORINDO - JUQUIA</t>
  </si>
  <si>
    <t>(13) 996067338</t>
  </si>
  <si>
    <t>samara.alexsandro@hotmail.com</t>
  </si>
  <si>
    <t>5140005421</t>
  </si>
  <si>
    <t>WESLLEN PATRICK CAMARGO MORONI</t>
  </si>
  <si>
    <t>402.284.458-25</t>
  </si>
  <si>
    <t>RUA DOS ADVENTISTA, 240 - PIUVA  - JUQUIA</t>
  </si>
  <si>
    <t>(13) 996548348</t>
  </si>
  <si>
    <t>wesllenmoroni@gmail.com</t>
  </si>
  <si>
    <t>5140005439</t>
  </si>
  <si>
    <t>FERNANDA MARQUES DA CRUZ ROSA</t>
  </si>
  <si>
    <t>315.582.338-06</t>
  </si>
  <si>
    <t>JOSE GARCIA ROSA</t>
  </si>
  <si>
    <t>090.693.483-49</t>
  </si>
  <si>
    <t>SIT SITIO COLINAS SANTA, 10 - ITOPAVA - JUQUIA</t>
  </si>
  <si>
    <t>(13) 997443069</t>
  </si>
  <si>
    <t>fernandamarques.cruzrosa@gmail.com</t>
  </si>
  <si>
    <t>5140005447</t>
  </si>
  <si>
    <t>EVERALDO DA SILVA FURTADO</t>
  </si>
  <si>
    <t>268.100.278-82</t>
  </si>
  <si>
    <t>RUA GEORGE SALVATERRA, 43 - CENTRO - JUQUIA</t>
  </si>
  <si>
    <t>(13) 997249485</t>
  </si>
  <si>
    <t>everaldo.furtado@hotmail.com</t>
  </si>
  <si>
    <t>5140005454</t>
  </si>
  <si>
    <t>VERA LUCIA MENDES DE OLIVEIRA</t>
  </si>
  <si>
    <t>034.346.958-85</t>
  </si>
  <si>
    <t>RUA GOIAS, 445 - PARQUE NACIONAL  - JUQUIA</t>
  </si>
  <si>
    <t>(13) 997446827</t>
  </si>
  <si>
    <t>veraorenatamendes2017@gmail.com</t>
  </si>
  <si>
    <t>5140005462</t>
  </si>
  <si>
    <t>254.757.148-00</t>
  </si>
  <si>
    <t>AV  PRUDENTE  DE MORAIS, 72 - INDUSTRIAL  - JUQUIA</t>
  </si>
  <si>
    <t>ms9340000@gmail.com</t>
  </si>
  <si>
    <t>5140005470</t>
  </si>
  <si>
    <t>APARECIDA MARIA DE SOUZA</t>
  </si>
  <si>
    <t>273.973.598-76</t>
  </si>
  <si>
    <t>RUA ANTONIO MARQUES PATRICIO, 21 - VILA INDUSTRIAL - JUQUIA</t>
  </si>
  <si>
    <t>(13) 997821505</t>
  </si>
  <si>
    <t>valeriasantossp.2011@gmail.com</t>
  </si>
  <si>
    <t>5140005488</t>
  </si>
  <si>
    <t>CRISTIANE DE OLIVEIRA MACIEL</t>
  </si>
  <si>
    <t>393.804.808-57</t>
  </si>
  <si>
    <t>LUCIANO CABOCLO DA SILVA</t>
  </si>
  <si>
    <t>323.457.818-40</t>
  </si>
  <si>
    <t>RUA PROFESSOR FRANCISCO ARCELINO DO AMARAL, 206 - VILA SANCHES - JUQUIA</t>
  </si>
  <si>
    <t>(13) 996048520</t>
  </si>
  <si>
    <t>christiane-lucy@hotmail.com</t>
  </si>
  <si>
    <t>5140005496</t>
  </si>
  <si>
    <t>DHIUARY CHRIS SOARES PEREIRA</t>
  </si>
  <si>
    <t>478.792.318-89</t>
  </si>
  <si>
    <t>5140005504</t>
  </si>
  <si>
    <t>ATEVALDO ALVES PEREIRA</t>
  </si>
  <si>
    <t>073.843.018-82</t>
  </si>
  <si>
    <t>RUA LOURENCO COSTA, 150 - VILA SANCHES - JUQUIA</t>
  </si>
  <si>
    <t>(13) 996067869</t>
  </si>
  <si>
    <t>atevaldoapereiraalves@gmail.com</t>
  </si>
  <si>
    <t>5140005512</t>
  </si>
  <si>
    <t>ELENILDA DE LIMA XAVIER</t>
  </si>
  <si>
    <t>357.745.318-48</t>
  </si>
  <si>
    <t>SIT SANTO ANTONIO, Sem número - LAGOINHA - JUQUIA</t>
  </si>
  <si>
    <t>(13) 996591712</t>
  </si>
  <si>
    <t>jessicarodriguea60@gmail.com</t>
  </si>
  <si>
    <t>5140005520</t>
  </si>
  <si>
    <t>LEANDRO DE MOURA GOMES</t>
  </si>
  <si>
    <t>464.240.928-97</t>
  </si>
  <si>
    <t>RUA DOM PEDRO SEGUNDO, 89 - VILA NOVA - JUQUIA</t>
  </si>
  <si>
    <t>(13) 996381394</t>
  </si>
  <si>
    <t>leandroomoura98@gmail.com</t>
  </si>
  <si>
    <t>5140005538</t>
  </si>
  <si>
    <t>MARIA DO SOCORRO DOS SANTOS LIMA</t>
  </si>
  <si>
    <t>420.393.118-58</t>
  </si>
  <si>
    <t>RUA PERNANBUCO, 201 - PARQUE NACIONAL - JUQUIA</t>
  </si>
  <si>
    <t>(13) 997852674</t>
  </si>
  <si>
    <t>myly.lima.ipb@hotmail.com</t>
  </si>
  <si>
    <t>5140005546</t>
  </si>
  <si>
    <t>DANIELE MENDES MARTINS</t>
  </si>
  <si>
    <t>498.037.538-35</t>
  </si>
  <si>
    <t>BRANDON LAI DE OLIVEIRA ROSA</t>
  </si>
  <si>
    <t>093.188.739-99</t>
  </si>
  <si>
    <t>RUA MARIA CABRAL MUNIZ, 9B - FLORESTA - JUQUIA</t>
  </si>
  <si>
    <t>(13) 996653870</t>
  </si>
  <si>
    <t>danimeendesm@gmail.com</t>
  </si>
  <si>
    <t>5140005553</t>
  </si>
  <si>
    <t>HELIO FERREIRA DE MORAIS</t>
  </si>
  <si>
    <t>234.694.008-90</t>
  </si>
  <si>
    <t>RUA ALICE RODRIGUES MOTTA, 125 - VILA NOVA - JUQUIA</t>
  </si>
  <si>
    <t>(13) 996098517</t>
  </si>
  <si>
    <t>meyreguedes15@gmail.com</t>
  </si>
  <si>
    <t>5140005561</t>
  </si>
  <si>
    <t>LEANDRO ALVES DE LIMA</t>
  </si>
  <si>
    <t>327.152.728-80</t>
  </si>
  <si>
    <t>THAIANE RAMOS SILVERIO</t>
  </si>
  <si>
    <t>463.657.148-74</t>
  </si>
  <si>
    <t>AV  EDITH ENCK, 84 - VOVO CLARINHA - JUQUIA</t>
  </si>
  <si>
    <t>(13) 996113205</t>
  </si>
  <si>
    <t>thayaneramos419@gmail.com</t>
  </si>
  <si>
    <t>5140005579</t>
  </si>
  <si>
    <t>JOAO PAULO DA SILVA</t>
  </si>
  <si>
    <t>466.101.828-17</t>
  </si>
  <si>
    <t>SIT 3, 121 - IPORANGA - JUQUIA</t>
  </si>
  <si>
    <t>(13) 997055379</t>
  </si>
  <si>
    <t>mlupe7798@gmail.com</t>
  </si>
  <si>
    <t>5140005587</t>
  </si>
  <si>
    <t>JACKSON DA SILVA GUEDES</t>
  </si>
  <si>
    <t>360.692.228-06</t>
  </si>
  <si>
    <t>(13) 996276871</t>
  </si>
  <si>
    <t>celiada250278@gmail.com</t>
  </si>
  <si>
    <t>5140005595</t>
  </si>
  <si>
    <t>IGOR DE LIMA SOUSA</t>
  </si>
  <si>
    <t>441.599.638-89</t>
  </si>
  <si>
    <t>PCA JOSE NUNES DE AQUINO, 301 - VILA NOVA - JUQUIA</t>
  </si>
  <si>
    <t>(13) 997466554</t>
  </si>
  <si>
    <t>ligor1925@gmail.com</t>
  </si>
  <si>
    <t>5140005603</t>
  </si>
  <si>
    <t>EDINALDO DA SILVA SANTOS</t>
  </si>
  <si>
    <t>277.649.825-04</t>
  </si>
  <si>
    <t>SIT SANTO ANTONIO, 0 - LAGOINHA - JUQUIA</t>
  </si>
  <si>
    <t>5140005611</t>
  </si>
  <si>
    <t>TALITA MARTINS DE OLIVEIRA CASTRO</t>
  </si>
  <si>
    <t>473.395.558-89</t>
  </si>
  <si>
    <t>JAISON MARCOS MUNIZ DE CASTRO</t>
  </si>
  <si>
    <t>451.627.598-80</t>
  </si>
  <si>
    <t>RUA ADULTORA, 102 - VILA NOVA - JUQUIA</t>
  </si>
  <si>
    <t>(13) 996601826</t>
  </si>
  <si>
    <t>talitamartinsdeoliiveira021@gmail.com</t>
  </si>
  <si>
    <t>5140005629</t>
  </si>
  <si>
    <t>EVERTON PEREIRA MUNIZ</t>
  </si>
  <si>
    <t>315.894.518-56</t>
  </si>
  <si>
    <t>SIT RODOVIA REGIS BITTENCOURT 116, KM 421, 116 - BAIRRO DAS ONCAS - JUQUIA</t>
  </si>
  <si>
    <t>(19) 996023209</t>
  </si>
  <si>
    <t>everton33.muniz@gmail.com</t>
  </si>
  <si>
    <t>5140005637</t>
  </si>
  <si>
    <t>MARILUCI AZEVEDO  GUERRA</t>
  </si>
  <si>
    <t>317.046.228-83</t>
  </si>
  <si>
    <t>CRISTIANO PONTES DOS SANTOS</t>
  </si>
  <si>
    <t>255.931.328-60</t>
  </si>
  <si>
    <t>RUA SALVADOR LOPES DE PONTES, 120 - INDUSTRIAL  - JUQUIA</t>
  </si>
  <si>
    <t>(39) 1170548</t>
  </si>
  <si>
    <t>mariluciazevedoguerra@gmail.com</t>
  </si>
  <si>
    <t>5140005645</t>
  </si>
  <si>
    <t>GLEICE NUNES DE LIMA NUNES</t>
  </si>
  <si>
    <t>341.604.148-85</t>
  </si>
  <si>
    <t>WELINSON LUIZ NUNES</t>
  </si>
  <si>
    <t>311.229.618-47</t>
  </si>
  <si>
    <t>RUA MARTINHO DIAS PENICHE, 370 - PIUVA - JUQUIA</t>
  </si>
  <si>
    <t>(13) 996416350</t>
  </si>
  <si>
    <t>deliciasabonete@gmail.com</t>
  </si>
  <si>
    <t>5140005652</t>
  </si>
  <si>
    <t>DEOLINDA LOPES</t>
  </si>
  <si>
    <t>493.463.048-12</t>
  </si>
  <si>
    <t>RUA ATAULFO ALVES, 102 - JD YOLANDA - MIRACATU</t>
  </si>
  <si>
    <t>(13) 981281636</t>
  </si>
  <si>
    <t>rianrodrigues0297@gmail.com</t>
  </si>
  <si>
    <t>5140005660</t>
  </si>
  <si>
    <t>MARCOS APARECIDO MORATO NUNES</t>
  </si>
  <si>
    <t>443.493.958-06</t>
  </si>
  <si>
    <t>RUA PARA, 426 - PARQUE NACIONAL - JUQUIA</t>
  </si>
  <si>
    <t>(11) 990192560</t>
  </si>
  <si>
    <t>marcos.moratto@gmail.com</t>
  </si>
  <si>
    <t>5140005678</t>
  </si>
  <si>
    <t>ERICKSON FERNANDO FILO PEREIRA</t>
  </si>
  <si>
    <t>370.205.598-32</t>
  </si>
  <si>
    <t>MAIRA ELISABETE DE SOUZA PEREIRA</t>
  </si>
  <si>
    <t>338.142.268-52</t>
  </si>
  <si>
    <t>RUA DUQUE DE CAXIAS, 491 - VILA INDUSTRIAL - JUQUIA</t>
  </si>
  <si>
    <t>(11) 975343593</t>
  </si>
  <si>
    <t>fernando_sorokba@hotmail.com</t>
  </si>
  <si>
    <t>5140005686</t>
  </si>
  <si>
    <t>THAIS APARECIDA PIRES DE OLIVEIRA</t>
  </si>
  <si>
    <t>324.709.448-21</t>
  </si>
  <si>
    <t>JOEL RAIMUNDINI NUNES</t>
  </si>
  <si>
    <t>319.598.918-20</t>
  </si>
  <si>
    <t>RUA PEDRO GONES, 10 - VILA SANCHES - JUQUIA</t>
  </si>
  <si>
    <t>(13) 996588381</t>
  </si>
  <si>
    <t>thaisclaraoliveira@gmail.com.br</t>
  </si>
  <si>
    <t>5140005694</t>
  </si>
  <si>
    <t>SIDENEY RAMOS</t>
  </si>
  <si>
    <t>731.822.818-87</t>
  </si>
  <si>
    <t>RUA PRIMEIRO DE MAIO, 41 - VILA INDUSTRIAL - JUQUIA</t>
  </si>
  <si>
    <t>(13) 996610423</t>
  </si>
  <si>
    <t>bettoqqueiroz@hotmail.com</t>
  </si>
  <si>
    <t>5140005702</t>
  </si>
  <si>
    <t>TALITA FERREIRA BATISTA</t>
  </si>
  <si>
    <t>487.328.318-38</t>
  </si>
  <si>
    <t>GUILHERME DINIZ BATISTA</t>
  </si>
  <si>
    <t>413.125.228-79</t>
  </si>
  <si>
    <t>RUA FLORESTA, 192 - ESTACAO - JUQUIA</t>
  </si>
  <si>
    <t>(13) 981026274</t>
  </si>
  <si>
    <t>guilhermepka21@gmail.com</t>
  </si>
  <si>
    <t>5140005710</t>
  </si>
  <si>
    <t>FELIPE ARAUJO VIEIRA</t>
  </si>
  <si>
    <t>412.001.648-06</t>
  </si>
  <si>
    <t>HADIGE CHAITO</t>
  </si>
  <si>
    <t>442.351.698-58</t>
  </si>
  <si>
    <t>RUA CAPITAO DIOGO DUARTE, 43 - CENTRO - JUQUIA</t>
  </si>
  <si>
    <t>(13) 996107853</t>
  </si>
  <si>
    <t>hadigechaito@hotmail.com</t>
  </si>
  <si>
    <t>5140005728</t>
  </si>
  <si>
    <t>RICARDO SANTOS ALVES BOMFIM</t>
  </si>
  <si>
    <t>077.819.028-58</t>
  </si>
  <si>
    <t>5140005736</t>
  </si>
  <si>
    <t>LUCAS DA SILVA DE MELO</t>
  </si>
  <si>
    <t>406.133.798-02</t>
  </si>
  <si>
    <t>AV  DE PIEDADE, 229 - VILA SANCHES - JUQUIA</t>
  </si>
  <si>
    <t>(13) 997310134</t>
  </si>
  <si>
    <t>renata.lorena.gui@gmail.com</t>
  </si>
  <si>
    <t>5140005744</t>
  </si>
  <si>
    <t>DIRCE CAMARGO DE ALMEIDA PALMEIRA</t>
  </si>
  <si>
    <t>060.538.598-00</t>
  </si>
  <si>
    <t>CESAR PALMEIRA</t>
  </si>
  <si>
    <t>237.994.558-68</t>
  </si>
  <si>
    <t>RUA 10 DE ABRIL, 162 - CENTRO - JUQUIA</t>
  </si>
  <si>
    <t>(13) 981538293</t>
  </si>
  <si>
    <t>dirce_palmeira@hotmail.com</t>
  </si>
  <si>
    <t>5140005751</t>
  </si>
  <si>
    <t>JOSE PEREIRA DE SOUSA</t>
  </si>
  <si>
    <t>252.842.868-55</t>
  </si>
  <si>
    <t>ALINE BORGES DA SILVA</t>
  </si>
  <si>
    <t>351.666.528-94</t>
  </si>
  <si>
    <t>EST SP 079, Km 194 - ASSUNGUI  - JUQUIA</t>
  </si>
  <si>
    <t>(13) 996506419</t>
  </si>
  <si>
    <t>alynebs@gmail.com</t>
  </si>
  <si>
    <t>5140005769</t>
  </si>
  <si>
    <t>SARA MARTINS DOS SANTOS</t>
  </si>
  <si>
    <t>450.094.468-04</t>
  </si>
  <si>
    <t>AV  JOSE NUNES DE AQUINO, 337 - VILA NOVA - JUQUIA</t>
  </si>
  <si>
    <t>(13) 997213307</t>
  </si>
  <si>
    <t>saah.martins.s@gmail.com</t>
  </si>
  <si>
    <t>5140005777</t>
  </si>
  <si>
    <t>MARIA DAS DORES SILVA</t>
  </si>
  <si>
    <t>159.039.258-20</t>
  </si>
  <si>
    <t>JOB RIBEIRO DA SILVA</t>
  </si>
  <si>
    <t>030.736.638-35</t>
  </si>
  <si>
    <t>RUA PARA, 700 - PARQUE NACIONAL - JUQUIA</t>
  </si>
  <si>
    <t>(13) 996000113</t>
  </si>
  <si>
    <t>deiadssilva@outlook.com</t>
  </si>
  <si>
    <t>5140005785</t>
  </si>
  <si>
    <t>SERGIO FERNANDES PEREIRA</t>
  </si>
  <si>
    <t>362.508.008-75</t>
  </si>
  <si>
    <t>RUA VEREADOR CARLOS IRAKAVA, 189 - JARDIM FRANCISCA  - MIRACATU</t>
  </si>
  <si>
    <t>(13) 996457669</t>
  </si>
  <si>
    <t>sergiofernandes2010@bol.com.br</t>
  </si>
  <si>
    <t>5140005793</t>
  </si>
  <si>
    <t>RAFAEL KOCH KOTONA</t>
  </si>
  <si>
    <t>366.835.128-76</t>
  </si>
  <si>
    <t>RUA DR RODRIGUES ALVES, 185 - ESTACAO - JUQUIA</t>
  </si>
  <si>
    <t>(13) 996930630</t>
  </si>
  <si>
    <t>kotona@live.com</t>
  </si>
  <si>
    <t>5140005801</t>
  </si>
  <si>
    <t>439.453.958-79</t>
  </si>
  <si>
    <t>HELIO DOS SANTOS DIAS</t>
  </si>
  <si>
    <t>260.139.648-23</t>
  </si>
  <si>
    <t>RUA LOURENCO  COSTA, 23 - VILA SANCHES  - JUQUIA</t>
  </si>
  <si>
    <t>(15) 997666915</t>
  </si>
  <si>
    <t>taimorais3@gmail.com</t>
  </si>
  <si>
    <t>5140005819</t>
  </si>
  <si>
    <t>RAFAEL RAMOS DOS PASSOS</t>
  </si>
  <si>
    <t>404.459.598-43</t>
  </si>
  <si>
    <t>RUA NOVO HORIZONTE, 57 - VILA INDUSTRIAL - JUQUIA</t>
  </si>
  <si>
    <t>(13) 997019221</t>
  </si>
  <si>
    <t>pxrafael@gmail.com</t>
  </si>
  <si>
    <t>5140005827</t>
  </si>
  <si>
    <t>IVAN DE SOUZA SANCHES JUNIOR</t>
  </si>
  <si>
    <t>382.005.068-00</t>
  </si>
  <si>
    <t>ERIKA CRISTINA FILO PEREIRA SANCHES</t>
  </si>
  <si>
    <t>409.643.858-80</t>
  </si>
  <si>
    <t>TR  GEORGE SALVATERRA, 44 - CENTRO - JUQUIA</t>
  </si>
  <si>
    <t>(13) 997527709</t>
  </si>
  <si>
    <t>herikafillo@hotmail.com</t>
  </si>
  <si>
    <t>5140005835</t>
  </si>
  <si>
    <t>ELTON DA SILVA DE SOUSA</t>
  </si>
  <si>
    <t>310.613.408-99</t>
  </si>
  <si>
    <t>(13) 997731246</t>
  </si>
  <si>
    <t>eltonssousa@gmail.com</t>
  </si>
  <si>
    <t>5140005843</t>
  </si>
  <si>
    <t>ISAMARA PINHE DE OLIVEIRA</t>
  </si>
  <si>
    <t>459.824.618-90</t>
  </si>
  <si>
    <t>RUA PORTO DA BALSA, 137 - VILA SANCHES - JUQUIA</t>
  </si>
  <si>
    <t>(13) 997140051</t>
  </si>
  <si>
    <t>isamara.012@hotmail.com</t>
  </si>
  <si>
    <t>5140005850</t>
  </si>
  <si>
    <t>PAMELA SILVA CASSIANO</t>
  </si>
  <si>
    <t>478.140.068-05</t>
  </si>
  <si>
    <t>RUA MARECHAL DEODORO DA FONSECA, 400 - VILA INDUSTRIAL - JUQUIA</t>
  </si>
  <si>
    <t>(13) 997438134</t>
  </si>
  <si>
    <t>pamela_sil2012@hotmail.com</t>
  </si>
  <si>
    <t>5140005868</t>
  </si>
  <si>
    <t>SOLANGE APARECIDA RAMOS DE AZEVEDO</t>
  </si>
  <si>
    <t>455.273.168-86</t>
  </si>
  <si>
    <t>CAL PARA, 645 - PARQUE NACIONAL - JUQUIA</t>
  </si>
  <si>
    <t>(13) 996272759</t>
  </si>
  <si>
    <t>ramossollange25@gmail.com</t>
  </si>
  <si>
    <t>5140005876</t>
  </si>
  <si>
    <t>RENATO SILVA DOS SANTOS</t>
  </si>
  <si>
    <t>356.507.228-89</t>
  </si>
  <si>
    <t>CRISTIANE DE MORAES SANTOS</t>
  </si>
  <si>
    <t>422.898.358-89</t>
  </si>
  <si>
    <t>CHA PROJETADA A, 765 - RECANTO DAS TRAIRAS - JUQUIA</t>
  </si>
  <si>
    <t>(13) 996170967</t>
  </si>
  <si>
    <t>renato.crisvig@hotmail.com</t>
  </si>
  <si>
    <t>5140005884</t>
  </si>
  <si>
    <t>ROBERTO</t>
  </si>
  <si>
    <t>278.552.378-44</t>
  </si>
  <si>
    <t>GRAZIELA CARDOSO FONTES</t>
  </si>
  <si>
    <t>393.140.398-03</t>
  </si>
  <si>
    <t>RUA MANOEL RODRIGUES NUMERO, 321 - JARDIM ALVORADA - MIRACATU</t>
  </si>
  <si>
    <t>(13) 996332025</t>
  </si>
  <si>
    <t>beto.ilko@gmail.com</t>
  </si>
  <si>
    <t>5140005892</t>
  </si>
  <si>
    <t>LAIS MENDES ALVES</t>
  </si>
  <si>
    <t>441.425.268-71</t>
  </si>
  <si>
    <t>RUA LUZIA GONCALVES, 261 - VILA FLORINDO DE CIMA  - JUQUIA</t>
  </si>
  <si>
    <t>(13) 997742114</t>
  </si>
  <si>
    <t>laisalves421@gmail.com</t>
  </si>
  <si>
    <t>5140005900</t>
  </si>
  <si>
    <t>BRUNA ROSA DE AMORIM ALBUQUERQUE</t>
  </si>
  <si>
    <t>419.676.038-47</t>
  </si>
  <si>
    <t>JEAN CARLOS LOURENCO DE ALBUQUERQUE</t>
  </si>
  <si>
    <t>346.236.908-30</t>
  </si>
  <si>
    <t>RUA BERNARDINO DE CAMPOS, 22 - VILA NOVA - JUQUIA</t>
  </si>
  <si>
    <t>(13) 996493891</t>
  </si>
  <si>
    <t>bruam19@hotmail.com</t>
  </si>
  <si>
    <t>5140005918</t>
  </si>
  <si>
    <t>REGIANE ROSA MARIANO</t>
  </si>
  <si>
    <t>462.920.228-54</t>
  </si>
  <si>
    <t>WILLIAN ROSA DOS SANTOS</t>
  </si>
  <si>
    <t>397.943.708-60</t>
  </si>
  <si>
    <t>RUA KENGO KURITA, 324 - VILA INDUSTRIAL - JUQUIA</t>
  </si>
  <si>
    <t>(11) 947042812</t>
  </si>
  <si>
    <t>regianerosamariano@hotmail.com</t>
  </si>
  <si>
    <t>5140005926</t>
  </si>
  <si>
    <t>MARIANA RAMOS JACINTO</t>
  </si>
  <si>
    <t>479.600.508-05</t>
  </si>
  <si>
    <t>RUA DOS ADVENTISTAS, 260 - PIUVA - JUQUIA</t>
  </si>
  <si>
    <t>(13) 988736362</t>
  </si>
  <si>
    <t>mariana.ramos.239@gmail.com</t>
  </si>
  <si>
    <t>5140005934</t>
  </si>
  <si>
    <t>JOSE SOARES NEVES JUNIOR</t>
  </si>
  <si>
    <t>276.621.938-29</t>
  </si>
  <si>
    <t>SILVIA CALORE DA SILVA SOARES</t>
  </si>
  <si>
    <t>133.686.938-08</t>
  </si>
  <si>
    <t>RUA LARGO DA SAUDADE, 76 - JARDIM JUQUIA - JUQUIA</t>
  </si>
  <si>
    <t>(13) 139812423</t>
  </si>
  <si>
    <t>jnevesjr@gmail.com</t>
  </si>
  <si>
    <t>5140005942</t>
  </si>
  <si>
    <t>GISELE MUNIZ ALVES</t>
  </si>
  <si>
    <t>456.012.278-45</t>
  </si>
  <si>
    <t>RUA JOSE ANGELO HERRERA DE MIRANDA VILA, 15 casa 2  - VILA FLORINDO DE BAIXO  - JUQUIA</t>
  </si>
  <si>
    <t>(13) 996297088</t>
  </si>
  <si>
    <t>giselemuniz595@gmail.com</t>
  </si>
  <si>
    <t>5140005959</t>
  </si>
  <si>
    <t>MARIA DA CONCEICAO SILVA</t>
  </si>
  <si>
    <t>105.414.778-70</t>
  </si>
  <si>
    <t>VLA VIELA DAS CURUJA, Casa 2 - VILA PEDREIRA  - JUQUIA</t>
  </si>
  <si>
    <t>(11) 974810759</t>
  </si>
  <si>
    <t>guuh.s2.2011@hotmail.com</t>
  </si>
  <si>
    <t>5140005967</t>
  </si>
  <si>
    <t>JUCILENE ROSA DE OLIVEIRA</t>
  </si>
  <si>
    <t>463.545.588-25</t>
  </si>
  <si>
    <t>RUA ZELIA DE OLIVEIRA SANTOS, 50 - VILA SANCHES  - JUQUIA</t>
  </si>
  <si>
    <t>(13) 997892919</t>
  </si>
  <si>
    <t>jucilenerosa-@outlook.com</t>
  </si>
  <si>
    <t>5140005975</t>
  </si>
  <si>
    <t>MARINA LOPES MOREIRA</t>
  </si>
  <si>
    <t>283.373.168-02</t>
  </si>
  <si>
    <t>CLAYTON MOREIRA DE OLIVEIRA</t>
  </si>
  <si>
    <t>176.235.648-11</t>
  </si>
  <si>
    <t>RUA FLORESTA, 148 - ESTACAO - JUQUIA</t>
  </si>
  <si>
    <t>(13) 996235033</t>
  </si>
  <si>
    <t>marinamoreira31@hotmail.com</t>
  </si>
  <si>
    <t>5140005983</t>
  </si>
  <si>
    <t>ROSIMEIRE DAS GRACAS PEREIRA</t>
  </si>
  <si>
    <t>349.638.448-42</t>
  </si>
  <si>
    <t>SIT RIBEIRAO FUNDO DE CIMA, 1 - FAZENDA HIGA - JUQUIA</t>
  </si>
  <si>
    <t>(11) 990245877</t>
  </si>
  <si>
    <t>rosimeireggpereira@gmail.com</t>
  </si>
  <si>
    <t>5140005991</t>
  </si>
  <si>
    <t>HENRIQUE RICARDO DO NASCIMENTO XAVIER</t>
  </si>
  <si>
    <t>475.331.148-17</t>
  </si>
  <si>
    <t>RUA DA SEDA, 32 - CONJUNTO HABITACIONAL JARDIM SAO BENTO - SAO PAULO</t>
  </si>
  <si>
    <t>(11) 983492374</t>
  </si>
  <si>
    <t>micheli.xavier2009@gmail.com</t>
  </si>
  <si>
    <t>5140006007</t>
  </si>
  <si>
    <t>ANTONIO APARECIDO SILVA SANTOS</t>
  </si>
  <si>
    <t>277.879.268-64</t>
  </si>
  <si>
    <t>SIT SITIO LOPES, Sem número  - CORUJAS - JUQUIA</t>
  </si>
  <si>
    <t>(11) 955807613</t>
  </si>
  <si>
    <t>antonioaparecidosilva2011@live.com</t>
  </si>
  <si>
    <t>5140006015</t>
  </si>
  <si>
    <t>MARCIA CRISTINA FILO</t>
  </si>
  <si>
    <t>277.309.388-71</t>
  </si>
  <si>
    <t>RUA PADRE JOAO SALGARI, 22 - VILA FLORINDO - JUQUIA</t>
  </si>
  <si>
    <t>(13) 991071910</t>
  </si>
  <si>
    <t>marcia.filo@hotmail.com</t>
  </si>
  <si>
    <t>5140006023</t>
  </si>
  <si>
    <t>VANESSA DE MORAIS</t>
  </si>
  <si>
    <t>386.498.608-77</t>
  </si>
  <si>
    <t>SIT DAS MARGARIDA, 49 - PIUVA - JUQUIA</t>
  </si>
  <si>
    <t>(13) 997861933</t>
  </si>
  <si>
    <t>tomemicaela@gmail.com</t>
  </si>
  <si>
    <t>5140006031</t>
  </si>
  <si>
    <t>SIMONE FAULSTICH JORGE</t>
  </si>
  <si>
    <t>284.196.908-80</t>
  </si>
  <si>
    <t>RUA KUNO HASE, 65 - ESTACAO - JUQUIA</t>
  </si>
  <si>
    <t>(13) 997029883</t>
  </si>
  <si>
    <t>simonjrfaulstich@hotmail.com</t>
  </si>
  <si>
    <t>5140006049</t>
  </si>
  <si>
    <t>JAQUELINE FURTADO ROSA</t>
  </si>
  <si>
    <t>357.331.518-62</t>
  </si>
  <si>
    <t>lopesjacky7@gmail.com</t>
  </si>
  <si>
    <t>5140006056</t>
  </si>
  <si>
    <t>CLAUDIO MANCIO LOPES</t>
  </si>
  <si>
    <t>286.717.948-30</t>
  </si>
  <si>
    <t>SIT BR 116, 411 - POUSO ALTO DE CIMA - JUQUIA</t>
  </si>
  <si>
    <t>(13) 996183821</t>
  </si>
  <si>
    <t>claudiomancio37@gmail.com</t>
  </si>
  <si>
    <t>5140006064</t>
  </si>
  <si>
    <t>JORGE LOPES NASCIMENTO</t>
  </si>
  <si>
    <t>249.127.648-84</t>
  </si>
  <si>
    <t>SIT ONCAS, Km 426 - MORRO DA COCADA - JUQUIA</t>
  </si>
  <si>
    <t>(19) 998353019</t>
  </si>
  <si>
    <t>crys.carvalho47@gmail.com</t>
  </si>
  <si>
    <t>5140006072</t>
  </si>
  <si>
    <t>FRANCISCA RODRIGUES DE CARVALHO</t>
  </si>
  <si>
    <t>337.568.803-20</t>
  </si>
  <si>
    <t>RUA PRUDENTE DE MORAES, 177 - VILA INDUSTRIAL - JUQUIA</t>
  </si>
  <si>
    <t>(41) 991790598</t>
  </si>
  <si>
    <t>phcsalonso98@hotmail.com</t>
  </si>
  <si>
    <t>5140006080</t>
  </si>
  <si>
    <t>CYNTHIA DOS SANTOS CLAUDIO</t>
  </si>
  <si>
    <t>332.580.488-86</t>
  </si>
  <si>
    <t>RUA MATO GROSSO, 78 - PARQUE NACIONAL - JUQUIA</t>
  </si>
  <si>
    <t>(13) 988829521</t>
  </si>
  <si>
    <t>cynthiabia@hotmail.com</t>
  </si>
  <si>
    <t>5140006098</t>
  </si>
  <si>
    <t>ALCIDES LOPES VIEIRA</t>
  </si>
  <si>
    <t>428.179.418-29</t>
  </si>
  <si>
    <t>RUA SALUSTIANO GREGORIANO LEITE, 238 - VILA FLORINDO - JUQUIA</t>
  </si>
  <si>
    <t>(13) 996308711</t>
  </si>
  <si>
    <t>alcidesvieira23@gmail.com</t>
  </si>
  <si>
    <t>5140006106</t>
  </si>
  <si>
    <t>CREUSA MARIA DOS SANTOS</t>
  </si>
  <si>
    <t>097.867.308-52</t>
  </si>
  <si>
    <t>RUA JOSE ANGELO DE MIRANDA ERREIRA, 97 - VILA FLORINDO DE BAIXO - JUQUIA</t>
  </si>
  <si>
    <t>(13) 996894706</t>
  </si>
  <si>
    <t>5140006114</t>
  </si>
  <si>
    <t>EXPEDITO VICTOR COELHO SAMPAIO  BEZERRA</t>
  </si>
  <si>
    <t>369.815.058-19</t>
  </si>
  <si>
    <t>RUA COLONIZACAO, 000 - CACULA  - JUQUIA</t>
  </si>
  <si>
    <t>(13) 996152745</t>
  </si>
  <si>
    <t>vitoriavalesca354@gmail.com</t>
  </si>
  <si>
    <t>5140006122</t>
  </si>
  <si>
    <t>HAMILTON SILVA</t>
  </si>
  <si>
    <t>051.350.168-13</t>
  </si>
  <si>
    <t>381.536.398-54</t>
  </si>
  <si>
    <t>RUA GOIAS, 445 - VILA SANCHES - JUQUIA</t>
  </si>
  <si>
    <t>(11) 960879250</t>
  </si>
  <si>
    <t>hamiton_caveira@hotmail.com</t>
  </si>
  <si>
    <t>5140006130</t>
  </si>
  <si>
    <t>ROSILDA DA APARECIDA DO RAMOS</t>
  </si>
  <si>
    <t>192.849.768-39</t>
  </si>
  <si>
    <t>RUA NOVO HORIZONTE, 51 - VILA INDUSTRIAL  - JUQUIA</t>
  </si>
  <si>
    <t>(13) 996514833</t>
  </si>
  <si>
    <t>rosildaap705@gmail.com</t>
  </si>
  <si>
    <t>5140006148</t>
  </si>
  <si>
    <t>NOEMIA DA SILVA SANTOS PORTELA</t>
  </si>
  <si>
    <t>049.474.728-55</t>
  </si>
  <si>
    <t>LUIZ PINTO PORTELA</t>
  </si>
  <si>
    <t>031.578.928-00</t>
  </si>
  <si>
    <t>RUA NOVO HORIZONTE, 20 - VILA INDUSTRIAL - JUQUIA</t>
  </si>
  <si>
    <t>(13) 981458625</t>
  </si>
  <si>
    <t>noemia.s.portela@hotmail.com</t>
  </si>
  <si>
    <t>5140006155</t>
  </si>
  <si>
    <t>GISLAINE RIBEIRO</t>
  </si>
  <si>
    <t>483.908.758-02</t>
  </si>
  <si>
    <t>ROMULO SCHRODER DA SILVA NUNES</t>
  </si>
  <si>
    <t>435.042.598-50</t>
  </si>
  <si>
    <t>RUA 3, 05 - VILA PEDREIRA - JUQUIA</t>
  </si>
  <si>
    <t>(13) 997606390</t>
  </si>
  <si>
    <t>ribeirogislaine463@gmail.com</t>
  </si>
  <si>
    <t>5140006163</t>
  </si>
  <si>
    <t>SHIRLEY APARECIDA ALVES DE LARA</t>
  </si>
  <si>
    <t>418.948.818-69</t>
  </si>
  <si>
    <t>ADRIANO SANTOS DE LARA</t>
  </si>
  <si>
    <t>336.698.588-73</t>
  </si>
  <si>
    <t>SIT PROJETADA, 33 - PIUVA - JUQUIA</t>
  </si>
  <si>
    <t>(13) 996418773</t>
  </si>
  <si>
    <t>larashirley117@gmail.com</t>
  </si>
  <si>
    <t>5140006171</t>
  </si>
  <si>
    <t>ALESSANDRA DE JESUS</t>
  </si>
  <si>
    <t>327.588.068-35</t>
  </si>
  <si>
    <t>RUA NABOR DA SILVA FRANCO, 318 - VILA FLORINDO - JUQUIA</t>
  </si>
  <si>
    <t>(13) 996225367</t>
  </si>
  <si>
    <t>jesusalessandra97@gmail.com</t>
  </si>
  <si>
    <t>5140006189</t>
  </si>
  <si>
    <t>THIAGO NOGUEIRA MIRANDA</t>
  </si>
  <si>
    <t>390.470.978-07</t>
  </si>
  <si>
    <t>DIANE CORREA MIRANDA</t>
  </si>
  <si>
    <t>439.368.828-78</t>
  </si>
  <si>
    <t>RUA GOIAS, 455 - PARQUE NACIONAL - JUQUIA</t>
  </si>
  <si>
    <t>(13) 997777337</t>
  </si>
  <si>
    <t>pr.thiagomiranda@hotmail.com</t>
  </si>
  <si>
    <t>5140006197</t>
  </si>
  <si>
    <t>VITALINA DIAS MANOEL</t>
  </si>
  <si>
    <t>277.427.298-06</t>
  </si>
  <si>
    <t>ROBERVAL GOMES DE LIMA</t>
  </si>
  <si>
    <t>400.242.964-49</t>
  </si>
  <si>
    <t>VLA DE SETE BARRAS, 1270 - VILA PEDREIRA - JUQUIA</t>
  </si>
  <si>
    <t>(13) 996210688</t>
  </si>
  <si>
    <t>vitalinadiasmanoel@gmail.com</t>
  </si>
  <si>
    <t>5140006205</t>
  </si>
  <si>
    <t>JOAO PEDRO FERREIRA ROCHA</t>
  </si>
  <si>
    <t>471.128.798-17</t>
  </si>
  <si>
    <t>(13) 996076452</t>
  </si>
  <si>
    <t>joaopedro0156@gmail.com</t>
  </si>
  <si>
    <t>5140006213</t>
  </si>
  <si>
    <t>NOEMI PINHEIRO ROCHA</t>
  </si>
  <si>
    <t>097.878.178-38</t>
  </si>
  <si>
    <t>DAMIAO GARCIA DE JESUS</t>
  </si>
  <si>
    <t>108.417.948-20</t>
  </si>
  <si>
    <t>(13) 997471733</t>
  </si>
  <si>
    <t>noemipinheiror28@gmail.com</t>
  </si>
  <si>
    <t>5140006221</t>
  </si>
  <si>
    <t>5140006239</t>
  </si>
  <si>
    <t>FELIPE ESTEVES DE OLIVEIRA</t>
  </si>
  <si>
    <t>418.996.968-06</t>
  </si>
  <si>
    <t>VLA VIELA 2, 95 - VILA SANCHES - JUQUIA</t>
  </si>
  <si>
    <t>(13) 997988463</t>
  </si>
  <si>
    <t>lipinhodvs3@gmail.com</t>
  </si>
  <si>
    <t>5140006247</t>
  </si>
  <si>
    <t>MARIA DE FATIMA DOS SANTOS</t>
  </si>
  <si>
    <t>280.974.998-19</t>
  </si>
  <si>
    <t>RUA ADVENTISTA, 211 - PIUVA - JUQUIA</t>
  </si>
  <si>
    <t>(13) 997569337</t>
  </si>
  <si>
    <t>fatimaramosdossantos2016@gmail.com</t>
  </si>
  <si>
    <t>5140006254</t>
  </si>
  <si>
    <t>EDSON SOARES</t>
  </si>
  <si>
    <t>158.929.678-83</t>
  </si>
  <si>
    <t>AV  SHINOY NAKHAMI, 295 - CEDRO - JUQUIA</t>
  </si>
  <si>
    <t>(13) 997940968</t>
  </si>
  <si>
    <t>edsonsoaressoares145@gmail.com</t>
  </si>
  <si>
    <t>5140006262</t>
  </si>
  <si>
    <t>SANDRA APARECIDA DE OLIVEIRA MAGALHAES</t>
  </si>
  <si>
    <t>254.111.868-62</t>
  </si>
  <si>
    <t>MILITAO MAGALHAES</t>
  </si>
  <si>
    <t>064.469.758-05</t>
  </si>
  <si>
    <t>RUA HUM, 78 - IPORANGA - JUQUIA</t>
  </si>
  <si>
    <t>(13) 997161702</t>
  </si>
  <si>
    <t>profleticiamagalhaes@gmail.com</t>
  </si>
  <si>
    <t>5140006270</t>
  </si>
  <si>
    <t>LETICIA DE OLIVEIRA MAGALHAES</t>
  </si>
  <si>
    <t>344.811.128-75</t>
  </si>
  <si>
    <t>RUA ARMANDO SIMOES GRAZINA, 180 - VILA FLORINDO - JUQUIA</t>
  </si>
  <si>
    <t>5140006288</t>
  </si>
  <si>
    <t>MARIA JOSE DA SILVA</t>
  </si>
  <si>
    <t>824.517.534-04</t>
  </si>
  <si>
    <t>(13) 997031573</t>
  </si>
  <si>
    <t>marlenemiraca@hotmail.com</t>
  </si>
  <si>
    <t>5140006296</t>
  </si>
  <si>
    <t>JOSIAS DOS SANTOS CAMARGO</t>
  </si>
  <si>
    <t>097.862.148-46</t>
  </si>
  <si>
    <t>BC  DAS MARGARIDAS, 350 - PIUVA - JUQUIA</t>
  </si>
  <si>
    <t>(13) 981978377</t>
  </si>
  <si>
    <t>raquelmagliarelli@gmail.com</t>
  </si>
  <si>
    <t>5140006304</t>
  </si>
  <si>
    <t>JESIANE MUNIZ DE CASTRO</t>
  </si>
  <si>
    <t>472.191.928-00</t>
  </si>
  <si>
    <t>ERIK RODRIGUES DA SILVA</t>
  </si>
  <si>
    <t>437.812.538-21</t>
  </si>
  <si>
    <t>RUA SANTOS DUMONT, 20 - VILA INDUSTRIAL - JUQUIA</t>
  </si>
  <si>
    <t>(13) 997254559</t>
  </si>
  <si>
    <t>jesiane.muniz@outlook.com</t>
  </si>
  <si>
    <t>5140006312</t>
  </si>
  <si>
    <t>KLEBER DE OLIVEIRA PERES BAESA</t>
  </si>
  <si>
    <t>369.661.318-57</t>
  </si>
  <si>
    <t>DENISE MATOS DE ALMEIDA</t>
  </si>
  <si>
    <t>450.122.148-89</t>
  </si>
  <si>
    <t>RUA ANTONIO MARQUES PATRICIO, 44 - VILA INDUSTRIAL - JUQUIA</t>
  </si>
  <si>
    <t>(13) 981020833</t>
  </si>
  <si>
    <t>kleber.baesa01@gmail.com</t>
  </si>
  <si>
    <t>5140006320</t>
  </si>
  <si>
    <t>ROSANGELA NUNES FABRICIO</t>
  </si>
  <si>
    <t>260.427.138-92</t>
  </si>
  <si>
    <t>BC  VIELA DOIS, 75 - VILA SANCHES - JUQUIA</t>
  </si>
  <si>
    <t>(13) 997475849</t>
  </si>
  <si>
    <t>rosangelafabricio50@gmail.com</t>
  </si>
  <si>
    <t>5140006338</t>
  </si>
  <si>
    <t>ISRAEL PENICHE DE OLIVEIRA</t>
  </si>
  <si>
    <t>359.863.718-79</t>
  </si>
  <si>
    <t>ELIANE ALVES BATISTA</t>
  </si>
  <si>
    <t>367.152.588-64</t>
  </si>
  <si>
    <t>EST DA CBA KM07, S/N - CACHOERINHA JUQUIA GUACU  - JUQUIA</t>
  </si>
  <si>
    <t>(13) 997762294</t>
  </si>
  <si>
    <t>israelpeniche52@hotmail.com</t>
  </si>
  <si>
    <t>5140006346</t>
  </si>
  <si>
    <t>GILMAR DO NASCIMENTO PERES</t>
  </si>
  <si>
    <t>365.440.728-50</t>
  </si>
  <si>
    <t>ALINE DOS SANTOS AGUIAR</t>
  </si>
  <si>
    <t>443.110.318-07</t>
  </si>
  <si>
    <t>EST DA CBA KM 1, Sem - PAIOL - JUQUIA</t>
  </si>
  <si>
    <t>(13) 997894544</t>
  </si>
  <si>
    <t>alineaguiar290718@gmail.com</t>
  </si>
  <si>
    <t>5140006353</t>
  </si>
  <si>
    <t>ANTONIO CARLOS FERREIRA CAMARGO</t>
  </si>
  <si>
    <t>360.868.418-29</t>
  </si>
  <si>
    <t>RUA TREZE, 233 - VILA SANCHES - JUQUIA</t>
  </si>
  <si>
    <t>(13) 997269728</t>
  </si>
  <si>
    <t>camargo.filo@gmail.com</t>
  </si>
  <si>
    <t>5140006361</t>
  </si>
  <si>
    <t>ARIANA DE SOUZA SANTOS</t>
  </si>
  <si>
    <t>368.979.988-00</t>
  </si>
  <si>
    <t>RUA KUNO HASE, 107 - ESTACAO  - JUQUIA</t>
  </si>
  <si>
    <t>(13) 996142215</t>
  </si>
  <si>
    <t>arianadesouza@outlook.com</t>
  </si>
  <si>
    <t>5140006379</t>
  </si>
  <si>
    <t>HELENA NARDES TOBIAS</t>
  </si>
  <si>
    <t>301.010.258-58</t>
  </si>
  <si>
    <t>JOSE LUIZ TOBIAS</t>
  </si>
  <si>
    <t>057.490.538-30</t>
  </si>
  <si>
    <t>RUA SALUSTIANO GREGORIANO LEITE, 273 - VILA FLORINDO - JUQUIA</t>
  </si>
  <si>
    <t>(13) 996895877</t>
  </si>
  <si>
    <t>zenardes@hotmail.com</t>
  </si>
  <si>
    <t>5140006387</t>
  </si>
  <si>
    <t>THALITA GUIMARAES  VIEIRA DA SILVA</t>
  </si>
  <si>
    <t>503.449.058-70</t>
  </si>
  <si>
    <t>NICKSON PEREIRA GUIMARAES  DA SILVA</t>
  </si>
  <si>
    <t>399.232.918-63</t>
  </si>
  <si>
    <t>ROD BR 116 KM 420 NORTE, Sn - RIBEIRAO DAS ONCAS  - JUQUIA</t>
  </si>
  <si>
    <t>(13) 996592707</t>
  </si>
  <si>
    <t>vieira.thali545@gmail.com</t>
  </si>
  <si>
    <t>5140006395</t>
  </si>
  <si>
    <t>ROSELI APARECIDA CARDOSO</t>
  </si>
  <si>
    <t>250.636.958-92</t>
  </si>
  <si>
    <t>RUA PORTO DA BALSA, 272 - VILA SANCHES - JUQUIA</t>
  </si>
  <si>
    <t>(13) 997272183</t>
  </si>
  <si>
    <t>rose.victoria.silva@outlook.com</t>
  </si>
  <si>
    <t>5140006403</t>
  </si>
  <si>
    <t>DAIANE APARECIDA CANDIDO CARDOSO</t>
  </si>
  <si>
    <t>453.438.198-00</t>
  </si>
  <si>
    <t>ROMARIO CANDIDO DA SILVA CARDOSO</t>
  </si>
  <si>
    <t>458.237.348-83</t>
  </si>
  <si>
    <t>(13) 996011643</t>
  </si>
  <si>
    <t>daiane.cardoso.candido@outlook.com</t>
  </si>
  <si>
    <t>5140006411</t>
  </si>
  <si>
    <t>JOYCE OLIVEIRA DA SILVA</t>
  </si>
  <si>
    <t>527.855.368-51</t>
  </si>
  <si>
    <t>ADILSON</t>
  </si>
  <si>
    <t>418.121.568-71</t>
  </si>
  <si>
    <t>RUA 12, 216 - VILA SANCHES - JUQUIA</t>
  </si>
  <si>
    <t>(13) 997574667</t>
  </si>
  <si>
    <t>joyceliver994@gmail.com</t>
  </si>
  <si>
    <t>5140006429</t>
  </si>
  <si>
    <t>FRANCI PAULA NOGUEIRA MIRANDA DOS ANJOS</t>
  </si>
  <si>
    <t>428.754.278-90</t>
  </si>
  <si>
    <t>LEANDRO RODRIGUES DOS ANJOS</t>
  </si>
  <si>
    <t>217.806.468-01</t>
  </si>
  <si>
    <t>AV  JUSCELINO KUBITSCHEK DE OLIVEIRA, 455 - JARDIM JUQUIA - JUQUIA</t>
  </si>
  <si>
    <t>(13) 997941869</t>
  </si>
  <si>
    <t>leaodosanjos@gmail.com</t>
  </si>
  <si>
    <t>5140006437</t>
  </si>
  <si>
    <t>THAIANE GOMES PATRICIO</t>
  </si>
  <si>
    <t>360.014.018-37</t>
  </si>
  <si>
    <t>CREISON ALVES DA COSTA</t>
  </si>
  <si>
    <t>473.924.578-70</t>
  </si>
  <si>
    <t>RUA MARIA IZABEL, 190 - VILA PEDREIRA - JUQUIA</t>
  </si>
  <si>
    <t>(13) 996034525</t>
  </si>
  <si>
    <t>thaianegomespatricio@hotmail.com</t>
  </si>
  <si>
    <t>5140006445</t>
  </si>
  <si>
    <t>CATIANO CARDOSO DOS SANTOS</t>
  </si>
  <si>
    <t>035.545.935-32</t>
  </si>
  <si>
    <t>GESSICA BRAZIL CARDOSO DOS SANTOS</t>
  </si>
  <si>
    <t>366.835.108-22</t>
  </si>
  <si>
    <t>CHA RODOVIA  SP 79 KM 188, 01  - COLONIZACAO  - JUQUIA</t>
  </si>
  <si>
    <t>(13) 996409054</t>
  </si>
  <si>
    <t>catiano.cardoso@bol.com.br</t>
  </si>
  <si>
    <t>5140006452</t>
  </si>
  <si>
    <t>RAFAELA CORDEIRO OLIVEIRA</t>
  </si>
  <si>
    <t>356.507.238-50</t>
  </si>
  <si>
    <t>ANTONIO F DE O NETO</t>
  </si>
  <si>
    <t>369.661.298-79</t>
  </si>
  <si>
    <t>RUA JOSE NUNES DE AQUINO, 500 - VILA NOVA - JUQUIA</t>
  </si>
  <si>
    <t>(13) 997701987</t>
  </si>
  <si>
    <t>rafaelacc06@gmail.com</t>
  </si>
  <si>
    <t>5140006460</t>
  </si>
  <si>
    <t>ADAO FRANCISCO DOS SANTOS</t>
  </si>
  <si>
    <t>159.049.278-19</t>
  </si>
  <si>
    <t>ELIETE DE LIMA ROCHA SANTOS</t>
  </si>
  <si>
    <t>348.325.148-06</t>
  </si>
  <si>
    <t>SIT RODOVIA SP 79, km 14 - POCO GRANDE - JUQUIA</t>
  </si>
  <si>
    <t>(13) 996896179</t>
  </si>
  <si>
    <t>elieterocha996@gmail.com</t>
  </si>
  <si>
    <t>5140006478</t>
  </si>
  <si>
    <t>MARIA DE FATIMA FERREIRA  GONCALVES DE LIMA</t>
  </si>
  <si>
    <t>169.478.378-20</t>
  </si>
  <si>
    <t>CAL RODRIGUES ALVES, 00 - ESTACAO - JUQUIA</t>
  </si>
  <si>
    <t>(13) 996135067</t>
  </si>
  <si>
    <t>bf0443012@gmail.com</t>
  </si>
  <si>
    <t>5140006486</t>
  </si>
  <si>
    <t>VALDIR DE CARVALHO</t>
  </si>
  <si>
    <t>800.620.758-53</t>
  </si>
  <si>
    <t>NAZIRA MOREIRA DO VALLE</t>
  </si>
  <si>
    <t>108.408.968-83</t>
  </si>
  <si>
    <t>RUA JOAO MUNIZ, 99 - VILA SANCHES - JUQUIA</t>
  </si>
  <si>
    <t>(13) 997137870</t>
  </si>
  <si>
    <t>cvaldir291@gmail.com</t>
  </si>
  <si>
    <t>5140006494</t>
  </si>
  <si>
    <t>ANDRE SANTORO DE ANDRADE</t>
  </si>
  <si>
    <t>357.075.448-01</t>
  </si>
  <si>
    <t>KETINA FRANCINE DA SILVA ANDRADE</t>
  </si>
  <si>
    <t>400.172.878-80</t>
  </si>
  <si>
    <t>RUA ANDORINHA, 11 - VILA DOS PASSAROS  - JUQUIA</t>
  </si>
  <si>
    <t>(13) 997160809</t>
  </si>
  <si>
    <t>andresantoro22@gmail.com</t>
  </si>
  <si>
    <t>5140006502</t>
  </si>
  <si>
    <t>MIRIAM ROSE ANDRADE</t>
  </si>
  <si>
    <t>331.484.948-65</t>
  </si>
  <si>
    <t>(13) 997437615</t>
  </si>
  <si>
    <t>miriampvp@hotmail.com</t>
  </si>
  <si>
    <t>5140006510</t>
  </si>
  <si>
    <t>CEMILA ALVES DA COSTA MATOS</t>
  </si>
  <si>
    <t>441.051.848-81</t>
  </si>
  <si>
    <t>GILVANE MATOS DE ALMEIDA</t>
  </si>
  <si>
    <t>465.329.588-32</t>
  </si>
  <si>
    <t>RUA MARIA IZABEL, 190 - VL PEDREIRA  - JUQUIA</t>
  </si>
  <si>
    <t>(13) 996164822</t>
  </si>
  <si>
    <t>cemilacosta@gmail.com</t>
  </si>
  <si>
    <t>5140006528</t>
  </si>
  <si>
    <t>THAMYRES COSTA SANTOS</t>
  </si>
  <si>
    <t>417.769.168-24</t>
  </si>
  <si>
    <t>RUA VENANCIO DIAS PATRICIO, 167 - ESTACAO - JUQUIA</t>
  </si>
  <si>
    <t>(13) 997585070</t>
  </si>
  <si>
    <t>thamycosta18@gmail.com</t>
  </si>
  <si>
    <t>5140006536</t>
  </si>
  <si>
    <t>JULIETE DOS SANTOS LEAL</t>
  </si>
  <si>
    <t>404.274.998-44</t>
  </si>
  <si>
    <t>RUA DA BALSA, 52 - VILA SANCHES - JUQUIA</t>
  </si>
  <si>
    <t>(13) 996880495</t>
  </si>
  <si>
    <t>ette_leal@gmail.com</t>
  </si>
  <si>
    <t>5140006544</t>
  </si>
  <si>
    <t>CARMELITA FERNANDES SILVA</t>
  </si>
  <si>
    <t>099.953.888-80</t>
  </si>
  <si>
    <t>ANTONIO DE SOUZA E SILVA</t>
  </si>
  <si>
    <t>596.233.148-68</t>
  </si>
  <si>
    <t>RUA MARECHAL DEODORO DA FONSECA, 157 - VILA INDUSTRIAL - JUQUIA</t>
  </si>
  <si>
    <t>(13) 996322915</t>
  </si>
  <si>
    <t>carmelitafsilva1945@gmail.com</t>
  </si>
  <si>
    <t>5140006551</t>
  </si>
  <si>
    <t>LAIS MUNIZ DA SILVA LOPES</t>
  </si>
  <si>
    <t>459.822.788-58</t>
  </si>
  <si>
    <t>ELIEL DE LIMA LOPES VIEIRA</t>
  </si>
  <si>
    <t>393.473.528-29</t>
  </si>
  <si>
    <t>RUA DUQUE DE CAXIAS, 135 - VILA INDUSTRIAL - JUQUIA</t>
  </si>
  <si>
    <t>(13) 996357726</t>
  </si>
  <si>
    <t>lais_mafia@hotmail.com</t>
  </si>
  <si>
    <t>5140006569</t>
  </si>
  <si>
    <t>RUTH PINTO NUNES</t>
  </si>
  <si>
    <t>973.138.408-10</t>
  </si>
  <si>
    <t>RUA PARA, 119 - PARQUE NACIONAL - JUQUIA</t>
  </si>
  <si>
    <t>(13) 988080888</t>
  </si>
  <si>
    <t>elaine20171985@gmail.com</t>
  </si>
  <si>
    <t>5140006577</t>
  </si>
  <si>
    <t>JULIO CESAR DE SOUZA</t>
  </si>
  <si>
    <t>442.424.398-22</t>
  </si>
  <si>
    <t>SIT 1, sem numero - IPORANGA - JUQUIA</t>
  </si>
  <si>
    <t>(13) 996762065</t>
  </si>
  <si>
    <t>juliocesarsousa275@gmail.com</t>
  </si>
  <si>
    <t>5140006585</t>
  </si>
  <si>
    <t>VALDIRENE DOS SANTOS TIMOTEO</t>
  </si>
  <si>
    <t>310.006.828-97</t>
  </si>
  <si>
    <t>GERALDO FERREIRA DE FREITAS</t>
  </si>
  <si>
    <t>017.861.608-70</t>
  </si>
  <si>
    <t>CHA PARQUE ALVORADA, 0 - ITOPAVA - JUQUIA</t>
  </si>
  <si>
    <t>(13) 997998731</t>
  </si>
  <si>
    <t>5140006593</t>
  </si>
  <si>
    <t>EDUARDO MARTINS MATOS PAULO</t>
  </si>
  <si>
    <t>422.335.808-18</t>
  </si>
  <si>
    <t>INES DOS SANTOS</t>
  </si>
  <si>
    <t>485.038.218-50</t>
  </si>
  <si>
    <t>RUA ANTONIO MARQUES PATRICIO, 51 - VILA INDUSTRIAL - JUQUIA</t>
  </si>
  <si>
    <t>(13) 996075351</t>
  </si>
  <si>
    <t>edummp1105@gmail.com</t>
  </si>
  <si>
    <t>5140006601</t>
  </si>
  <si>
    <t>CLAYTON DIAS DE PAULA</t>
  </si>
  <si>
    <t>462.511.408-01</t>
  </si>
  <si>
    <t>RUA DIOGO FLORINDO RIBEIRO, 271 - VILA FLORINDO DE CIMA - JUQUIA</t>
  </si>
  <si>
    <t>(13) 996624852</t>
  </si>
  <si>
    <t>claytondias305@gmail.com</t>
  </si>
  <si>
    <t>5140006619</t>
  </si>
  <si>
    <t>RAFAEL SANCHES RIBEIRO</t>
  </si>
  <si>
    <t>371.823.368-12</t>
  </si>
  <si>
    <t>RUA JOAO FLORENCIO, 182 - VILA SANCHES - JUQUIA</t>
  </si>
  <si>
    <t>(13) 997009750</t>
  </si>
  <si>
    <t>rafael_vlk87@hotmail.com</t>
  </si>
  <si>
    <t>5140006627</t>
  </si>
  <si>
    <t>JENIFFER GODOY WILL LOPES</t>
  </si>
  <si>
    <t>454.023.548-63</t>
  </si>
  <si>
    <t>RUA MARTINHO DIAS PENICHE, 88 - PIUVA - JUQUIA</t>
  </si>
  <si>
    <t>(13) 981432267</t>
  </si>
  <si>
    <t>jeniffer_lopes@outlook.com</t>
  </si>
  <si>
    <t>5140006635</t>
  </si>
  <si>
    <t>ANA LUCIA DOS SANTOS OLIVEIRA</t>
  </si>
  <si>
    <t>361.213.728-00</t>
  </si>
  <si>
    <t>REGINALDO GONCALVES MACHADO</t>
  </si>
  <si>
    <t>378.967.358-73</t>
  </si>
  <si>
    <t>RUA GEORGE SALVATERRA, 440 - BEIRA RIO - JUQUIA</t>
  </si>
  <si>
    <t>(13) 996127117</t>
  </si>
  <si>
    <t>naldomachado9@gmail.com</t>
  </si>
  <si>
    <t>5140006643</t>
  </si>
  <si>
    <t>ADRIANA FERREIRA DE ANDRADE</t>
  </si>
  <si>
    <t>275.272.868-90</t>
  </si>
  <si>
    <t>RUA ANTONIO MARQUES PATRICIO, 119 - VILA INDUSTRIAL - JUQUIA</t>
  </si>
  <si>
    <t>(13) 997193571</t>
  </si>
  <si>
    <t>adri-enfermeira@bol.com.br</t>
  </si>
  <si>
    <t>5140006650</t>
  </si>
  <si>
    <t>AMANDA PAZ DOS SANTOS</t>
  </si>
  <si>
    <t>437.667.388-95</t>
  </si>
  <si>
    <t>RUA ARMANDO SIMOES GRAZINA, 303 - VILA FLORINDO DE BAIXO - JUQUIA</t>
  </si>
  <si>
    <t>(13) 997194459</t>
  </si>
  <si>
    <t>amaandapaaz@hotmail.com</t>
  </si>
  <si>
    <t>5140006668</t>
  </si>
  <si>
    <t>DAIANE ROSA DE GODOY JORGE</t>
  </si>
  <si>
    <t>359.726.548-06</t>
  </si>
  <si>
    <t>GLAYCON HEINECKE DE GODOY JORGE</t>
  </si>
  <si>
    <t>383.801.348-42</t>
  </si>
  <si>
    <t>SIT MARTINHO DIAS PENICHE, 272 - PIUVA - JUQUIA</t>
  </si>
  <si>
    <t>(13) 997268501</t>
  </si>
  <si>
    <t>daiglayconjesus45@gmail.com</t>
  </si>
  <si>
    <t>5140006676</t>
  </si>
  <si>
    <t>DAIANE LIMA DOS SANTOS</t>
  </si>
  <si>
    <t>415.674.118-43</t>
  </si>
  <si>
    <t>RUA HENRIQUE SERAFIM DE GOLVEIA, 7 - VILA FLORINDO DE BAIXO  - JUQUIA</t>
  </si>
  <si>
    <t>(13) 996364210</t>
  </si>
  <si>
    <t>daianegabriellima4041@gmail.com</t>
  </si>
  <si>
    <t>5140006684</t>
  </si>
  <si>
    <t>TANIA MARA DE MACEDO</t>
  </si>
  <si>
    <t>133.766.008-64</t>
  </si>
  <si>
    <t>RUA DOUTOR ARCHIMEDES BAVA, Sn - PARQUE DAS BANDEIRAS - SAO VICENTE</t>
  </si>
  <si>
    <t>(13) 996907933</t>
  </si>
  <si>
    <t>tatuska@bol.com.br1</t>
  </si>
  <si>
    <t>5140006692</t>
  </si>
  <si>
    <t>JOSE CARLOS PEREIRA JUNIOR</t>
  </si>
  <si>
    <t>365.779.728-93</t>
  </si>
  <si>
    <t>RUA R ADVENTISTA, 116 - PIUVA - JUQUIA</t>
  </si>
  <si>
    <t>(13) 997119799</t>
  </si>
  <si>
    <t>jcjuniorjunior01@gmail.com</t>
  </si>
  <si>
    <t>5140006700</t>
  </si>
  <si>
    <t>MAYKON FERNANDES DOS SANTOS SILVA</t>
  </si>
  <si>
    <t>454.652.288-65</t>
  </si>
  <si>
    <t>ROBERTA MATOS DE APMEIDA</t>
  </si>
  <si>
    <t>475.893.258-13</t>
  </si>
  <si>
    <t>RUA PEDRO GOMES DA SILVA, 209 - VILA SANCHES - JUQUIA</t>
  </si>
  <si>
    <t>(13) 997219847</t>
  </si>
  <si>
    <t>maykonsantos_silva@hotmail.com</t>
  </si>
  <si>
    <t>5140006718</t>
  </si>
  <si>
    <t>MIRNA CASSIA GOMES</t>
  </si>
  <si>
    <t>130.432.768-09</t>
  </si>
  <si>
    <t>RUA CURIO, 114 - VILA DOS PASSAROS - JUQUIA</t>
  </si>
  <si>
    <t>(13) 996548733</t>
  </si>
  <si>
    <t>gomes_ka26@hotmail.com</t>
  </si>
  <si>
    <t>5140006726</t>
  </si>
  <si>
    <t>EDINALVA CLEMENTE MIRANDA</t>
  </si>
  <si>
    <t>275.935.488-13</t>
  </si>
  <si>
    <t>SERGIO PAULO NOGUEIRA MIRANDA</t>
  </si>
  <si>
    <t>281.750.688-09</t>
  </si>
  <si>
    <t>RUA PARANA, 372 - VILA DOS PASSAROS  - JUQUIA</t>
  </si>
  <si>
    <t>(13) 997959284</t>
  </si>
  <si>
    <t>edinalvaclemente27@hotmail.com</t>
  </si>
  <si>
    <t>5140006734</t>
  </si>
  <si>
    <t>BRIGIDA MATOS</t>
  </si>
  <si>
    <t>388.129.338-82</t>
  </si>
  <si>
    <t>ADRIANO ALVES</t>
  </si>
  <si>
    <t>298.899.908-22</t>
  </si>
  <si>
    <t>RUA JOAO CARLOS JANETA, 61 - ESTACAO - JUQUIA</t>
  </si>
  <si>
    <t>(13) 981533755</t>
  </si>
  <si>
    <t>biamattos63@gmail.com</t>
  </si>
  <si>
    <t>5140006742</t>
  </si>
  <si>
    <t>ANTONIO CARLOS NOBREGA DA SILVA</t>
  </si>
  <si>
    <t>287.986.618-92</t>
  </si>
  <si>
    <t>CELIA PEREIRA DA SILVA</t>
  </si>
  <si>
    <t>275.282.138-70</t>
  </si>
  <si>
    <t>RUA TRES, 295 - ESTACAO  - JUQUIA</t>
  </si>
  <si>
    <t>(13) 974200852</t>
  </si>
  <si>
    <t>stefanip.silva@hotmail.com</t>
  </si>
  <si>
    <t>5140006759</t>
  </si>
  <si>
    <t>JORGE LUIZ DE LUMA SANTOS</t>
  </si>
  <si>
    <t>127.423.894-31</t>
  </si>
  <si>
    <t>RUA FLORESTA, 160 - ESTACAO - JUQUIA</t>
  </si>
  <si>
    <t>(13) 982101861</t>
  </si>
  <si>
    <t>jorgeluiz.com19@gmail.com</t>
  </si>
  <si>
    <t>5140006767</t>
  </si>
  <si>
    <t>JEDIEL DA SILVA DE LIMA</t>
  </si>
  <si>
    <t>315.646.488-00</t>
  </si>
  <si>
    <t>RUA ARMANDO SIMOES GRAZINA, 212 - VILA FLORINDO DE BAIXO - JUQUIA</t>
  </si>
  <si>
    <t>(13) 981501342</t>
  </si>
  <si>
    <t>jediellima2305@gmail.com</t>
  </si>
  <si>
    <t>5140006775</t>
  </si>
  <si>
    <t>TIAGO DE SOUZA OLIVEIRA</t>
  </si>
  <si>
    <t>410.482.788-67</t>
  </si>
  <si>
    <t>RUA KOEY MAEJO, 56 - ESTACAO - JUQUIA</t>
  </si>
  <si>
    <t>(13) 997622510</t>
  </si>
  <si>
    <t>vanderleia_linda@hotmail.com</t>
  </si>
  <si>
    <t>5140006783</t>
  </si>
  <si>
    <t>SANDRA MAGALHAES DE CAMARGO</t>
  </si>
  <si>
    <t>071.020.418-37</t>
  </si>
  <si>
    <t>RUA MANUEL MARQUES PATRICIO, 75 - VILA SANCHES - JUQUIA</t>
  </si>
  <si>
    <t>(11) 994128582</t>
  </si>
  <si>
    <t>sand.camargo@hotmail.com</t>
  </si>
  <si>
    <t>5140006791</t>
  </si>
  <si>
    <t>MARCELLA MARA DA ROSA LEITE ALVARENGA</t>
  </si>
  <si>
    <t>395.198.968-80</t>
  </si>
  <si>
    <t>WILLIAM JUAN DOS SANTOS ALVARENGA</t>
  </si>
  <si>
    <t>409.263.688-18</t>
  </si>
  <si>
    <t>RUA 7 DE SETEMBRO, 90 - VILA NOVA - JUQUIA</t>
  </si>
  <si>
    <t>(13) 982265229</t>
  </si>
  <si>
    <t>marcellarleite@gmail.com</t>
  </si>
  <si>
    <t>5140006809</t>
  </si>
  <si>
    <t>DILMA MARTINS MATOS PAULO</t>
  </si>
  <si>
    <t>169.478.498-37</t>
  </si>
  <si>
    <t>APARICIO PAULO FILHO</t>
  </si>
  <si>
    <t>072.813.638-42</t>
  </si>
  <si>
    <t>RUA JOAO VEIGA MARTINS, 98 - VILA FLORINDO DE BAIXO - JUQUIA</t>
  </si>
  <si>
    <t>(13) 997073796</t>
  </si>
  <si>
    <t>dilmamatrinsmatos9@gmail.com</t>
  </si>
  <si>
    <t>5140006817</t>
  </si>
  <si>
    <t>ELISABETE SOUZA OLIVEIRA</t>
  </si>
  <si>
    <t>146.378.178-46</t>
  </si>
  <si>
    <t>RUA ANAPURUS, 60 - CIDADE BRASIL - GUARULHOS</t>
  </si>
  <si>
    <t>(11) 975503799</t>
  </si>
  <si>
    <t>elisabethe@grupoextrusa.com</t>
  </si>
  <si>
    <t>5140006825</t>
  </si>
  <si>
    <t>SERGIO DUARTE VIEIRA</t>
  </si>
  <si>
    <t>323.807.578-01</t>
  </si>
  <si>
    <t>RUA BAHIA, 810 - PARQUE NACIONAL - JUQUIA</t>
  </si>
  <si>
    <t>(13) 997257016</t>
  </si>
  <si>
    <t>jrsmolken@hotmail.com</t>
  </si>
  <si>
    <t>5140006833</t>
  </si>
  <si>
    <t>EDUARDO</t>
  </si>
  <si>
    <t>419.561.558-56</t>
  </si>
  <si>
    <t>RUA MARECHAL RONDON, 230 - CEDRO - JUQUIA</t>
  </si>
  <si>
    <t>(13) 997510238</t>
  </si>
  <si>
    <t>tiodu98@gmail.com</t>
  </si>
  <si>
    <t>5140006841</t>
  </si>
  <si>
    <t>SIMONE DA SILVA SANTOS RIBEIRO</t>
  </si>
  <si>
    <t>354.795.468-13</t>
  </si>
  <si>
    <t>MOISES DA COSTA RIBEIRO</t>
  </si>
  <si>
    <t>277.710.148-52</t>
  </si>
  <si>
    <t>CHA BR 116 KM 411, S/N - POUSO ALTO - JUQUIA</t>
  </si>
  <si>
    <t>(13) 996026707</t>
  </si>
  <si>
    <t>davivassao839@gmail.com</t>
  </si>
  <si>
    <t>5140006858</t>
  </si>
  <si>
    <t>LUCIA FERREIRA DOS SANTOS</t>
  </si>
  <si>
    <t>126.211.118-82</t>
  </si>
  <si>
    <t>RUA ANTONIO  LEAL DAS NEVES, 185 - VILA SANCHES  - JUQUIA</t>
  </si>
  <si>
    <t>(13) 997254642</t>
  </si>
  <si>
    <t>carlosbrunaalberto0310@gmail.com</t>
  </si>
  <si>
    <t>5140006866</t>
  </si>
  <si>
    <t>ELDER LOPES VIEIRA</t>
  </si>
  <si>
    <t>435.941.208-80</t>
  </si>
  <si>
    <t>(13) 997310118</t>
  </si>
  <si>
    <t>elderlopesvieira17@gmail.com</t>
  </si>
  <si>
    <t>5140006874</t>
  </si>
  <si>
    <t>NICEIA DA SILVA VASSAO DIAS</t>
  </si>
  <si>
    <t>399.880.308-43</t>
  </si>
  <si>
    <t>PAULO MARCELINO DIAS</t>
  </si>
  <si>
    <t>108.422.048-22</t>
  </si>
  <si>
    <t>LD  MARTINS COELHO, 810 - VILA SANCHES - JUQUIA</t>
  </si>
  <si>
    <t>(13) 991146432</t>
  </si>
  <si>
    <t>pardalzera.17@gmail.com</t>
  </si>
  <si>
    <t>5140006882</t>
  </si>
  <si>
    <t>JULIANA SOUZA SANTOS</t>
  </si>
  <si>
    <t>437.534.398-27</t>
  </si>
  <si>
    <t>LEANDRO PEREIRA AMERICO</t>
  </si>
  <si>
    <t>464.547.958-02</t>
  </si>
  <si>
    <t>RUA SERAFIM HENRIQUE DE GOUVEIA, 31 - VILA FLORINDO DE BAIXO - JUQUIA</t>
  </si>
  <si>
    <t>(13) 997187184</t>
  </si>
  <si>
    <t>julianasouzaicloud@gmail.com</t>
  </si>
  <si>
    <t>5140006890</t>
  </si>
  <si>
    <t>ERICK DA SILVA FERREIRA</t>
  </si>
  <si>
    <t>098.773.879-80</t>
  </si>
  <si>
    <t>RUA MARIA ISABEL, 27 - VILA PEDREIRA - JUQUIA</t>
  </si>
  <si>
    <t>(13) 996699397</t>
  </si>
  <si>
    <t>erickdsilferreira@gmail.com</t>
  </si>
  <si>
    <t>5140006908</t>
  </si>
  <si>
    <t>JOSE FRANCISCO PINTO PORTELA</t>
  </si>
  <si>
    <t>032.729.148-62</t>
  </si>
  <si>
    <t>JANDIRA DE OLIVEIRA PORTELA</t>
  </si>
  <si>
    <t>076.650.358-50</t>
  </si>
  <si>
    <t>SIT ZELIA DE OLIVEIRA SANCHES, 59 - VILA SANCHES - JUQUIA</t>
  </si>
  <si>
    <t>andreyneportela67@gmail.com</t>
  </si>
  <si>
    <t>5140006916</t>
  </si>
  <si>
    <t>MAIBI DA CUNHA FERREIRA</t>
  </si>
  <si>
    <t>369.253.058-77</t>
  </si>
  <si>
    <t>AV  EXPEDICIONARIO PRAXEDES, 54 - VILA INDUSTRIAL  - JUQUIA</t>
  </si>
  <si>
    <t>(13) 996945785</t>
  </si>
  <si>
    <t>ferreiramaibi@gmail.com</t>
  </si>
  <si>
    <t>5140006924</t>
  </si>
  <si>
    <t>ADRIANO  DA SILVA PADIAL</t>
  </si>
  <si>
    <t>384.932.378-17</t>
  </si>
  <si>
    <t>VLA PADRE JOAO SALGARI, 48 - VILA FLORINDO DE  BAIXO  - JUQUIA</t>
  </si>
  <si>
    <t>(13) 982112149</t>
  </si>
  <si>
    <t>5140006932</t>
  </si>
  <si>
    <t>ELIANE LOURENCO BATISTA DA SILVA</t>
  </si>
  <si>
    <t>301.486.148-09</t>
  </si>
  <si>
    <t>BOANERGES MENDES GALDINO DA SILVA</t>
  </si>
  <si>
    <t>223.099.398-46</t>
  </si>
  <si>
    <t>(13) 981889052</t>
  </si>
  <si>
    <t>evelynvibas@gmail.com</t>
  </si>
  <si>
    <t>5140006940</t>
  </si>
  <si>
    <t>DANILO DA SILVA DOMINGOS</t>
  </si>
  <si>
    <t>404.251.668-80</t>
  </si>
  <si>
    <t>RUA BENEDICTO DE PAULA, 193 - JARDIM SANTO AMARO - SOROCABA</t>
  </si>
  <si>
    <t>(15) 996401786</t>
  </si>
  <si>
    <t>dedenilooka@hotmail.com</t>
  </si>
  <si>
    <t>5140006957</t>
  </si>
  <si>
    <t>AGUINALDO ANTONIO DE OLIVEIRA</t>
  </si>
  <si>
    <t>169.480.808-47</t>
  </si>
  <si>
    <t>SELMA SALES DE OLIVEIRA</t>
  </si>
  <si>
    <t>416.499.658-77</t>
  </si>
  <si>
    <t>RUA 3, 50 - VILA PEDREIRA - JUQUIA</t>
  </si>
  <si>
    <t>(13) 996312358</t>
  </si>
  <si>
    <t>jeferson2sales@gmail.com</t>
  </si>
  <si>
    <t>5140006965</t>
  </si>
  <si>
    <t>SIMONE DA COSTA</t>
  </si>
  <si>
    <t>441.976.528-36</t>
  </si>
  <si>
    <t>DIEGO RUAN DOS SANTOS SILVA</t>
  </si>
  <si>
    <t>369.815.148-00</t>
  </si>
  <si>
    <t>RUA ZELIA DE OLIVEIRA SANTOS, 94 - VILA SANCHES  - JUQUIA</t>
  </si>
  <si>
    <t>(13) 996445773</t>
  </si>
  <si>
    <t>diegoruans2020@gmail.com</t>
  </si>
  <si>
    <t>5140006973</t>
  </si>
  <si>
    <t>ARYANE MARQUES DA SILVA</t>
  </si>
  <si>
    <t>452.395.148-95</t>
  </si>
  <si>
    <t>RUA JOAO VEIGA MARTINS, 55 - VILA FLORINDO DE BAIXO - JUQUIA</t>
  </si>
  <si>
    <t>(13) 996027914</t>
  </si>
  <si>
    <t>aryanemarques026@gmail.com</t>
  </si>
  <si>
    <t>5140006981</t>
  </si>
  <si>
    <t>SONIA MARCELINA DIAS</t>
  </si>
  <si>
    <t>331.517.078-90</t>
  </si>
  <si>
    <t>AV  ANDORINHA, 37c - VILA DOS PASSAROS - JUQUIA</t>
  </si>
  <si>
    <t>(13) 9910500</t>
  </si>
  <si>
    <t>5140006999</t>
  </si>
  <si>
    <t>ANDRE LUIZ RIBEIRO DA SILVA</t>
  </si>
  <si>
    <t>432.057.058-82</t>
  </si>
  <si>
    <t>RUA DAS MARGARIDAS, 267 - PIUVA - JUQUIA</t>
  </si>
  <si>
    <t>(13) 996526431</t>
  </si>
  <si>
    <t>5140007005</t>
  </si>
  <si>
    <t>FAUSTINO LIMA DE SOUSA</t>
  </si>
  <si>
    <t>851.840.806-78</t>
  </si>
  <si>
    <t>SILVANA RODRIGUES DOS SANTOS SOUSA</t>
  </si>
  <si>
    <t>248.954.608-27</t>
  </si>
  <si>
    <t>RUA MARECHAL RONDON, 107 - CEDRO - JUQUIA</t>
  </si>
  <si>
    <t>(13) 997562991</t>
  </si>
  <si>
    <t>faustinosousa27@gmail.com</t>
  </si>
  <si>
    <t>5140007013</t>
  </si>
  <si>
    <t>MARIZETE  TEIXEIRA MACARIO</t>
  </si>
  <si>
    <t>129.722.988-61</t>
  </si>
  <si>
    <t>RUA MARANHAO, 463 - PARQUE NACIONAL  - JUQUIA</t>
  </si>
  <si>
    <t>(13) 997267800</t>
  </si>
  <si>
    <t>fr.agnes@yahoo.com.br</t>
  </si>
  <si>
    <t>5140007021</t>
  </si>
  <si>
    <t>SILV SILV DO NASCIMENTO MOTA</t>
  </si>
  <si>
    <t>411.636.868-75</t>
  </si>
  <si>
    <t>KAIQUE SILVA DO NASCIMENTO</t>
  </si>
  <si>
    <t>478.716.638-79</t>
  </si>
  <si>
    <t>RUA ANTONIO LEAL DAS NEVES, 234 - VILA SANCHES  - JUQUIA</t>
  </si>
  <si>
    <t>(13) 997873405</t>
  </si>
  <si>
    <t>nutri_silvanamotta@outlook.com</t>
  </si>
  <si>
    <t>5140007039</t>
  </si>
  <si>
    <t>LUCIA MARIA DA SILVA</t>
  </si>
  <si>
    <t>270.049.548-97</t>
  </si>
  <si>
    <t>EST 7 BARRAS, 170 - VILA PEDREIRA - JUQUIA</t>
  </si>
  <si>
    <t>(11) 966303461</t>
  </si>
  <si>
    <t>luciama91@hotmail.com</t>
  </si>
  <si>
    <t>5140007047</t>
  </si>
  <si>
    <t>RODRIGO HENRIQUE IZABEL</t>
  </si>
  <si>
    <t>471.696.188-50</t>
  </si>
  <si>
    <t>AMANDA ALEXANDRA DA SILVA</t>
  </si>
  <si>
    <t>433.712.498-59</t>
  </si>
  <si>
    <t>EST SETE BARRA, 1170 - VIA PEDREIRA - JUQUIA</t>
  </si>
  <si>
    <t>(11) 988023475</t>
  </si>
  <si>
    <t>irodrigohenrique@gmail.com</t>
  </si>
  <si>
    <t>5140007054</t>
  </si>
  <si>
    <t>NELMA MARILEI DE LIMA</t>
  </si>
  <si>
    <t>248.823.078-20</t>
  </si>
  <si>
    <t>LUIS CARLOS COELHO MOTA NASCIMENTO</t>
  </si>
  <si>
    <t>343.143.538-64</t>
  </si>
  <si>
    <t>RUA OSVALDO VEIGA MARTINS, 127 - VOVO CLARINHA  - JUQUIA</t>
  </si>
  <si>
    <t>(15) 991036044</t>
  </si>
  <si>
    <t>bellagracaa@hotmail.com</t>
  </si>
  <si>
    <t>5140007062</t>
  </si>
  <si>
    <t>DOROTHEA FARIA DE SOUZA</t>
  </si>
  <si>
    <t>133.665.468-67</t>
  </si>
  <si>
    <t>JAIR DE SOUZA</t>
  </si>
  <si>
    <t>731.789.268-87</t>
  </si>
  <si>
    <t>RUA 3, 315 - BAIRRO FLORESTA - JUQUIA</t>
  </si>
  <si>
    <t>5140007070</t>
  </si>
  <si>
    <t>DORINHA VITALINA DA SILVA</t>
  </si>
  <si>
    <t>197.611.178-12</t>
  </si>
  <si>
    <t>VLA PROFESSOR FRANCISCO ARCELINO DO AMARAL, 423 - VILA SANCHES - JUQUIA</t>
  </si>
  <si>
    <t>(13) 996131788</t>
  </si>
  <si>
    <t>vitalinadasilva521@gmail.com</t>
  </si>
  <si>
    <t>5140007088</t>
  </si>
  <si>
    <t>DIEGO DOS SANTOS LEAL</t>
  </si>
  <si>
    <t>435.821.068-61</t>
  </si>
  <si>
    <t>RUA ARCELINO ZACARIAS SANCHES, 320 - VILLA SANCHES - JUQUIA</t>
  </si>
  <si>
    <t>(13) 991409141</t>
  </si>
  <si>
    <t>diego99leal@gmail.com</t>
  </si>
  <si>
    <t>5140007096</t>
  </si>
  <si>
    <t>MILENA KIMILA GONCALVES FELICIO</t>
  </si>
  <si>
    <t>387.902.568-16</t>
  </si>
  <si>
    <t>RUA ARCELINO ZACARIAS SANCHES, 320 - VILA SANCHES - JUQUIA</t>
  </si>
  <si>
    <t>(13) 992002781</t>
  </si>
  <si>
    <t>5140007104</t>
  </si>
  <si>
    <t>ANA FARIA GUIMARAES</t>
  </si>
  <si>
    <t>389.539.248-04</t>
  </si>
  <si>
    <t>FERNANDO SILVA GUIMARAES FARIA</t>
  </si>
  <si>
    <t>132.281.796-05</t>
  </si>
  <si>
    <t>5140007112</t>
  </si>
  <si>
    <t>VALDINEI SILVA DE SOUZA</t>
  </si>
  <si>
    <t>129.422.458-16</t>
  </si>
  <si>
    <t>EST HUM FEPASA, 272 - ESTACAO - JUQUIA</t>
  </si>
  <si>
    <t>(13) 997562734</t>
  </si>
  <si>
    <t>valdineineguinhosouza@gmail.com</t>
  </si>
  <si>
    <t>5140007120</t>
  </si>
  <si>
    <t>JENNIFER DA SILVA GONCALVES</t>
  </si>
  <si>
    <t>444.538.198-54</t>
  </si>
  <si>
    <t>RUA PROJETADO 10, 63 - VILA SANCHES - JUQUIA</t>
  </si>
  <si>
    <t>(13) 997860189</t>
  </si>
  <si>
    <t>jennifersophia1714@gmail.com</t>
  </si>
  <si>
    <t>5140007138</t>
  </si>
  <si>
    <t>AMANDA MENDES DE SOUZA</t>
  </si>
  <si>
    <t>421.189.988-05</t>
  </si>
  <si>
    <t>EST HUM FEPASA, 282 - ESTACAO - JUQUIA</t>
  </si>
  <si>
    <t>(13) 996277638</t>
  </si>
  <si>
    <t>amandaeshiley55@gmail.com</t>
  </si>
  <si>
    <t>5140007146</t>
  </si>
  <si>
    <t>DANIELA DA SILVA FRANCA</t>
  </si>
  <si>
    <t>396.589.008-52</t>
  </si>
  <si>
    <t>WILLIAN DA SILVA FRANCA</t>
  </si>
  <si>
    <t>294.402.908-89</t>
  </si>
  <si>
    <t>RUA JOSE ANGELO MIRANDA HERRERA, 92 - VILA FLORINDO - JUQUIA</t>
  </si>
  <si>
    <t>(13) 996272045</t>
  </si>
  <si>
    <t>daniela.guimaraesdasilva2@gmail.com</t>
  </si>
  <si>
    <t>5140007153</t>
  </si>
  <si>
    <t>CRISTIANO VENANCIO GOMES</t>
  </si>
  <si>
    <t>401.365.998-00</t>
  </si>
  <si>
    <t>GABRIELA FREDERICO DE ANDRADE GOMES</t>
  </si>
  <si>
    <t>420.683.868-28</t>
  </si>
  <si>
    <t>RUA JAROVA, Número 14 - CEDRO - JUQUIA</t>
  </si>
  <si>
    <t>(13) 996777065</t>
  </si>
  <si>
    <t>cristianovenanciogomes@gmail.com</t>
  </si>
  <si>
    <t>5140007161</t>
  </si>
  <si>
    <t>GERALDA PEREIRA DE SOUSA SILVA</t>
  </si>
  <si>
    <t>382.320.078-00</t>
  </si>
  <si>
    <t>FAZ SITIO ENGENHO VELHO, Oo - MORRO SECO - JUQUIA</t>
  </si>
  <si>
    <t>(13) 997402038</t>
  </si>
  <si>
    <t>geraldapereiradesousasilva@gmail.com</t>
  </si>
  <si>
    <t>5140007179</t>
  </si>
  <si>
    <t>ZENAIDE MENDES PEREIRA</t>
  </si>
  <si>
    <t>377.408.318-59</t>
  </si>
  <si>
    <t>JOSE MARIA MINAS PEREIRA</t>
  </si>
  <si>
    <t>088.608.048-76</t>
  </si>
  <si>
    <t>RUA JOAO DA SILVA RIBEIRO, 346 - VILA FLORINDO DE BAIXO - JUQUIA</t>
  </si>
  <si>
    <t>(13) 996269139</t>
  </si>
  <si>
    <t>zenaidem198@gmail.com</t>
  </si>
  <si>
    <t>5140007187</t>
  </si>
  <si>
    <t>DOUGLAS WILLIAN LARA DE SOUZA</t>
  </si>
  <si>
    <t>425.415.198-50</t>
  </si>
  <si>
    <t>IOHANA KESTINI PENICHE DE SOUZA</t>
  </si>
  <si>
    <t>404.696.398-06</t>
  </si>
  <si>
    <t>RUA GERONIMO MONTEIRO LOPES, 637 - VILA SAO FRANCISCO - REGISTRO</t>
  </si>
  <si>
    <t>(13) 997039198</t>
  </si>
  <si>
    <t>doug.rgt@hotmail.com</t>
  </si>
  <si>
    <t>5140007195</t>
  </si>
  <si>
    <t>BRUNA DUARTE MACHADO</t>
  </si>
  <si>
    <t>457.779.988-01</t>
  </si>
  <si>
    <t>AV  GEORGE SALVATERRA, 258 - CENTRO - JUQUIA</t>
  </si>
  <si>
    <t>(13) 981972473</t>
  </si>
  <si>
    <t>brunadmachado@hotmail.com</t>
  </si>
  <si>
    <t>5140007203</t>
  </si>
  <si>
    <t>MARIA DO SOCORRO DO NASCIMENTO DELFINO DELFINO</t>
  </si>
  <si>
    <t>159.023.768-40</t>
  </si>
  <si>
    <t>RUA MANOEL MARQUES PATRICIO, 212 - VILA SANCHES  - JUQUIA</t>
  </si>
  <si>
    <t>(11) 949864699</t>
  </si>
  <si>
    <t>mariasocorrodelfino8@gmail.com</t>
  </si>
  <si>
    <t>5140007211</t>
  </si>
  <si>
    <t>ELISANGELA DA SILVA ALVES</t>
  </si>
  <si>
    <t>329.167.828-18</t>
  </si>
  <si>
    <t>JOEL DE SOUZA</t>
  </si>
  <si>
    <t>121.292.938-16</t>
  </si>
  <si>
    <t>SIT 1, KM 189, SP 79, S/n - COLONIZACAO - JUQUIA</t>
  </si>
  <si>
    <t>(13) 997562100</t>
  </si>
  <si>
    <t>lizasalves2017@gmail.com</t>
  </si>
  <si>
    <t>5140007229</t>
  </si>
  <si>
    <t>MANOEL SOARES DA COSTA</t>
  </si>
  <si>
    <t>128.151.518-39</t>
  </si>
  <si>
    <t>ANDREIA SOUZA​ COSTA</t>
  </si>
  <si>
    <t>306.208.738-25</t>
  </si>
  <si>
    <t>RUA MARECHAL RONDON, 41 - CEDRO  - JUQUIA</t>
  </si>
  <si>
    <t>(13) 96533339</t>
  </si>
  <si>
    <t>feliphe.s@hotmail.com</t>
  </si>
  <si>
    <t>5140007237</t>
  </si>
  <si>
    <t>JAQUELINE DE PAULA GOMES</t>
  </si>
  <si>
    <t>416.425.068-26</t>
  </si>
  <si>
    <t>(13) 996062993</t>
  </si>
  <si>
    <t>jaquedepaulagomes56@gmail.com</t>
  </si>
  <si>
    <t>5140007245</t>
  </si>
  <si>
    <t>ADRIANO DE OLIVEIRA PORTELA</t>
  </si>
  <si>
    <t>253.812.218-00</t>
  </si>
  <si>
    <t>RUA JOAO FLORINDO RIBEIRO, 261 - VILA NOVA - JUQUIA</t>
  </si>
  <si>
    <t>(13) 996287736</t>
  </si>
  <si>
    <t>adrianoadrianooliveiraoliveira@gmail.com</t>
  </si>
  <si>
    <t>5140007252</t>
  </si>
  <si>
    <t>NAIARA LOPES DA SILVA</t>
  </si>
  <si>
    <t>395.359.398-66</t>
  </si>
  <si>
    <t>RUA FRANK LANE, 192 - VILA SANCHES - JUQUIA</t>
  </si>
  <si>
    <t>(13) 991783387</t>
  </si>
  <si>
    <t>adenilsonjose929@gmail.com</t>
  </si>
  <si>
    <t>5140007260</t>
  </si>
  <si>
    <t>DAIANE SALVIANO LOPES</t>
  </si>
  <si>
    <t>498.789.548-03</t>
  </si>
  <si>
    <t>RUA MARCELINO ZACARIAS SANCHES, 231 - VILA SANCHES - JUQUIA</t>
  </si>
  <si>
    <t>(13) 996516910</t>
  </si>
  <si>
    <t>melopess@outlook.com</t>
  </si>
  <si>
    <t>5140007278</t>
  </si>
  <si>
    <t>LARISSA DAYANE LAUREANO MARTINS</t>
  </si>
  <si>
    <t>476.360.398-18</t>
  </si>
  <si>
    <t>RUA PARANA, 373 - VILA DOS PASSAROS - JUQUIA</t>
  </si>
  <si>
    <t>(13) 996555304</t>
  </si>
  <si>
    <t>larissadlm05@hotmail.com</t>
  </si>
  <si>
    <t>5140007286</t>
  </si>
  <si>
    <t>GISELE MUNIZ RODRIGUES GOULARTGOULARTE</t>
  </si>
  <si>
    <t>415.930.168-16</t>
  </si>
  <si>
    <t>WILLIAM GOULARTE</t>
  </si>
  <si>
    <t>331.002.008-88</t>
  </si>
  <si>
    <t>RUA ISAIAS MARTINS DE OLIVEIRA, 314 - VILA FLORINDO  - JUQUIA</t>
  </si>
  <si>
    <t>(13) 997774739</t>
  </si>
  <si>
    <t>l.arte26@gmail.com</t>
  </si>
  <si>
    <t>5140007294</t>
  </si>
  <si>
    <t>MARIA EDUARDA CLAUDIO CRUZ</t>
  </si>
  <si>
    <t>474.918.628-70</t>
  </si>
  <si>
    <t>EST ITOPAVA, 00 - ITOPAVA - JUQUIA</t>
  </si>
  <si>
    <t>(13) 997031481</t>
  </si>
  <si>
    <t>mariaeduarda1775@gmail.com</t>
  </si>
  <si>
    <t>5140007302</t>
  </si>
  <si>
    <t>MAURICIO ANTUNES DIAS DOS SANTOS</t>
  </si>
  <si>
    <t>410.784.738-11</t>
  </si>
  <si>
    <t>RUA DIOGO FLORINDO RIBEIRO, 160 - VILA FLORINDO DE CIMA  - JUQUIA</t>
  </si>
  <si>
    <t>(13) 981277468</t>
  </si>
  <si>
    <t>edilenerocha01@gmail.com</t>
  </si>
  <si>
    <t>5140007310</t>
  </si>
  <si>
    <t>GLAUCIANO VIEIRA DIAS</t>
  </si>
  <si>
    <t>386.423.698-33</t>
  </si>
  <si>
    <t>VIVIANE ANTUNES DE JESUS</t>
  </si>
  <si>
    <t>347.969.618-01</t>
  </si>
  <si>
    <t>SIT HIGA, Sem numero - RIBEIRAO FUNDO DE CIMA - JUQIA</t>
  </si>
  <si>
    <t>(13) 997347860</t>
  </si>
  <si>
    <t>antunesviviane605@gmail.com</t>
  </si>
  <si>
    <t>5140007328</t>
  </si>
  <si>
    <t>GILBERTO SILVA TORRES</t>
  </si>
  <si>
    <t>232.698.598-21</t>
  </si>
  <si>
    <t>RUA TRES, 59 - VILA PEDREIRA - JUQUIA</t>
  </si>
  <si>
    <t>(13) 997456489</t>
  </si>
  <si>
    <t>gilbertosilvatorres@hotmail.com.br</t>
  </si>
  <si>
    <t>5140007336</t>
  </si>
  <si>
    <t>MELLANY ALVES ALBUQUERQUE</t>
  </si>
  <si>
    <t>497.630.768-97</t>
  </si>
  <si>
    <t>RUA MARTINS COELHO, 728 - CENTRO  - JUQUIA</t>
  </si>
  <si>
    <t>(13) 996366261</t>
  </si>
  <si>
    <t>mellanyalbuquerquesz@gmail.com</t>
  </si>
  <si>
    <t>5140007344</t>
  </si>
  <si>
    <t>ROBSON RAIMUNDO PEREIRA</t>
  </si>
  <si>
    <t>339.575.138-47</t>
  </si>
  <si>
    <t>ROSEMARA UMEI PEREIRA</t>
  </si>
  <si>
    <t>348.776.968-90</t>
  </si>
  <si>
    <t>RUA GOIAS, 360 - PARQUE NACIONAL - JUQUIA</t>
  </si>
  <si>
    <t>(13) 997907502</t>
  </si>
  <si>
    <t>robsonpereirarmr@gmail.com</t>
  </si>
  <si>
    <t>5140007351</t>
  </si>
  <si>
    <t>JONAS FERREIRA LIMA</t>
  </si>
  <si>
    <t>528.455.068-48</t>
  </si>
  <si>
    <t>RUA DOIS, 23 - PEDREIRA - JUQUIA</t>
  </si>
  <si>
    <t>(18) 998058458</t>
  </si>
  <si>
    <t>jonasferreiralima500@gmail.com</t>
  </si>
  <si>
    <t>5140007369</t>
  </si>
  <si>
    <t>DEBORA AGATHA ARAUJO</t>
  </si>
  <si>
    <t>476.359.808-23</t>
  </si>
  <si>
    <t>(13) 996833067</t>
  </si>
  <si>
    <t>deboraagatha944@gmail.com</t>
  </si>
  <si>
    <t>5140007377</t>
  </si>
  <si>
    <t>ONOFRE LOBO</t>
  </si>
  <si>
    <t>255.745.288-27</t>
  </si>
  <si>
    <t>FRANCISCA OLIVEIRA FERREIRA LOBO</t>
  </si>
  <si>
    <t>326.362.248-07</t>
  </si>
  <si>
    <t>SIT SITIO FAMILIA BASILIO, Sn - MORRO SECO - JUQUIA</t>
  </si>
  <si>
    <t>(13) 996071813</t>
  </si>
  <si>
    <t>franciscalobo84@gmail.com</t>
  </si>
  <si>
    <t>5140007385</t>
  </si>
  <si>
    <t>MARIA APARECIDA JUVENCIO</t>
  </si>
  <si>
    <t>159.046.988-79</t>
  </si>
  <si>
    <t>RUA DUQUE DE CAXIAS, 370 - VILA INDUSTRIAL  - JUQUIA</t>
  </si>
  <si>
    <t>(13) 997153942</t>
  </si>
  <si>
    <t>cidajuvencio@gmail.com</t>
  </si>
  <si>
    <t>5140007393</t>
  </si>
  <si>
    <t>GLAUCIA GONCALVES MAGALHAES</t>
  </si>
  <si>
    <t>314.442.778-04</t>
  </si>
  <si>
    <t>PAULO DE TARSO MAGALHAES</t>
  </si>
  <si>
    <t>100.145.638-60</t>
  </si>
  <si>
    <t>RUA ANTONIO MARQUES PATRICIO, 691 - VILA INDUSTRIAL  - JUQUIA</t>
  </si>
  <si>
    <t>(13) 997467837</t>
  </si>
  <si>
    <t>glaucia.mag@hotmail.com</t>
  </si>
  <si>
    <t>5140007401</t>
  </si>
  <si>
    <t>RENATO DE ALMEIDA RIBEIRO</t>
  </si>
  <si>
    <t>305.772.728-02</t>
  </si>
  <si>
    <t>LUCIMAR RODRIGUES RIBEIRO</t>
  </si>
  <si>
    <t>319.939.068-43</t>
  </si>
  <si>
    <t>RUA JOSE NUNES DE AQUINO, 388 - VILA NOVA - JUQUIA</t>
  </si>
  <si>
    <t>(13) 997720596</t>
  </si>
  <si>
    <t>renatoribeiro27@yahoo.com.br</t>
  </si>
  <si>
    <t>5140007419</t>
  </si>
  <si>
    <t>JOSIANE HEUCK DA SILVA</t>
  </si>
  <si>
    <t>258.163.858-36</t>
  </si>
  <si>
    <t>DOUGLAS RODRIGUES DE ARAUJO</t>
  </si>
  <si>
    <t>423.879.058-81</t>
  </si>
  <si>
    <t>RUA DIOGO FLORINDO RIBEIRO, 49 - VILA FLORINDO DE CIMA - JUQUIA</t>
  </si>
  <si>
    <t>(13) 996647936</t>
  </si>
  <si>
    <t>josyheuck@gmail.com</t>
  </si>
  <si>
    <t>5140007427</t>
  </si>
  <si>
    <t>JEFERSON OLIVEIRA DA SILVA</t>
  </si>
  <si>
    <t>467.670.808-45</t>
  </si>
  <si>
    <t>RUA PARA, 93 - PARQUE NACIONAL  - JUQUIA</t>
  </si>
  <si>
    <t>jefersonoliveira26046@gmail.com</t>
  </si>
  <si>
    <t>5140007435</t>
  </si>
  <si>
    <t>DAYANE NARDES TOBIAS</t>
  </si>
  <si>
    <t>440.355.698-10</t>
  </si>
  <si>
    <t>TIAGO HENRIQUE DE OLIVEIRA CARDOSO</t>
  </si>
  <si>
    <t>432.471.908-05</t>
  </si>
  <si>
    <t>RUA MOHAMED SAID HEDJAZI, 290 - FLORESTA - JUQUIA</t>
  </si>
  <si>
    <t>(13) 997181571</t>
  </si>
  <si>
    <t>dayane_nardes@outlook.com.br</t>
  </si>
  <si>
    <t>5140007443</t>
  </si>
  <si>
    <t>RODRIGO DUARTE DA COSTA</t>
  </si>
  <si>
    <t>441.837.958-42</t>
  </si>
  <si>
    <t>JESSICA APARECIDA DA COSTA PEREIRA</t>
  </si>
  <si>
    <t>450.567.968-32</t>
  </si>
  <si>
    <t>AV  WASHINGTON LUIZ, 595 - VILA INDUSTRIAL - JUQUIA</t>
  </si>
  <si>
    <t>(13) 996342403</t>
  </si>
  <si>
    <t>jhessyb2@gmail.com</t>
  </si>
  <si>
    <t>5140007450</t>
  </si>
  <si>
    <t>THAINA SILES RODRIGUES</t>
  </si>
  <si>
    <t>472.609.258-84</t>
  </si>
  <si>
    <t>RUA MARECHAL RONDON, 284 - CEDRO - JUQUIA</t>
  </si>
  <si>
    <t>(13) 997236514</t>
  </si>
  <si>
    <t>silesthaina@gmail.com</t>
  </si>
  <si>
    <t>5140007468</t>
  </si>
  <si>
    <t>THAIS DANIELA PEREIRA DE OLIVEIRA</t>
  </si>
  <si>
    <t>314.357.408-90</t>
  </si>
  <si>
    <t>RUA NOVO HORIZONTE, 33 - VILA INDUSTRIAL - JUQUIA</t>
  </si>
  <si>
    <t>(15) 988292462</t>
  </si>
  <si>
    <t>tereza2377@outlook.com</t>
  </si>
  <si>
    <t>5140007476</t>
  </si>
  <si>
    <t>ALESANDRA BORGES FLORENCIO</t>
  </si>
  <si>
    <t>320.766.388-57</t>
  </si>
  <si>
    <t>EST ADONIRAN BARBOSA, 700 - JARDIM YOLANDA - MIRACATU</t>
  </si>
  <si>
    <t>(13) 996386434</t>
  </si>
  <si>
    <t>alesandraflorencio@gmail.com</t>
  </si>
  <si>
    <t>5140007484</t>
  </si>
  <si>
    <t>CLARICE ALVES RIBEIRO JORGE</t>
  </si>
  <si>
    <t>465.393.148-84</t>
  </si>
  <si>
    <t>RUA DR RODRIGUES ALVES, 454 - ESTACAO  - JUQUIA</t>
  </si>
  <si>
    <t>(41) 999986384</t>
  </si>
  <si>
    <t>clarice.alvesj@gmail.com</t>
  </si>
  <si>
    <t>5140007492</t>
  </si>
  <si>
    <t>GABRIELA DE FRANCA MOREIRA</t>
  </si>
  <si>
    <t>470.914.728-02</t>
  </si>
  <si>
    <t>AV  WASHINGTON LUIZ, 200 - VILA NOVA - JUQUIA</t>
  </si>
  <si>
    <t>(13) 997583357</t>
  </si>
  <si>
    <t>gabrieladefrancamoreira@gmail.com</t>
  </si>
  <si>
    <t>5140007500</t>
  </si>
  <si>
    <t>MOISES AUGUSTO DA SILVA</t>
  </si>
  <si>
    <t>343.153.938-60</t>
  </si>
  <si>
    <t>GRACILIANE DA SILVA ADORNO</t>
  </si>
  <si>
    <t>395.012.478-05</t>
  </si>
  <si>
    <t>AV  RODRIGUES ALVES, 0 - ESTACAO - JUQUIA</t>
  </si>
  <si>
    <t>5140007518</t>
  </si>
  <si>
    <t>ROGERIO LOPES PROCOPIO</t>
  </si>
  <si>
    <t>343.574.208-90</t>
  </si>
  <si>
    <t>CAMILA RIBEIRO VASSAO</t>
  </si>
  <si>
    <t>428.311.278-07</t>
  </si>
  <si>
    <t>RUA JOAO LEAL DAS NEVES, 234 - VILA PEDREIRA - JUQUIA</t>
  </si>
  <si>
    <t>(13) 996106853</t>
  </si>
  <si>
    <t>camila.ribeirovassao@hotmail.com</t>
  </si>
  <si>
    <t>5140007526</t>
  </si>
  <si>
    <t>ANTONIO BONFIM DA SILVA</t>
  </si>
  <si>
    <t>473.379.798-27</t>
  </si>
  <si>
    <t>LAVINHO JOSE DA SILVA</t>
  </si>
  <si>
    <t>283.958.915-04</t>
  </si>
  <si>
    <t>CHA CHACARA BONFIM, Sn - BAIRRO ARARIBA - JUQUIA</t>
  </si>
  <si>
    <t>(11) 948448904</t>
  </si>
  <si>
    <t>viviane2025@gmail.com</t>
  </si>
  <si>
    <t>5140007534</t>
  </si>
  <si>
    <t>LUCIANO RUFINO DOS SANTOS</t>
  </si>
  <si>
    <t>458.938.448-58</t>
  </si>
  <si>
    <t>MARTA RIBEIRO VASSAO</t>
  </si>
  <si>
    <t>390.492.778-70</t>
  </si>
  <si>
    <t>EST SETE BARRAS, 18 - RIBEIRAO DOS SANTOS - JUQUIA</t>
  </si>
  <si>
    <t>(13) 996635336</t>
  </si>
  <si>
    <t>marta.ribeirovassao@hotmail.com</t>
  </si>
  <si>
    <t>5140007542</t>
  </si>
  <si>
    <t>MARIA ELSA MORAES DE CARVALHO</t>
  </si>
  <si>
    <t>133.674.658-01</t>
  </si>
  <si>
    <t>PAULO DIAS DE CARVALHO</t>
  </si>
  <si>
    <t>018.186.908-02</t>
  </si>
  <si>
    <t>RUA PROFESSOR FRANCISCO ARCELINO DO AMARAL, 21 - VILA SANCHES - JUQUIA</t>
  </si>
  <si>
    <t>(13) 996491590</t>
  </si>
  <si>
    <t>elzamoraes618@gmail.com</t>
  </si>
  <si>
    <t>5140007559</t>
  </si>
  <si>
    <t>CONCEICAO RODRIGUES</t>
  </si>
  <si>
    <t>133.660.788-20</t>
  </si>
  <si>
    <t>RUA ANTONIO MARQUES PATRICIO, 233 - VILA INDUSTRIAL - JUQUIA</t>
  </si>
  <si>
    <t>(13) 997782979</t>
  </si>
  <si>
    <t>conceicao.rodrigues1503@gmail.com</t>
  </si>
  <si>
    <t>5140007567</t>
  </si>
  <si>
    <t>ELIENARA DAGMAR DA SILVA PAULO</t>
  </si>
  <si>
    <t>424.822.538-70</t>
  </si>
  <si>
    <t>AV  BRASIL, 1475 - VILA SANCHES - JUQUIA</t>
  </si>
  <si>
    <t>(13) 996573376</t>
  </si>
  <si>
    <t>elienaradagmar@hotmail.com</t>
  </si>
  <si>
    <t>5140007575</t>
  </si>
  <si>
    <t>JHULIAN APARECIDA DE SOUZA SANTIAGO GODOY</t>
  </si>
  <si>
    <t>471.726.748-63</t>
  </si>
  <si>
    <t>SAMUEL ARAUJO SILVA</t>
  </si>
  <si>
    <t>440.680.548-60</t>
  </si>
  <si>
    <t>RUA MANOEL MARQUES PATRICIO, 186 - VILA SANCHES  - JUQUIA</t>
  </si>
  <si>
    <t>(13) 996768393</t>
  </si>
  <si>
    <t>souzajhulian@gmail.com</t>
  </si>
  <si>
    <t>5140007583</t>
  </si>
  <si>
    <t>DIVA ALMEIDA DE CARVALHO</t>
  </si>
  <si>
    <t>213.659.828-74</t>
  </si>
  <si>
    <t>RUA ANTONIO FRANCISCO RAMOS, 50 - VILA SANCHES - JUQUIA</t>
  </si>
  <si>
    <t>(11) 975326229</t>
  </si>
  <si>
    <t>diva.almeidadecarvalho@hotmail.com</t>
  </si>
  <si>
    <t>5140007591</t>
  </si>
  <si>
    <t>RAIANE CRISTINA DA SILVA MARTINS DE FRANCA</t>
  </si>
  <si>
    <t>235.555.398-09</t>
  </si>
  <si>
    <t>RUA BAHIA, 730 - PARQUE NACIONAL  - JUQUIA</t>
  </si>
  <si>
    <t>(13) 997885982</t>
  </si>
  <si>
    <t>raiane_rahh@hotmail.com</t>
  </si>
  <si>
    <t>5140007609</t>
  </si>
  <si>
    <t>ROBSON DO NASCIMENTO AMARAL</t>
  </si>
  <si>
    <t>237.464.638-66</t>
  </si>
  <si>
    <t>DENISE CRISTINA DOMINGOS</t>
  </si>
  <si>
    <t>436.800.348-90</t>
  </si>
  <si>
    <t>RUA DA SERINGUEIRA, 93 - ITOPAVA - JUQUIA</t>
  </si>
  <si>
    <t>(13) 996147118</t>
  </si>
  <si>
    <t>denise.cristinadomingos@hotmail.com</t>
  </si>
  <si>
    <t>5140007617</t>
  </si>
  <si>
    <t>LUCIMARA APARECIDA PAULA DE SOUSA</t>
  </si>
  <si>
    <t>371.242.388-89</t>
  </si>
  <si>
    <t>ADO RIBEIRO DA CRUZ</t>
  </si>
  <si>
    <t>349.147.678-05</t>
  </si>
  <si>
    <t>RUA NABOR DA SILVA FRANCO, 300 - VILA FLORINDO DE BAIXO - JUQUIA</t>
  </si>
  <si>
    <t>(13) 996137748</t>
  </si>
  <si>
    <t>lucimarapsousa@hotmail.com</t>
  </si>
  <si>
    <t>5140007625</t>
  </si>
  <si>
    <t>SOLANGE MENDES DE FARIA</t>
  </si>
  <si>
    <t>343.599.128-38</t>
  </si>
  <si>
    <t>RUA 3, 315 - FLORESTA - JUQUIA</t>
  </si>
  <si>
    <t>(13) 997186423</t>
  </si>
  <si>
    <t>solangemendesdefaria@gmail.com</t>
  </si>
  <si>
    <t>5140007633</t>
  </si>
  <si>
    <t>ROSANA RIBEIRO QUESSADA</t>
  </si>
  <si>
    <t>125.851.318-82</t>
  </si>
  <si>
    <t>RUA 18, 22 - PARQUE ALVORADA - JUQUIA</t>
  </si>
  <si>
    <t>(13) 997276646</t>
  </si>
  <si>
    <t>rosanaquessada0@gmail.com</t>
  </si>
  <si>
    <t>5140007641</t>
  </si>
  <si>
    <t>MARCOS LUIS DOS SANTOS RIBEIRO</t>
  </si>
  <si>
    <t>327.798.998-40</t>
  </si>
  <si>
    <t>NAIARA MARIA DOS SANTOS ANTAO</t>
  </si>
  <si>
    <t>381.893.028-76</t>
  </si>
  <si>
    <t>ROD DE SETE BARRAS, 269 - VILA FLORINDO  - JUQUIA</t>
  </si>
  <si>
    <t>(13) 996326490</t>
  </si>
  <si>
    <t>marcoskayllon.mr@gmail.com</t>
  </si>
  <si>
    <t>5140007658</t>
  </si>
  <si>
    <t>THAIS HEDJAZI SANDES</t>
  </si>
  <si>
    <t>324.020.138-00</t>
  </si>
  <si>
    <t>RUA CABO PM JOSE LUIZ DA SILVA, 87 - PARQUE DAS NACOES - JUQUIA</t>
  </si>
  <si>
    <t>(15) 996045161</t>
  </si>
  <si>
    <t>thais_hsandes@yahoo.com.br</t>
  </si>
  <si>
    <t>5140007666</t>
  </si>
  <si>
    <t>WILSON PAULO DAMETTO</t>
  </si>
  <si>
    <t>577.600.719-49</t>
  </si>
  <si>
    <t>IZILDINHA BELCHIOR DAMETTO</t>
  </si>
  <si>
    <t>263.625.998-88</t>
  </si>
  <si>
    <t>RUA 1, 141 - VILA COELHOS - JUQUIA</t>
  </si>
  <si>
    <t>(13) 981605807</t>
  </si>
  <si>
    <t>izildinha.dametto@hotmail.com</t>
  </si>
  <si>
    <t>5140007674</t>
  </si>
  <si>
    <t>SANDRAGONCALVESMUNIZ</t>
  </si>
  <si>
    <t>133.671.468-97</t>
  </si>
  <si>
    <t>RONALDO VENANCIO GOMES</t>
  </si>
  <si>
    <t>229.110.948-08</t>
  </si>
  <si>
    <t>RUA JOSE ANGELO HERRERA DE MIRANDA, 15 - VILA FLORINDO DE BAIXO - JUQUIA</t>
  </si>
  <si>
    <t>(13) 9979274</t>
  </si>
  <si>
    <t>sandramunizronaldojamile@gmail.com</t>
  </si>
  <si>
    <t>5140007682</t>
  </si>
  <si>
    <t>FELIPE DA SILVA SOUZA</t>
  </si>
  <si>
    <t>420.943.198-22</t>
  </si>
  <si>
    <t>RUA ADORNO SOBRAL, 118 - CENTRO - JUQUIA</t>
  </si>
  <si>
    <t>(13) 997025154</t>
  </si>
  <si>
    <t>felipferrimann@hotmail.com</t>
  </si>
  <si>
    <t>5140007690</t>
  </si>
  <si>
    <t>MARIA GIVANETE HENRIQUE DA SILVA</t>
  </si>
  <si>
    <t>426.849.118-00</t>
  </si>
  <si>
    <t>RUA MARECHAL DEODORO DA FONSECA, 70 - VILA INDUSTRIAL - JUQUIA</t>
  </si>
  <si>
    <t>(13) 997472262</t>
  </si>
  <si>
    <t>leo_marechall@hotmail.com</t>
  </si>
  <si>
    <t>5140007708</t>
  </si>
  <si>
    <t>GRACIANO JU CECI DUARTE</t>
  </si>
  <si>
    <t>411.446.898-64</t>
  </si>
  <si>
    <t>DIOGO FRANC DOS SANTOS</t>
  </si>
  <si>
    <t>339.334.868-07</t>
  </si>
  <si>
    <t>RUA CHAIA ZINGEREVITZ, 267 - JARDIM GUARUJA - SAO PAULO</t>
  </si>
  <si>
    <t>(11) 983653411</t>
  </si>
  <si>
    <t>julioduarte.enfermeiro@gmail.com</t>
  </si>
  <si>
    <t>5140007716</t>
  </si>
  <si>
    <t>CLAUDIA REGINA DA SILVA</t>
  </si>
  <si>
    <t>097.891.458-96</t>
  </si>
  <si>
    <t>RUA VOLUNTARIOS DA PATRIA, 61 - VILA FLORINDO DE CIMA - JUQUIA</t>
  </si>
  <si>
    <t>(13) 997969131</t>
  </si>
  <si>
    <t>claudiaregina010969@gmail.com</t>
  </si>
  <si>
    <t>5140007724</t>
  </si>
  <si>
    <t>JEFERSON DE OLIVEIRA SAMPAIO</t>
  </si>
  <si>
    <t>304.493.768-00</t>
  </si>
  <si>
    <t>RUA VILA COELHO, 198 - JUQUIA GUACU - JUQUIA</t>
  </si>
  <si>
    <t>(13) 996695296</t>
  </si>
  <si>
    <t>jefersoliveira95@gmail.com</t>
  </si>
  <si>
    <t>5140007732</t>
  </si>
  <si>
    <t>ESTER SANTANA MARTINS</t>
  </si>
  <si>
    <t>400.134.838-11</t>
  </si>
  <si>
    <t>NATAEL GONCALVES MACHADO</t>
  </si>
  <si>
    <t>461.764.908-55</t>
  </si>
  <si>
    <t>AV  WASHINGTON LUIS, 445 - VILA NOVA - JUQUIA</t>
  </si>
  <si>
    <t>(13) 996447119</t>
  </si>
  <si>
    <t>gocalvesnatael@gmail.com</t>
  </si>
  <si>
    <t>5140007740</t>
  </si>
  <si>
    <t>EDMILSON GREGORIO DOS SANTOS</t>
  </si>
  <si>
    <t>347.398.584-87</t>
  </si>
  <si>
    <t>ELISABETE DE LARA ANDRADE</t>
  </si>
  <si>
    <t>214.094.658-88</t>
  </si>
  <si>
    <t>SIT SITIO CORTE PRETO, S/N - CORTE PRETO - JUQUIA</t>
  </si>
  <si>
    <t>(13) 997766776</t>
  </si>
  <si>
    <t>elisabetelara15@gmail.com</t>
  </si>
  <si>
    <t>5140007757</t>
  </si>
  <si>
    <t>STEFANY RAMOS MUNIZ</t>
  </si>
  <si>
    <t>510.745.138-19</t>
  </si>
  <si>
    <t>RUA FLORESTA, 331 - ESTACAO  - JUQUIA</t>
  </si>
  <si>
    <t>(13) 988357735</t>
  </si>
  <si>
    <t>stefany_ramosm@hotmail.com</t>
  </si>
  <si>
    <t>5140007765</t>
  </si>
  <si>
    <t>SARA DE MORAES DOS SANTOS</t>
  </si>
  <si>
    <t>413.892.948-70</t>
  </si>
  <si>
    <t>RUA BERNADINO DE CAMPOS, 120 - VILA NOVA - JUQUIA</t>
  </si>
  <si>
    <t>(13) 997232732</t>
  </si>
  <si>
    <t>sara892020@hotmail.com</t>
  </si>
  <si>
    <t>5140007773</t>
  </si>
  <si>
    <t>ANESIA ROQUE GONCALVES</t>
  </si>
  <si>
    <t>356.881.998-81</t>
  </si>
  <si>
    <t>EST SETE BARRAS, S/N - COMUNIDADE - JUQUIA</t>
  </si>
  <si>
    <t>(13) 997232047</t>
  </si>
  <si>
    <t>gervasioanezia43@gmail.com</t>
  </si>
  <si>
    <t>5140007781</t>
  </si>
  <si>
    <t>LUCAS FROES ALONSO</t>
  </si>
  <si>
    <t>218.374.248-88</t>
  </si>
  <si>
    <t>RUA JOSE FROES, 225 - JARDIM ANA CRISTINA  - JUQUIA</t>
  </si>
  <si>
    <t>(15) 988220500</t>
  </si>
  <si>
    <t>lucasalonso@gmail.com</t>
  </si>
  <si>
    <t>5140007799</t>
  </si>
  <si>
    <t>VANDA GONCALVES COELHO</t>
  </si>
  <si>
    <t>384.245.628-01</t>
  </si>
  <si>
    <t>EST DA CBA KM10, 2 - JUQUIA GUACU - JUQUIA</t>
  </si>
  <si>
    <t>(13) 996654438</t>
  </si>
  <si>
    <t>vandagoncalvescoelho@gmail.com</t>
  </si>
  <si>
    <t>5140007807</t>
  </si>
  <si>
    <t>MARIA DE LUCIA DE OLIVEIRA</t>
  </si>
  <si>
    <t>226.728.798-69</t>
  </si>
  <si>
    <t>SIT APARECIDO, PER 77 - RIBEIRAO FUNDO DE BAIXO - JUQUIA</t>
  </si>
  <si>
    <t>(13) 991406615</t>
  </si>
  <si>
    <t>maria.luciadeoliveira10@hotmail.com</t>
  </si>
  <si>
    <t>5140007815</t>
  </si>
  <si>
    <t>NILZA OLIVEIRA FRANCA</t>
  </si>
  <si>
    <t>233.895.288-06</t>
  </si>
  <si>
    <t>MAURO TUBIANO</t>
  </si>
  <si>
    <t>282.281.938-66</t>
  </si>
  <si>
    <t>AV  BRASIL, 95 - CENTRO - JUQUIA</t>
  </si>
  <si>
    <t>(13) 996724993</t>
  </si>
  <si>
    <t>beatrizbranca@outlook.com</t>
  </si>
  <si>
    <t>5140007823</t>
  </si>
  <si>
    <t>LUCIA CRISTINA SILVEIRA</t>
  </si>
  <si>
    <t>341.730.038-03</t>
  </si>
  <si>
    <t>(13) 996552977</t>
  </si>
  <si>
    <t>lucinha.cluma@gmail.com</t>
  </si>
  <si>
    <t>5140007831</t>
  </si>
  <si>
    <t>ANDREIA RODRIGUES  ALVES</t>
  </si>
  <si>
    <t>304.051.668-00</t>
  </si>
  <si>
    <t>RUA ANTONIO FERREIRA DE AGUIAR, 158 - CENTRO - JUQUIA</t>
  </si>
  <si>
    <t>(13) 997146536</t>
  </si>
  <si>
    <t>daianeamajesus@hotmail.com</t>
  </si>
  <si>
    <t>5140007849</t>
  </si>
  <si>
    <t>RAISSA MUNIZ BRANDINO</t>
  </si>
  <si>
    <t>478.544.388-03</t>
  </si>
  <si>
    <t>FABIO AUGUSTO ALMEIDA DE LIMA</t>
  </si>
  <si>
    <t>468.649.188-66</t>
  </si>
  <si>
    <t>SIT CAPUAVA, S/N - CAPUAVA - JUQUIA</t>
  </si>
  <si>
    <t>(13) 996339839</t>
  </si>
  <si>
    <t>raissamuniz0707@gmail.com</t>
  </si>
  <si>
    <t>5140007856</t>
  </si>
  <si>
    <t>BRUNA ANGIE SAMPAIO FERRO</t>
  </si>
  <si>
    <t>351.015.508-41</t>
  </si>
  <si>
    <t>ELISON DOMINGOS DE ALMEIDA</t>
  </si>
  <si>
    <t>305.336.688-67</t>
  </si>
  <si>
    <t>SIT SITIO AYUME, S/N - RIBEIRAO FUNDO DE CIMA  - JUQUIA</t>
  </si>
  <si>
    <t>(13) 997544317</t>
  </si>
  <si>
    <t>bruna.angie.9@icloud.com</t>
  </si>
  <si>
    <t>5140007864</t>
  </si>
  <si>
    <t>GISELI PINHEIRO</t>
  </si>
  <si>
    <t>369.506.408-03</t>
  </si>
  <si>
    <t>RUA LARGO DA SAUDADE, 85 - JARDIM DA SAUDADE - JUQUIA</t>
  </si>
  <si>
    <t>(13) 996479444</t>
  </si>
  <si>
    <t>giselegi60246@gmail.com</t>
  </si>
  <si>
    <t>5140007872</t>
  </si>
  <si>
    <t>ANA PAULA LEMOS DE LARA</t>
  </si>
  <si>
    <t>437.445.258-30</t>
  </si>
  <si>
    <t>MARCIO SIQUEIRA NEVES REGIS</t>
  </si>
  <si>
    <t>315.646.498-81</t>
  </si>
  <si>
    <t>EST DE TAPIRAI KM206, 0 - CORTE PRETO - JUQUIA</t>
  </si>
  <si>
    <t>(13) 996486500</t>
  </si>
  <si>
    <t>anadaviteteu@gmail.com</t>
  </si>
  <si>
    <t>5140007880</t>
  </si>
  <si>
    <t>MARIA APARECIDA DA SILVA</t>
  </si>
  <si>
    <t>044.689.758-22</t>
  </si>
  <si>
    <t>RUA BERNARDINO DE CAMPOS, 108 - VILA NOVA - JUQUIA</t>
  </si>
  <si>
    <t>(13) 997586406</t>
  </si>
  <si>
    <t>paula_jukia@hotmail.com</t>
  </si>
  <si>
    <t>5140007898</t>
  </si>
  <si>
    <t>ANDRE WILLIAN DE CARVALHO PAZ</t>
  </si>
  <si>
    <t>420.939.628-10</t>
  </si>
  <si>
    <t>RUA ANTONIO FRANCISCO RAMOS, 20 - PORTO DA BALSA - JUQUIA</t>
  </si>
  <si>
    <t>(13) 996033350</t>
  </si>
  <si>
    <t>adrianajesusfreire@gmail.com</t>
  </si>
  <si>
    <t>5140007906</t>
  </si>
  <si>
    <t>MARGARIDA EDUIGES DE PAULA</t>
  </si>
  <si>
    <t>328.619.988-57</t>
  </si>
  <si>
    <t>RUA NABOR DA SILVA FRANCO, 272 - VILA FLORINDO DE BAIXO - JUQUIA</t>
  </si>
  <si>
    <t>margarida.depaula@hotmail.com</t>
  </si>
  <si>
    <t>5140007914</t>
  </si>
  <si>
    <t>MARIA APARECIDA DE OLIVEIRA BENTO</t>
  </si>
  <si>
    <t>362.635.418-06</t>
  </si>
  <si>
    <t>ADMILSON MATEUS BENTO</t>
  </si>
  <si>
    <t>222.460.588-99</t>
  </si>
  <si>
    <t>EST MUNICIPAL ESTOGEMIA, 0 - POCO ALTO - JUQUIA</t>
  </si>
  <si>
    <t>(13) 981566697</t>
  </si>
  <si>
    <t>carolinaoliveirarodrigues@gmail.com</t>
  </si>
  <si>
    <t>5140007922</t>
  </si>
  <si>
    <t>IDAIL PEREIRA ALVES</t>
  </si>
  <si>
    <t>192.932.068-03</t>
  </si>
  <si>
    <t>EVA DA COSTA ALVES</t>
  </si>
  <si>
    <t>283.825.588-60</t>
  </si>
  <si>
    <t>RUA PRUDENTE DE MORAIS, 205 - VILA INDUSTRIAL - JUQUIA</t>
  </si>
  <si>
    <t>(13) 997212973</t>
  </si>
  <si>
    <t>5140007930</t>
  </si>
  <si>
    <t>VERA VIEIRA DIAS</t>
  </si>
  <si>
    <t>090.806.688-00</t>
  </si>
  <si>
    <t>ANTONIO PEREIRA DE SOUZA FILHO</t>
  </si>
  <si>
    <t>308.465.918-47</t>
  </si>
  <si>
    <t>FAZ DA ILHA, S/N - RIBEIRAO FUNDO DE CIMA - JUQUIA</t>
  </si>
  <si>
    <t>(13) 38441224</t>
  </si>
  <si>
    <t>vera.vieiradias@hotmail.com</t>
  </si>
  <si>
    <t>5140007948</t>
  </si>
  <si>
    <t>RAFAEL FERREIRA</t>
  </si>
  <si>
    <t>331.950.678-11</t>
  </si>
  <si>
    <t>RUA JUCELINO KUBITSCHECK, 10 - VILA FLORINDO DE CIMA - JUQUIA</t>
  </si>
  <si>
    <t>(13) 997158782</t>
  </si>
  <si>
    <t>mendeselenice0@gmail.com</t>
  </si>
  <si>
    <t>5140007955</t>
  </si>
  <si>
    <t>ROSELIA MUNIZ DA COSTA</t>
  </si>
  <si>
    <t>335.577.328-00</t>
  </si>
  <si>
    <t>RUA ABEL DE OLIVEIRA VASSAO, 89 - FLORINDO DE CIMA - JUQUIA</t>
  </si>
  <si>
    <t>(13) 996177039</t>
  </si>
  <si>
    <t>roséliacosta73@gmail.com</t>
  </si>
  <si>
    <t>5140007963</t>
  </si>
  <si>
    <t>ANA PAULA FLORENCA DIAS</t>
  </si>
  <si>
    <t>302.189.248-52</t>
  </si>
  <si>
    <t>RAMIRO RIBEIRO DIAS</t>
  </si>
  <si>
    <t>474.081.078-60</t>
  </si>
  <si>
    <t>SIT KAIKAN, 01 - POUSO ALTO - JUQUIA</t>
  </si>
  <si>
    <t>(13) 997527903</t>
  </si>
  <si>
    <t>aflorencadias@gmail.com</t>
  </si>
  <si>
    <t>5140007971</t>
  </si>
  <si>
    <t>RUTE OLIVEIRA TEIXEIRA DE CARVALHO</t>
  </si>
  <si>
    <t>099.759.298-26</t>
  </si>
  <si>
    <t>JOSE RODRIGUES DE CARVALHO</t>
  </si>
  <si>
    <t>099.759.278-82</t>
  </si>
  <si>
    <t>SIT RIBEIRAO FUNDO, S/N - RIBEIRAO FUNDO DE BAIXO - JUQUIA</t>
  </si>
  <si>
    <t>(13) 997436195</t>
  </si>
  <si>
    <t>ruteolivia44@outlook.com</t>
  </si>
  <si>
    <t>5140007989</t>
  </si>
  <si>
    <t>BARBARA GONCALVES TORRES</t>
  </si>
  <si>
    <t>338.552.298-64</t>
  </si>
  <si>
    <t>RUA EDUARDO VASSIMON, 107 - CIDADE TIRADENTES - SAO PAULO</t>
  </si>
  <si>
    <t>(11) 969752067</t>
  </si>
  <si>
    <t>barbaragoncalvesgt@gmail.com</t>
  </si>
  <si>
    <t>5140007997</t>
  </si>
  <si>
    <t>RAYANE DE ALMEIDA RIBEIRO</t>
  </si>
  <si>
    <t>356.515.188-94</t>
  </si>
  <si>
    <t>VLA ADUTORA, 112 - VILA NOVA - JUQUIA</t>
  </si>
  <si>
    <t>(13) 997326776</t>
  </si>
  <si>
    <t>hamadurgamaria@gmail.com</t>
  </si>
  <si>
    <t>5140008003</t>
  </si>
  <si>
    <t>NERY RIBEIRO DOS SANTOS</t>
  </si>
  <si>
    <t>039.813.528-23</t>
  </si>
  <si>
    <t>ANA MARIA SANTOS</t>
  </si>
  <si>
    <t>059.308.248-60</t>
  </si>
  <si>
    <t>RUA VICTOR GUSTAVO KUNO HASE, 120 - FLORESTA - JUQUIA</t>
  </si>
  <si>
    <t>(13) 996815181</t>
  </si>
  <si>
    <t>adhemar-veiga@hotmail.com</t>
  </si>
  <si>
    <t>5140008011</t>
  </si>
  <si>
    <t>LAUDICEIA PEREIRA DOS SANTOS</t>
  </si>
  <si>
    <t>349.023.358-16</t>
  </si>
  <si>
    <t>SIT POUSO ALTO DE CIMA, 00 - POUSO ALTO DE CIMA - JUQUIA</t>
  </si>
  <si>
    <t>(13) 996875554</t>
  </si>
  <si>
    <t>laudiceia.santos123@hotmail.com</t>
  </si>
  <si>
    <t>5140008029</t>
  </si>
  <si>
    <t>HAGARA MAYRA SINCARUK KALID</t>
  </si>
  <si>
    <t>359.139.348-73</t>
  </si>
  <si>
    <t>FAZ RODOVIA REGIS BITTENCOURT, Km 421 - ONCAS - JUQUIA</t>
  </si>
  <si>
    <t>(39) 6627214</t>
  </si>
  <si>
    <t>sincarukalid@gmail.com</t>
  </si>
  <si>
    <t>5140008037</t>
  </si>
  <si>
    <t>ELIANA DA SILVA</t>
  </si>
  <si>
    <t>293.221.908-17</t>
  </si>
  <si>
    <t>RUA PEDRO GOMES DA SILVA, 62 - VILA SANCHES - JUQUIA</t>
  </si>
  <si>
    <t>(13) 996826526</t>
  </si>
  <si>
    <t>eliana.dasilva0305@hotmail.com</t>
  </si>
  <si>
    <t>5140008045</t>
  </si>
  <si>
    <t>CELINA CORREA DOS SANTOS</t>
  </si>
  <si>
    <t>307.095.358-13</t>
  </si>
  <si>
    <t>RUA BAHIA, 720 - VILA SANCHES - JUQUIA</t>
  </si>
  <si>
    <t>celina1000felipe@gmail.com</t>
  </si>
  <si>
    <t>5140008052</t>
  </si>
  <si>
    <t>JANETE DE SOUZA MARCELINO</t>
  </si>
  <si>
    <t>362.011.838-84</t>
  </si>
  <si>
    <t>RUA DEZ, 25 - VILA SANCHES - JUQUIA</t>
  </si>
  <si>
    <t>(13) 997195417</t>
  </si>
  <si>
    <t>jhanysouza3@gmail.com</t>
  </si>
  <si>
    <t>5140008060</t>
  </si>
  <si>
    <t>MARIA APARECIDA DE OLIVEIRA</t>
  </si>
  <si>
    <t>250.740.138-95</t>
  </si>
  <si>
    <t>RUA FRANK LANE, 210 - VILA SANCHES - JUQUIA</t>
  </si>
  <si>
    <t>(13) 981313300</t>
  </si>
  <si>
    <t>cidinhajukia@hotmai.com</t>
  </si>
  <si>
    <t>5140008078</t>
  </si>
  <si>
    <t>NILTON LUIZ MONTEIRO DA SILVA FILHO</t>
  </si>
  <si>
    <t>387.984.378-36</t>
  </si>
  <si>
    <t>FRANCINE LIMA PEREIRA</t>
  </si>
  <si>
    <t>428.626.658-35</t>
  </si>
  <si>
    <t>RUA ANTONIO LEAL DAS NEVES, 192 - VILA SANCHES - JUQUIA</t>
  </si>
  <si>
    <t>(13) 996194891</t>
  </si>
  <si>
    <t>niltonfran12@gmail.com</t>
  </si>
  <si>
    <t>5140008086</t>
  </si>
  <si>
    <t>ORLANDA SILVERIO</t>
  </si>
  <si>
    <t>307.076.218-28</t>
  </si>
  <si>
    <t>AV  GEORGE SALVATERRA, 43 - CENTRO - JUQUIA</t>
  </si>
  <si>
    <t>(13) 997687690</t>
  </si>
  <si>
    <t>orlandasilverio@outlook.com</t>
  </si>
  <si>
    <t>5140008094</t>
  </si>
  <si>
    <t>MILENE CABRAL DOS SANTOS</t>
  </si>
  <si>
    <t>484.245.698-14</t>
  </si>
  <si>
    <t>VLA VIELA 2 VILA PEDREIRA, 15 - VILA PEDREIRA  - JUQUIA</t>
  </si>
  <si>
    <t>(13) 996271732</t>
  </si>
  <si>
    <t>milene.cabral@hotmail.com</t>
  </si>
  <si>
    <t>5140008102</t>
  </si>
  <si>
    <t>ZILDA LIMA LOURENCO</t>
  </si>
  <si>
    <t>128.151.078-56</t>
  </si>
  <si>
    <t>RUA DUQUE DE CAXIAS, 75 - VILA INDUSTRIAL - JUQUIA</t>
  </si>
  <si>
    <t>(13) 997303033</t>
  </si>
  <si>
    <t>5140008110</t>
  </si>
  <si>
    <t>VANDA ROSA DOS SANTOS</t>
  </si>
  <si>
    <t>307.875.438-37</t>
  </si>
  <si>
    <t>RUA KENGO KURITA, 304 - VILA INDUSTRIAL - JUQUIA</t>
  </si>
  <si>
    <t>(13) 997011357</t>
  </si>
  <si>
    <t>rosavanda904@gmail.com</t>
  </si>
  <si>
    <t>5140008128</t>
  </si>
  <si>
    <t>ELI SOARES DE LARA</t>
  </si>
  <si>
    <t>056.177.958-99</t>
  </si>
  <si>
    <t>EST PIEDADE, 201 - VILA SANCHES - JUQUIA</t>
  </si>
  <si>
    <t>(13) 996746351</t>
  </si>
  <si>
    <t>elisoares.lara@gmail.com</t>
  </si>
  <si>
    <t>5140008136</t>
  </si>
  <si>
    <t>ALAELCO JOSE SILVA</t>
  </si>
  <si>
    <t>627.391.234-34</t>
  </si>
  <si>
    <t>ROSANGELA DONIZETE DA SILVA</t>
  </si>
  <si>
    <t>129.149.018-36</t>
  </si>
  <si>
    <t>RUA MARIA IZABEL, 49 - VILA PEDREIRA - JUQUIA</t>
  </si>
  <si>
    <t>alaelcojose@outlook.com</t>
  </si>
  <si>
    <t>5140008144</t>
  </si>
  <si>
    <t>TANIA CONCEICAO DA SILVA</t>
  </si>
  <si>
    <t>357.092.958-25</t>
  </si>
  <si>
    <t>RUA VEREADOR ANSELMO GONCALVES, 71 - CENTRO - MIRACATU</t>
  </si>
  <si>
    <t>(13) 997253439</t>
  </si>
  <si>
    <t>csilvatania@gmail.com</t>
  </si>
  <si>
    <t>5140008151</t>
  </si>
  <si>
    <t>LOIDE CAVALCANTI DOS SANTOS AMORIM</t>
  </si>
  <si>
    <t>322.757.008-46</t>
  </si>
  <si>
    <t>MARCIO DE LIMA AMORIM</t>
  </si>
  <si>
    <t>282.777.908-05</t>
  </si>
  <si>
    <t>RUA CURIO, 200 - VILA DOS PASSAROS - JUQUIA</t>
  </si>
  <si>
    <t>(13) 997723199</t>
  </si>
  <si>
    <t>loidecavalcanti848@gmail.com.br</t>
  </si>
  <si>
    <t>5140008169</t>
  </si>
  <si>
    <t>MARIA DE FATIMA NUNES DA SILVA</t>
  </si>
  <si>
    <t>100.334.954-40</t>
  </si>
  <si>
    <t>EST DAS CERINGUEIRAS, 12 - ITOPAVA - JUQUIA</t>
  </si>
  <si>
    <t>(34) 999290545</t>
  </si>
  <si>
    <t>nunesfatima260@gmail.com</t>
  </si>
  <si>
    <t>5140008177</t>
  </si>
  <si>
    <t>AMANDA DOS SANTOS CAMARGO</t>
  </si>
  <si>
    <t>416.310.128-43</t>
  </si>
  <si>
    <t>BC  DAS MARGARIDAS, 342 - PIUVA - JUQUIA</t>
  </si>
  <si>
    <t>(13) 996870503</t>
  </si>
  <si>
    <t>amandacamargo@gmail.com</t>
  </si>
  <si>
    <t>5140008185</t>
  </si>
  <si>
    <t>EDNALVA MARIA DA SILVA</t>
  </si>
  <si>
    <t>334.209.488-59</t>
  </si>
  <si>
    <t>RUA JOSE FROES, 106 - ANA CRISTINA - JUQUIA</t>
  </si>
  <si>
    <t>5140008193</t>
  </si>
  <si>
    <t>CRISTIANE ROSA DOS SANTOS</t>
  </si>
  <si>
    <t>409.820.618-89</t>
  </si>
  <si>
    <t>RUA KENGO KURITA, 71 - VILA INDUSTRIAL - JUQUIA</t>
  </si>
  <si>
    <t>5140008201</t>
  </si>
  <si>
    <t>ANA PAULA SILVA SALOMAO</t>
  </si>
  <si>
    <t>354.729.148-84</t>
  </si>
  <si>
    <t>RUA PEDRO MUNIZ FILHO, 38 - VILA FLORINDO DE BAIXO - JUQUIA</t>
  </si>
  <si>
    <t>paulasalomao939@gmail.com</t>
  </si>
  <si>
    <t>5140008219</t>
  </si>
  <si>
    <t>EDSON MAURI DOS SANTOS</t>
  </si>
  <si>
    <t>376.147.888-77</t>
  </si>
  <si>
    <t>RUA MANOEL MARQUES PATRICIO, 16 - VILA SANCHES  - JUQUIA</t>
  </si>
  <si>
    <t>(15) 998192773</t>
  </si>
  <si>
    <t>edsonmauri002@gmail.com</t>
  </si>
  <si>
    <t>5140008227</t>
  </si>
  <si>
    <t>ANA PAULA RIBEIRO GONCALVES</t>
  </si>
  <si>
    <t>464.881.878-48</t>
  </si>
  <si>
    <t>RUA JONAS DE OLIVEIRA SANCHES, 97 - VOVO CLARINHA - JUQUIA</t>
  </si>
  <si>
    <t>(13) 997903510</t>
  </si>
  <si>
    <t>anapaula.ribeiro@hotmail.com</t>
  </si>
  <si>
    <t>5140008235</t>
  </si>
  <si>
    <t>GABRIEL DE CAMARGO MAGLIARELLI</t>
  </si>
  <si>
    <t>520.249.788-19</t>
  </si>
  <si>
    <t>BC  DAS MARGARIDAS, 250 - PIUVA - JUQUIA</t>
  </si>
  <si>
    <t>(13) 996902605</t>
  </si>
  <si>
    <t>gc68988@gmail.com</t>
  </si>
  <si>
    <t>5140008243</t>
  </si>
  <si>
    <t>SILVANIA CAMARGO DE ASSIS</t>
  </si>
  <si>
    <t>233.532.648-17</t>
  </si>
  <si>
    <t>CLEBERSON RIBEIRO DA CRUZ</t>
  </si>
  <si>
    <t>397.796.568-98</t>
  </si>
  <si>
    <t>RUA LUIZ MOREIRA LEITE, 37 - MARIA DE LURDES - JUQUIA</t>
  </si>
  <si>
    <t>(13) 997860184</t>
  </si>
  <si>
    <t>silvania211camargodeassis@gmail.com</t>
  </si>
  <si>
    <t>5140008250</t>
  </si>
  <si>
    <t>SERGIO SECUNDIN JUNIOR</t>
  </si>
  <si>
    <t>328.095.778-89</t>
  </si>
  <si>
    <t>SIT SITIO ADAO SECUNDIN, sn - RIBEIRAO FUNDO DE CIMA - JUQUIA</t>
  </si>
  <si>
    <t>(13) 997921447</t>
  </si>
  <si>
    <t>lisecundim@hotmail.com</t>
  </si>
  <si>
    <t>5140008268</t>
  </si>
  <si>
    <t>ALEX DE MAGALHAES KOTONA</t>
  </si>
  <si>
    <t>295.493.268-61</t>
  </si>
  <si>
    <t>ADCELLE DUARTE MACHADO KOTONA</t>
  </si>
  <si>
    <t>360.913.068-71</t>
  </si>
  <si>
    <t>RUA OLTACILIO MAGALHAES, 433 - VILA INDUSTRIAL - JUQUIA</t>
  </si>
  <si>
    <t>(13) 997213463</t>
  </si>
  <si>
    <t>alexmagalhaeskotona@gmail.com.br</t>
  </si>
  <si>
    <t>5140008276</t>
  </si>
  <si>
    <t>LUCIENE SILVA GUIMARAES</t>
  </si>
  <si>
    <t>278.822.378-17</t>
  </si>
  <si>
    <t>RUA ANDORINHA, 101 - VILA DOS PASSAROS - JUQUIA</t>
  </si>
  <si>
    <t>(13) 996398549</t>
  </si>
  <si>
    <t>lu-123guimaraes@hotmail.com</t>
  </si>
  <si>
    <t>5140008284</t>
  </si>
  <si>
    <t>JOSE JACOB DELGADO JUNIOR</t>
  </si>
  <si>
    <t>367.451.688-80</t>
  </si>
  <si>
    <t>FRANCIELLY FLORITA NOVAIS PIRES DELGADO</t>
  </si>
  <si>
    <t>383.621.818-69</t>
  </si>
  <si>
    <t>RUA BAHIA, 701 - PARQUE NACIONAL - JUQUIA</t>
  </si>
  <si>
    <t>(13) 996554743</t>
  </si>
  <si>
    <t>juninhodelgado87@gmail.com</t>
  </si>
  <si>
    <t>5140008292</t>
  </si>
  <si>
    <t>ERLUCIO DE OLIVEIRA SOUSA</t>
  </si>
  <si>
    <t>344.084.908-22</t>
  </si>
  <si>
    <t>SHEILA DE QUEIROZ PEREIRA OLIVEIRA</t>
  </si>
  <si>
    <t>256.927.828-98</t>
  </si>
  <si>
    <t>RUA VINTE E UM DE ABRIL, 189 - JARDIM SAO JOSE - FRANCISCO MORATO</t>
  </si>
  <si>
    <t>(11) 975088169</t>
  </si>
  <si>
    <t>erlucio20@hotmail.com</t>
  </si>
  <si>
    <t>5140008300</t>
  </si>
  <si>
    <t>LUZIA DE FATIMA MOTA</t>
  </si>
  <si>
    <t>423.704.438-63</t>
  </si>
  <si>
    <t>ANTONIO JOSE DE OLIVEIRA</t>
  </si>
  <si>
    <t>034.774.918-66</t>
  </si>
  <si>
    <t>SIT SITIO SANTA ROSA, s/n - BAIRRO RIBEIRAOZINHO - JUQUIA</t>
  </si>
  <si>
    <t>m.edilza63@gmail.com</t>
  </si>
  <si>
    <t>5140008318</t>
  </si>
  <si>
    <t>MARIA ADRIANA DA SILVA</t>
  </si>
  <si>
    <t>114.639.744-50</t>
  </si>
  <si>
    <t>(13) 996785482</t>
  </si>
  <si>
    <t>mariaadrianadasilva26@gmail.com</t>
  </si>
  <si>
    <t>5140008326</t>
  </si>
  <si>
    <t>PAULA GABRIELA PELEGRI BATISTA</t>
  </si>
  <si>
    <t>384.291.248-02</t>
  </si>
  <si>
    <t>RUA JONAS DE OLIVEIRA SANCHES, 18 - VOVO CLARINHA  - JUQUIA</t>
  </si>
  <si>
    <t>(13) 997774144</t>
  </si>
  <si>
    <t>gabriellapaulapbatista@gmail.com</t>
  </si>
  <si>
    <t>5140008334</t>
  </si>
  <si>
    <t>CARLOS ROBERTO DOS SANTOS</t>
  </si>
  <si>
    <t>229.152.018-03</t>
  </si>
  <si>
    <t>NEUSA LEOPOLDINO</t>
  </si>
  <si>
    <t>315.408.448-70</t>
  </si>
  <si>
    <t>RUA TAMYRIO MATSUSUE, 25 - JD VOVO CLARINHA - JUQUIA</t>
  </si>
  <si>
    <t>(13) 997406871</t>
  </si>
  <si>
    <t>leopoldinoneusa25@gmail.com</t>
  </si>
  <si>
    <t>5140008342</t>
  </si>
  <si>
    <t>DENIS DUARTE DE SOUSA</t>
  </si>
  <si>
    <t>308.970.738-19</t>
  </si>
  <si>
    <t>ELIANE CRISTINA DE SOUSA</t>
  </si>
  <si>
    <t>316.924.938-09</t>
  </si>
  <si>
    <t>RUA GEORGE SALVATERRA, 421 - CENTRO - JUQUIA</t>
  </si>
  <si>
    <t>(13) 997233207</t>
  </si>
  <si>
    <t>denisduartebr@hotmail.com</t>
  </si>
  <si>
    <t>5140008359</t>
  </si>
  <si>
    <t>MONIQUE</t>
  </si>
  <si>
    <t>421.600.058-43</t>
  </si>
  <si>
    <t>RUA ALICE RODRIGUES MOTTA, 126 - VILA NOVA - JUQUIA</t>
  </si>
  <si>
    <t>(13) 996450176</t>
  </si>
  <si>
    <t>moniquelucas1408@gmail.com</t>
  </si>
  <si>
    <t>5140008367</t>
  </si>
  <si>
    <t>JEAN DE FRANCA VEIGA</t>
  </si>
  <si>
    <t>398.100.398-59</t>
  </si>
  <si>
    <t>RUA JONAS DE OLIVEIRA SANCHES, 18 - VOVO CLARINHA - JUQUIA</t>
  </si>
  <si>
    <t>5140008375</t>
  </si>
  <si>
    <t>JANIO VIEIRA DE SOUZA</t>
  </si>
  <si>
    <t>134.276.058-17</t>
  </si>
  <si>
    <t>RUA FLORESTA, 248 - FLORESTA - JUQUIA</t>
  </si>
  <si>
    <t>(13) 997702026</t>
  </si>
  <si>
    <t>janiovieira67@outlook.com</t>
  </si>
  <si>
    <t>5140008383</t>
  </si>
  <si>
    <t>LUANA DA SILVA CARDOSO</t>
  </si>
  <si>
    <t>462.304.188-35</t>
  </si>
  <si>
    <t>RUA R  PROFESSOR FRANCISCO ARCELINO DO AMARAL, 301 - VILA SANCHES - JUQUIA</t>
  </si>
  <si>
    <t>(13) 997610712</t>
  </si>
  <si>
    <t>luanadasilvacardoso2001@gmail.com</t>
  </si>
  <si>
    <t>5140008391</t>
  </si>
  <si>
    <t>DALVA GONCALVES POLVORA</t>
  </si>
  <si>
    <t>202.448.778-58</t>
  </si>
  <si>
    <t>VLA 1, 60 - VILA SANCHES - JUQUIA</t>
  </si>
  <si>
    <t>dalva.polvora@hotmail.com</t>
  </si>
  <si>
    <t>5140008409</t>
  </si>
  <si>
    <t>ANTONIA FRANKLIN GONCALVES</t>
  </si>
  <si>
    <t>306.089.828-65</t>
  </si>
  <si>
    <t>AV  WASHINGTON LUIZ, 449 - VILA INDUSTRIAL - JUQUIA</t>
  </si>
  <si>
    <t>(13) 996007414</t>
  </si>
  <si>
    <t>krizpuklove@hotmail.com</t>
  </si>
  <si>
    <t>5140008417</t>
  </si>
  <si>
    <t>KAROLLAYNE CRISTINA SANCHES PEREIRA</t>
  </si>
  <si>
    <t>459.031.458-41</t>
  </si>
  <si>
    <t>RUA DA SERRARIA, 116 - ESTACAO - JUQUIA</t>
  </si>
  <si>
    <t>(13) 996669579</t>
  </si>
  <si>
    <t>kiamazato@gmail.com</t>
  </si>
  <si>
    <t>5140008425</t>
  </si>
  <si>
    <t>LILIANE FIGUEREDO PEREIRA</t>
  </si>
  <si>
    <t>395.307.748-18</t>
  </si>
  <si>
    <t>BRUNO RAMOS LOPES</t>
  </si>
  <si>
    <t>318.032.478-35</t>
  </si>
  <si>
    <t>RUA PROJETADA, 01 - PIUVA - JUQUIA</t>
  </si>
  <si>
    <t>(13) 981501061</t>
  </si>
  <si>
    <t>lilianaraujo@uol.com.br</t>
  </si>
  <si>
    <t>5140008433</t>
  </si>
  <si>
    <t>ADOLFO HENRIQUE SOUZA DOS SANTOS</t>
  </si>
  <si>
    <t>489.525.928-59</t>
  </si>
  <si>
    <t>RUA FLORESTA, 248 - BAIRRO FLORESTA - JUQUIA</t>
  </si>
  <si>
    <t>adolfohenriquehenriqu@gmail.com</t>
  </si>
  <si>
    <t>5140008441</t>
  </si>
  <si>
    <t>TEREZA ALVES PEREIRA</t>
  </si>
  <si>
    <t>058.191.088-50</t>
  </si>
  <si>
    <t>RUA VISCONDE DO RIO BRANCO, 96 - VILA INDUSTRIAL - JUQUIA</t>
  </si>
  <si>
    <t>(15) 991815432</t>
  </si>
  <si>
    <t>tereza1963@outlook.com.br</t>
  </si>
  <si>
    <t>5140008458</t>
  </si>
  <si>
    <t>ANDREIA TUBIANO DE JESUS</t>
  </si>
  <si>
    <t>319.309.448-02</t>
  </si>
  <si>
    <t>RUA SERRARIA, 210 - ESTACAO - JUQUIA</t>
  </si>
  <si>
    <t>(13) 996694222</t>
  </si>
  <si>
    <t>andreia.tubiano@hotmail.com</t>
  </si>
  <si>
    <t>5140008466</t>
  </si>
  <si>
    <t>GABRIEL VINICIUS HEUCK LISBOA CORDEIRO</t>
  </si>
  <si>
    <t>503.483.518-52</t>
  </si>
  <si>
    <t>RUA DIOGO FLORINDO RIBEIRO, 29 - VILA FLORINDO DE CIMA - JUQUIA</t>
  </si>
  <si>
    <t>(13) 996817088</t>
  </si>
  <si>
    <t>heucktr@gmail.com</t>
  </si>
  <si>
    <t>5140008474</t>
  </si>
  <si>
    <t>FABIANA LINDOLFO MARIANO NASCIMENTO</t>
  </si>
  <si>
    <t>178.340.188-50</t>
  </si>
  <si>
    <t>ALEX ROBERTO MARIANO NASCIMENTO</t>
  </si>
  <si>
    <t>254.475.048-05</t>
  </si>
  <si>
    <t>RUA GOIAS, 798 - VILA SANCHES - JUQUIA</t>
  </si>
  <si>
    <t>(13) 996336120</t>
  </si>
  <si>
    <t>fabianalindolfo18@gmail.com</t>
  </si>
  <si>
    <t>5140008482</t>
  </si>
  <si>
    <t>JANINE GREYCE DE ALMEIDA FRANCA</t>
  </si>
  <si>
    <t>410.526.748-52</t>
  </si>
  <si>
    <t>HERON ARAUJO RODRIGUES</t>
  </si>
  <si>
    <t>235.348.828-57</t>
  </si>
  <si>
    <t>RUA JUSCELINO KUBITSCHEK DE OLIVEIRA, 125 - JARDIM JUQUIA  - JUQUIA</t>
  </si>
  <si>
    <t>(13) 996957892</t>
  </si>
  <si>
    <t>janinegreyce@gmail.com</t>
  </si>
  <si>
    <t>5140008490</t>
  </si>
  <si>
    <t>IZABEL MARIA DOS SANTOS</t>
  </si>
  <si>
    <t>357.788.028-70</t>
  </si>
  <si>
    <t>SIT CHACARAS SANTOS, 31 - PE DA SERRA - JUQUIA</t>
  </si>
  <si>
    <t>(13) 996000768</t>
  </si>
  <si>
    <t>bebel2020@hotmail.com</t>
  </si>
  <si>
    <t>5140008508</t>
  </si>
  <si>
    <t>041.024.379-59</t>
  </si>
  <si>
    <t>FABIOLA GERALDO DE FRANCA</t>
  </si>
  <si>
    <t>445.857.918-50</t>
  </si>
  <si>
    <t>SIT ESTRELA DA MANHA, S/N - RIBEIR - RIBEIRAO FUNDO DE CIMA</t>
  </si>
  <si>
    <t>5140008516</t>
  </si>
  <si>
    <t>VANDERLETE GERALDO</t>
  </si>
  <si>
    <t>305.522.678-05</t>
  </si>
  <si>
    <t>FAZ PEDRA BRANCA, S/N - RIBEIRAO FUNDO DE CIMA - JUQUIA</t>
  </si>
  <si>
    <t>(13) 997816106</t>
  </si>
  <si>
    <t>vanderletegeraldo69@outlook.com</t>
  </si>
  <si>
    <t>5140008524</t>
  </si>
  <si>
    <t>ELISANGELA DA SILVA FERNAMDES</t>
  </si>
  <si>
    <t>371.166.608-60</t>
  </si>
  <si>
    <t>RUA ARCELINO ZACARIAS CHANCES, 295 - VILA CHANCES - JUQUIA</t>
  </si>
  <si>
    <t>(13) 997775815</t>
  </si>
  <si>
    <t>sheilagangs@gmail.com</t>
  </si>
  <si>
    <t>5140008532</t>
  </si>
  <si>
    <t>MARIA BADIA DOMINGUES PINTO</t>
  </si>
  <si>
    <t>093.569.538-99</t>
  </si>
  <si>
    <t>SIT BOA ESPERANCA, S/N - RIBEIRAO GRANDE - JUQUIA</t>
  </si>
  <si>
    <t>(15) 988372660</t>
  </si>
  <si>
    <t>badiadomingues@gmail.com</t>
  </si>
  <si>
    <t>5140008540</t>
  </si>
  <si>
    <t>ARLINDO EDUARDO DA SILVA</t>
  </si>
  <si>
    <t>508.185.118-34</t>
  </si>
  <si>
    <t>EVA RIBEIRO  DA CRUZ</t>
  </si>
  <si>
    <t>376.190.698-60</t>
  </si>
  <si>
    <t>RUA NABOR DA SILVA FRANCO, 105 - VILA FLORINDO DE BAIXO  - JUQUIA</t>
  </si>
  <si>
    <t>(13) 997535441</t>
  </si>
  <si>
    <t>elloisa15ferreira123@gmail.com</t>
  </si>
  <si>
    <t>5140008557</t>
  </si>
  <si>
    <t>SILVANIR MARIA DO NASCIMENTO</t>
  </si>
  <si>
    <t>418.250.768-12</t>
  </si>
  <si>
    <t>LEONEL MUNIZ</t>
  </si>
  <si>
    <t>262.962.318-14</t>
  </si>
  <si>
    <t>SIT SITIO SR TARSIZIO, 0 - BIQUINHA  - JUQUIA</t>
  </si>
  <si>
    <t>(13) 996594522</t>
  </si>
  <si>
    <t>silvanir2020@hotmail.com</t>
  </si>
  <si>
    <t>5140008565</t>
  </si>
  <si>
    <t>ANDREZA RIBEIRO DA SILVA</t>
  </si>
  <si>
    <t>446.677.358-05</t>
  </si>
  <si>
    <t>BRUNO RIBEIRO DA SILVA</t>
  </si>
  <si>
    <t>421.791.988-33</t>
  </si>
  <si>
    <t>RUA ANDORINHA, 118 - VILA DOS PASSAROS - JUQUIA</t>
  </si>
  <si>
    <t>(13) 996880909</t>
  </si>
  <si>
    <t>andrezaaribeiroo@hotmail.com</t>
  </si>
  <si>
    <t>5140008573</t>
  </si>
  <si>
    <t>THIAGO ALMEIDA DE LIMA</t>
  </si>
  <si>
    <t>428.425.178-30</t>
  </si>
  <si>
    <t>RUA JUVENTINO PEDROSO, 110 - SERROTE - REGISTRO</t>
  </si>
  <si>
    <t>(13) 996674269</t>
  </si>
  <si>
    <t>thiagoalmeidadelima29@gmail.com</t>
  </si>
  <si>
    <t>5140008581</t>
  </si>
  <si>
    <t>VALDETE MUNIZ</t>
  </si>
  <si>
    <t>070.032.798-35</t>
  </si>
  <si>
    <t>MARCELO PATRICIO CAMARGO</t>
  </si>
  <si>
    <t>127.682.158-13</t>
  </si>
  <si>
    <t>RUA RIO GRANDE DO SUL, 531 - PARQUE NACIONAL - JUQUIA</t>
  </si>
  <si>
    <t>(13) 997522944</t>
  </si>
  <si>
    <t>valdetemuniz50@hotmail.com</t>
  </si>
  <si>
    <t>5140008599</t>
  </si>
  <si>
    <t>JOSE FERNANDO BAU MUNIZ</t>
  </si>
  <si>
    <t>278.140.808-51</t>
  </si>
  <si>
    <t>RUA SAO PAULO, 135 - CENTRO - JUQUIA</t>
  </si>
  <si>
    <t>(13) 982160168</t>
  </si>
  <si>
    <t>paifinhafabiulafernando@gmail.com</t>
  </si>
  <si>
    <t>5140008607</t>
  </si>
  <si>
    <t>MARISA NOVAIS DOS SANTOS</t>
  </si>
  <si>
    <t>222.504.638-75</t>
  </si>
  <si>
    <t>SIT MORRO DA COCADA, Sem - BAIRRO DAS ONCAS  - JUQUIA</t>
  </si>
  <si>
    <t>(13) 992116044</t>
  </si>
  <si>
    <t>novaism311@gmail.com</t>
  </si>
  <si>
    <t>5140008615</t>
  </si>
  <si>
    <t>PAULO VINICIUS FRANKLIN GOMES</t>
  </si>
  <si>
    <t>465.083.958-07</t>
  </si>
  <si>
    <t>RUA SALUSTIANO GREGORIANO LEITE, 274 - VILA FLORINDO DE BAIXO - JUQUIA</t>
  </si>
  <si>
    <t>(13) 981083782</t>
  </si>
  <si>
    <t>paulovinicius.gomes@hotmail.com</t>
  </si>
  <si>
    <t>5140008623</t>
  </si>
  <si>
    <t>BIANCA TEIXEIRA</t>
  </si>
  <si>
    <t>466.596.648-66</t>
  </si>
  <si>
    <t>EST SETE BARRAS, S/N - VILA PEDREIRA - JUQUIA</t>
  </si>
  <si>
    <t>(13) 981082167</t>
  </si>
  <si>
    <t>bianca.teixeira0407@hotmail.com</t>
  </si>
  <si>
    <t>5140008631</t>
  </si>
  <si>
    <t>ANA ELIZA CISOTTO</t>
  </si>
  <si>
    <t>184.083.448-03</t>
  </si>
  <si>
    <t>RUA MANOEL MARQUES PATRICIO, 116 - VILA SANCHES - JUQUIA</t>
  </si>
  <si>
    <t>(15) 997984815</t>
  </si>
  <si>
    <t>adm1.hsl@gmail.com</t>
  </si>
  <si>
    <t>5140008649</t>
  </si>
  <si>
    <t>MARCIA RAFAELA DOS SANTOS</t>
  </si>
  <si>
    <t>316.592.538-02</t>
  </si>
  <si>
    <t>SIT BRO, 0 - ITOPAVA  - JUQUIA</t>
  </si>
  <si>
    <t>(13) 997381216</t>
  </si>
  <si>
    <t>marciarafaela2904@gmail.com</t>
  </si>
  <si>
    <t>5140008656</t>
  </si>
  <si>
    <t>CLAUDINEIA DE SOUZA SANTIAGO</t>
  </si>
  <si>
    <t>317.332.768-31</t>
  </si>
  <si>
    <t>RUA ANTONIO LEAL DAS NEVES, 186 - VILA SANCHES - JUQUIA</t>
  </si>
  <si>
    <t>(13) 996710832</t>
  </si>
  <si>
    <t>souzasantiago.claudineia@gmail.com</t>
  </si>
  <si>
    <t>5140008664</t>
  </si>
  <si>
    <t>FRANCISNEIDE LAURINDO DE ALMEIDA</t>
  </si>
  <si>
    <t>276.440.538-32</t>
  </si>
  <si>
    <t>ERONIDES DE ALMEIDA</t>
  </si>
  <si>
    <t>107.339.918-40</t>
  </si>
  <si>
    <t>RUA MARIA ISABEL, 52 - VILA PEDREIRA - JUQUIA</t>
  </si>
  <si>
    <t>(13) 996079394</t>
  </si>
  <si>
    <t>laurindofrancisneide@gmail.com</t>
  </si>
  <si>
    <t>5140008672</t>
  </si>
  <si>
    <t>FLAVIA PEREIRA DA SILVA</t>
  </si>
  <si>
    <t>409.314.938-03</t>
  </si>
  <si>
    <t>(13) 996153053</t>
  </si>
  <si>
    <t>flaviabassohh@gmail.com</t>
  </si>
  <si>
    <t>5140008680</t>
  </si>
  <si>
    <t>FELIPE</t>
  </si>
  <si>
    <t>454.846.708-45</t>
  </si>
  <si>
    <t>RUA KOEI MAEJO, 223 - ESTACAO  - JUQUIA</t>
  </si>
  <si>
    <t>(13) 996956783</t>
  </si>
  <si>
    <t>fehgodoy540@gmail.com</t>
  </si>
  <si>
    <t>5140008698</t>
  </si>
  <si>
    <t>SINONE BARROS DOS SANTOS</t>
  </si>
  <si>
    <t>355.136.028-65</t>
  </si>
  <si>
    <t>RUA JOSE ANGELO  DE MIRANDA HERREIRA, 164 - VILA FLORINDO DE BAIXO  - JUQUIA</t>
  </si>
  <si>
    <t>(13) 997836340</t>
  </si>
  <si>
    <t>sih.ruan@hotmail.com</t>
  </si>
  <si>
    <t>5140008706</t>
  </si>
  <si>
    <t>TAISI ANDRADE SANTOS</t>
  </si>
  <si>
    <t>425.415.178-07</t>
  </si>
  <si>
    <t>EMERSON DA SILVA MATHEUS</t>
  </si>
  <si>
    <t>377.806.608-00</t>
  </si>
  <si>
    <t>SIT 2, 446 - RIBEIRAO FUNDO DE CIMA - JUQUIA</t>
  </si>
  <si>
    <t>(13) 996005556</t>
  </si>
  <si>
    <t>taisiandrade01@outlook.com</t>
  </si>
  <si>
    <t>5140008714</t>
  </si>
  <si>
    <t>ADEMIR SANTOS DA SILVA</t>
  </si>
  <si>
    <t>311.358.028-58</t>
  </si>
  <si>
    <t>RUA ZELIA DE OLIVEIRA SANCHES, 94 - VILA SANCHES  - JUQUIA</t>
  </si>
  <si>
    <t>(13) 997399285</t>
  </si>
  <si>
    <t>ademirss441015@gmail.com</t>
  </si>
  <si>
    <t>5140008722</t>
  </si>
  <si>
    <t>ANDREIA ROSA DOS SANTOS</t>
  </si>
  <si>
    <t>419.071.038-56</t>
  </si>
  <si>
    <t>RUA KENGO KURITA, 320 - VILA INDUSTRIAL - JUQUIA</t>
  </si>
  <si>
    <t>(13) 996419596</t>
  </si>
  <si>
    <t>andreias7889@gmail.com</t>
  </si>
  <si>
    <t>5140008730</t>
  </si>
  <si>
    <t>ANA MARIA DA SILVA GUIMARAES GONCALVES</t>
  </si>
  <si>
    <t>213.786.098-83</t>
  </si>
  <si>
    <t>FLAVIO AUGUSTO GONCALVES JUNIOR</t>
  </si>
  <si>
    <t>216.467.818-48</t>
  </si>
  <si>
    <t>RUA ANTONIO FERREIRA DE AGUIAR, 13 - CENTRO - JUQUIA</t>
  </si>
  <si>
    <t>(13) 974161646</t>
  </si>
  <si>
    <t>anamsgg@hotmail.com</t>
  </si>
  <si>
    <t>5140008748</t>
  </si>
  <si>
    <t>LEYLA NANCY SANTOS DE LIMA</t>
  </si>
  <si>
    <t>863.383.904-00</t>
  </si>
  <si>
    <t>MARCOS CICERO PINTO DOS SANTOS</t>
  </si>
  <si>
    <t>125.256.328-00</t>
  </si>
  <si>
    <t>RUA ANDORINHA, 478 - VILA DOS PASSAROS  - JUQUIA</t>
  </si>
  <si>
    <t>(13) 997948416</t>
  </si>
  <si>
    <t>leylanancy@hotmail.com</t>
  </si>
  <si>
    <t>5140008755</t>
  </si>
  <si>
    <t>THALITA COELHO GONCALVES BABECK</t>
  </si>
  <si>
    <t>477.253.048-78</t>
  </si>
  <si>
    <t>ANDREY BABECK</t>
  </si>
  <si>
    <t>340.854.868-45</t>
  </si>
  <si>
    <t>EST ITOPAVA, 8 - ITOPAVA - JUQUIA</t>
  </si>
  <si>
    <t>(11) 999068330</t>
  </si>
  <si>
    <t>leonardoesil22112014@gamil.com</t>
  </si>
  <si>
    <t>5140008763</t>
  </si>
  <si>
    <t>ADRIANA DE SOUZA MAIA</t>
  </si>
  <si>
    <t>330.674.968-09</t>
  </si>
  <si>
    <t>RUA EDUARDO PEREIRA, 19 - JARDIM JUQUIA - JUQUIA</t>
  </si>
  <si>
    <t>(13) 997891633</t>
  </si>
  <si>
    <t>drica.maiasouza@gmail.com</t>
  </si>
  <si>
    <t>5140008771</t>
  </si>
  <si>
    <t>OZIEL AUENDSON SAMPAIO SEVERIANO</t>
  </si>
  <si>
    <t>368.283.238-66</t>
  </si>
  <si>
    <t>RUA JOSE FROES, 120 - VILA SANCHES  - JUQUIA</t>
  </si>
  <si>
    <t>(41) 996152145</t>
  </si>
  <si>
    <t>oziel.auendson@gmail.com</t>
  </si>
  <si>
    <t>5140008789</t>
  </si>
  <si>
    <t>NEUSA ALVES RIBEIRO MAKOSKI</t>
  </si>
  <si>
    <t>060.701.358-30</t>
  </si>
  <si>
    <t>SERGIO MAKOSKI</t>
  </si>
  <si>
    <t>667.659.439-00</t>
  </si>
  <si>
    <t>RUA DR RODRIGUES ALVES, 484 - ESTACAO - JUQUIA</t>
  </si>
  <si>
    <t>(13) 996401784</t>
  </si>
  <si>
    <t>cryslaaine75@gmail.com</t>
  </si>
  <si>
    <t>5140008797</t>
  </si>
  <si>
    <t>MARIA NAZARE DE LIMA</t>
  </si>
  <si>
    <t>391.749.158-35</t>
  </si>
  <si>
    <t>RUA KUNO HASE, 89 - BAIRRO ESTACAO  - JUQUIA</t>
  </si>
  <si>
    <t>(13) 997162026</t>
  </si>
  <si>
    <t>andrielle.lopes@hotmail.com</t>
  </si>
  <si>
    <t>5140008805</t>
  </si>
  <si>
    <t>PATRICIA LAUREANO MARTINS</t>
  </si>
  <si>
    <t>331.946.408-60</t>
  </si>
  <si>
    <t>(13) 997255622</t>
  </si>
  <si>
    <t>patriciamartins09@outlook.com</t>
  </si>
  <si>
    <t>5140008813</t>
  </si>
  <si>
    <t>AGENARIO SILVA GUIMARAES</t>
  </si>
  <si>
    <t>152.409.588-58</t>
  </si>
  <si>
    <t>RUA ANDORINHAS, 101 - VILA DOS PASSAROS - JUQUIA</t>
  </si>
  <si>
    <t>(13) 996103296</t>
  </si>
  <si>
    <t>5140008821</t>
  </si>
  <si>
    <t>SILVIO GOMES DA SILVA JUNIOR</t>
  </si>
  <si>
    <t>451.903.698-46</t>
  </si>
  <si>
    <t>RUA MARGARIDAS, S/ n - PIUVA - JUQUIA</t>
  </si>
  <si>
    <t>(13) 997233416</t>
  </si>
  <si>
    <t>sueli.dos.santos.silva26@gmail.com</t>
  </si>
  <si>
    <t>5140008839</t>
  </si>
  <si>
    <t>CAMILA EDUARDA DIAS ARAGAO</t>
  </si>
  <si>
    <t>477.323.658-28</t>
  </si>
  <si>
    <t>RUA MARTINS COELHO, 494 - CENTRO - JUQUIA</t>
  </si>
  <si>
    <t>(13) 996105673</t>
  </si>
  <si>
    <t>camijc1711@gmail.com</t>
  </si>
  <si>
    <t>5140008847</t>
  </si>
  <si>
    <t>ANGELA XAVIER SANCHES LOPES</t>
  </si>
  <si>
    <t>331.465.688-29</t>
  </si>
  <si>
    <t>VALDINEI LOPES RIBEIRO</t>
  </si>
  <si>
    <t>993.074.215-87</t>
  </si>
  <si>
    <t>CAL 8, 190 - OLIVEIRA BARROS - MIRACATU</t>
  </si>
  <si>
    <t>(13) 996415068</t>
  </si>
  <si>
    <t>angelalopessanches1984@gmail.com</t>
  </si>
  <si>
    <t>5140008854</t>
  </si>
  <si>
    <t>ZENAIDE ROSA</t>
  </si>
  <si>
    <t>298.597.468-26</t>
  </si>
  <si>
    <t>AV  10 ABRIL, 162 - CENTRO - JUQUIA</t>
  </si>
  <si>
    <t>5140008862</t>
  </si>
  <si>
    <t>ISMAYQUE JOSE SILVA CARVALHO</t>
  </si>
  <si>
    <t>460.810.608-29</t>
  </si>
  <si>
    <t>RUA MATOGROSSO, 97 - VILA SANCHEA - JUQUIA</t>
  </si>
  <si>
    <t>(13) 991989811</t>
  </si>
  <si>
    <t>ismayque32@gmail.com</t>
  </si>
  <si>
    <t>5140008870</t>
  </si>
  <si>
    <t>SERGIO BARBOZA</t>
  </si>
  <si>
    <t>063.873.218-24</t>
  </si>
  <si>
    <t>IVANILDES RODRIGUES DOS SANTOS BARBOZA</t>
  </si>
  <si>
    <t>311.866.738-93</t>
  </si>
  <si>
    <t>RUA MARECHAL RONDON, 260 - CEDRO - JUQUIA</t>
  </si>
  <si>
    <t>(13) 997018693</t>
  </si>
  <si>
    <t>ssergiobarboza@gmail.com</t>
  </si>
  <si>
    <t>5140008888</t>
  </si>
  <si>
    <t>061.309.078-00</t>
  </si>
  <si>
    <t>RUA PARANA, 345 - PARQUE NACIONAL - JUQUIA</t>
  </si>
  <si>
    <t>(11) 997929457</t>
  </si>
  <si>
    <t>5140008896</t>
  </si>
  <si>
    <t>JOSI APARECIDA ALBINO DE LIM</t>
  </si>
  <si>
    <t>321.712.298-45</t>
  </si>
  <si>
    <t>RUA SHINOYEI AKAMINE, 574 - CEDRO - JUQUIA</t>
  </si>
  <si>
    <t>(13) 996238146</t>
  </si>
  <si>
    <t>thiago02052015@gmail.com</t>
  </si>
  <si>
    <t>5140008904</t>
  </si>
  <si>
    <t>MARINEUSA DOS SANTOS COELHO DIAS</t>
  </si>
  <si>
    <t>250.127.808-92</t>
  </si>
  <si>
    <t>RUA DAS MARGARIDAS, 411 - PIUVA - JUQUIA</t>
  </si>
  <si>
    <t>(13) 997488049</t>
  </si>
  <si>
    <t>marineusadossantos@gmail.com</t>
  </si>
  <si>
    <t>5140008912</t>
  </si>
  <si>
    <t>ROSEMEIRE MIRANDA VENANCIO DE FREITAS</t>
  </si>
  <si>
    <t>158.942.268-64</t>
  </si>
  <si>
    <t>SIT REFUGIO II, s/n - REFUGIO RIO JUQUIA II - JUQUIA</t>
  </si>
  <si>
    <t>(13) 991302262</t>
  </si>
  <si>
    <t>rosemeire.m.venancio@gmail.com</t>
  </si>
  <si>
    <t>5140008920</t>
  </si>
  <si>
    <t>DIEGO SOUZA DIAS</t>
  </si>
  <si>
    <t>425.744.688-99</t>
  </si>
  <si>
    <t>RUA JOAO FLORENCIO, 263 - VILA SANCHES - JUQUIA</t>
  </si>
  <si>
    <t>(39) 6045174</t>
  </si>
  <si>
    <t>wesleyjuk@gmail.com</t>
  </si>
  <si>
    <t>5140008938</t>
  </si>
  <si>
    <t>HUGO ROGER DE JESUS COSTA</t>
  </si>
  <si>
    <t>131.638.916-24</t>
  </si>
  <si>
    <t>ALICIA LARA PEREIRA</t>
  </si>
  <si>
    <t>481.718.738-71</t>
  </si>
  <si>
    <t>RUA JOAO HENRIQUE MUNIZ, 214 - VILA SANCHES - JUQUIA</t>
  </si>
  <si>
    <t>(13) 997444253</t>
  </si>
  <si>
    <t>hugo.rogerdejesus@hotmail.com</t>
  </si>
  <si>
    <t>5140008946</t>
  </si>
  <si>
    <t>TEREZA ANTUNES DE SOUZA</t>
  </si>
  <si>
    <t>107.339.478-67</t>
  </si>
  <si>
    <t>FRANCISCO ALVES DE SOUZA</t>
  </si>
  <si>
    <t>731.768.938-68</t>
  </si>
  <si>
    <t>CHA VOVO TEREZA DUAS IRMAS, S/N - CEDRO - JUQUIA</t>
  </si>
  <si>
    <t>terezaantunes_valdir@outlook.com</t>
  </si>
  <si>
    <t>5140008953</t>
  </si>
  <si>
    <t>LUCIMARA DE ARAUJO MENDES</t>
  </si>
  <si>
    <t>298.917.348-03</t>
  </si>
  <si>
    <t>RUA MARIA ISABEL, 370 - VILA PEDREIRA - JUQUIA</t>
  </si>
  <si>
    <t>(13) 997890012</t>
  </si>
  <si>
    <t>maramiguel1025@gmail.com</t>
  </si>
  <si>
    <t>5140008961</t>
  </si>
  <si>
    <t>MARIA DE LOURDES RODRIGUES</t>
  </si>
  <si>
    <t>103.680.248-57</t>
  </si>
  <si>
    <t>RUA VILA SALTINHO, Sem numero - ASSUNGUI - JUQUIA</t>
  </si>
  <si>
    <t>(13) 996306255</t>
  </si>
  <si>
    <t>dircerodrigueslaurinda@gmail.com</t>
  </si>
  <si>
    <t>5140008979</t>
  </si>
  <si>
    <t>JOSE CARLOS MARTINS</t>
  </si>
  <si>
    <t>046.055.688-67</t>
  </si>
  <si>
    <t>RUA BAHIA, 743 - PARQUE NACIONAL - JUQUIA</t>
  </si>
  <si>
    <t>(13) 996459194</t>
  </si>
  <si>
    <t>jc2398706@gmail.com</t>
  </si>
  <si>
    <t>5140008987</t>
  </si>
  <si>
    <t>MONIQUE DIAS DA SILVA</t>
  </si>
  <si>
    <t>469.883.998-01</t>
  </si>
  <si>
    <t>RODRIGO DE MOURA DIAS</t>
  </si>
  <si>
    <t>391.564.058-12</t>
  </si>
  <si>
    <t>RUA TAMIRYO MATSUSUE, 25 - VOVO CLARINHA - JUQUIA</t>
  </si>
  <si>
    <t>(13) 996184035</t>
  </si>
  <si>
    <t>nickmoura12305@gmail.com</t>
  </si>
  <si>
    <t>5140008995</t>
  </si>
  <si>
    <t>ELEN CRISTINA RIBEIRO DA SILVA</t>
  </si>
  <si>
    <t>396.975.968-40</t>
  </si>
  <si>
    <t>RUA JOSE NUNES DE AQUINO, 397 - VILA NOVA - JUQUIA</t>
  </si>
  <si>
    <t>(13) 991385478</t>
  </si>
  <si>
    <t>elencrs1010@gmail.com</t>
  </si>
  <si>
    <t>5140009001</t>
  </si>
  <si>
    <t>MARIA SILVA E SOUZA</t>
  </si>
  <si>
    <t>342.458.878-42</t>
  </si>
  <si>
    <t>(13) 996045174</t>
  </si>
  <si>
    <t>5140009019</t>
  </si>
  <si>
    <t>NATHALIA DOURADO VIEIRA</t>
  </si>
  <si>
    <t>443.379.868-12</t>
  </si>
  <si>
    <t>IAGO DE OLIVEIRA PONTES</t>
  </si>
  <si>
    <t>448.078.048-39</t>
  </si>
  <si>
    <t>RUA 1, 316 - FLORESTA - JUQUIA</t>
  </si>
  <si>
    <t>(13) 996584403</t>
  </si>
  <si>
    <t>nathalia.dourado237@gmail.com</t>
  </si>
  <si>
    <t>5140009027</t>
  </si>
  <si>
    <t>VANESSA LOPES MUNIZ FERREIRA</t>
  </si>
  <si>
    <t>324.243.328-94</t>
  </si>
  <si>
    <t>ARIVALDO APARECIDO MUNIZ FERREIRA</t>
  </si>
  <si>
    <t>289.599.768-30</t>
  </si>
  <si>
    <t>RUA RODRIGUES ALVEZ, 447 - ESTACAO - JUQUIA</t>
  </si>
  <si>
    <t>(13) 991032326</t>
  </si>
  <si>
    <t>nessalm23@hotmail.com</t>
  </si>
  <si>
    <t>5140009035</t>
  </si>
  <si>
    <t>ANDREIA FRANCO DE MOURA</t>
  </si>
  <si>
    <t>300.966.528-88</t>
  </si>
  <si>
    <t>FAZ CALIU, S/N - CORTE PRETO - JUQUIA</t>
  </si>
  <si>
    <t>(13) 996316078</t>
  </si>
  <si>
    <t>admilsondasnevesadornopai@gmail.com</t>
  </si>
  <si>
    <t>5140009043</t>
  </si>
  <si>
    <t>SOLANGE XAVIER SANCHES PRESTES</t>
  </si>
  <si>
    <t>318.731.158-06</t>
  </si>
  <si>
    <t>ALMIR ROGERIO FERREIRA PRESTES</t>
  </si>
  <si>
    <t>255.574.568-80</t>
  </si>
  <si>
    <t>ROD JOAO GUIMARAES KM 2,5, 70 - ARADO - SALTO DE PIRAPORA</t>
  </si>
  <si>
    <t>(15) 997649691</t>
  </si>
  <si>
    <t>almirrogerioferreira@hotmail.com</t>
  </si>
  <si>
    <t>5140009050</t>
  </si>
  <si>
    <t>WALTER SANCHES DE OLIVEIRA</t>
  </si>
  <si>
    <t>270.735.718-96</t>
  </si>
  <si>
    <t>RUA JOI FERREIRA LEITE, 188 - VILA NOVA - JUQUIA</t>
  </si>
  <si>
    <t>(13) 997967525</t>
  </si>
  <si>
    <t>waltersanches58@outlook.com</t>
  </si>
  <si>
    <t>5140009068</t>
  </si>
  <si>
    <t>GILSON PEREIRA DA GRACA</t>
  </si>
  <si>
    <t>406.500.288-56</t>
  </si>
  <si>
    <t>INES KAROLAYNE DE SOUZA COSTA</t>
  </si>
  <si>
    <t>465.159.078-00</t>
  </si>
  <si>
    <t>Q   JONAS DE OLIVEIRA SANCHES, 37 - VOVO  CLARINHA  - JUQUIA</t>
  </si>
  <si>
    <t>(13) 997846820</t>
  </si>
  <si>
    <t>g.pereira.gr@gmail.com</t>
  </si>
  <si>
    <t>5140009076</t>
  </si>
  <si>
    <t>MISAEL SILVA DIAS</t>
  </si>
  <si>
    <t>046.967.498-94</t>
  </si>
  <si>
    <t>5140009084</t>
  </si>
  <si>
    <t>CLAUDIO PROCOPIO</t>
  </si>
  <si>
    <t>108.425.148-56</t>
  </si>
  <si>
    <t>SIT POUSO ALTO, S/N - BOA CICA - JUQUIA</t>
  </si>
  <si>
    <t>(13) 997968015</t>
  </si>
  <si>
    <t>procopioclaudio230@gmail.com</t>
  </si>
  <si>
    <t>5140009092</t>
  </si>
  <si>
    <t>350.468.598-07</t>
  </si>
  <si>
    <t>JOSE MILTON DUARTE</t>
  </si>
  <si>
    <t>096.784.028-74</t>
  </si>
  <si>
    <t>FAZ ANTIGA  IZAQUEL KM5, 0 - PAIOL - JUQUIA</t>
  </si>
  <si>
    <t>(13) 997522182</t>
  </si>
  <si>
    <t>mariaines_juquia@hotmail.com</t>
  </si>
  <si>
    <t>5140009100</t>
  </si>
  <si>
    <t>ELIELSON DA GUIA GONCALVES</t>
  </si>
  <si>
    <t>487.075.028-77</t>
  </si>
  <si>
    <t>BARBARA COELHO GONCALVES</t>
  </si>
  <si>
    <t>401.868.988-86</t>
  </si>
  <si>
    <t>SIT SETE BARRAS KM2, Sem número - COLONIA SANTA - JUQUIA</t>
  </si>
  <si>
    <t>(13) 981043035</t>
  </si>
  <si>
    <t>goncalvesbarbara786@gmail.com</t>
  </si>
  <si>
    <t>5140009118</t>
  </si>
  <si>
    <t>CLAUDILEIA</t>
  </si>
  <si>
    <t>197.641.998-01</t>
  </si>
  <si>
    <t>V   JOAO FLORECIO, 285 - VILA SANCHES - JUQUIA</t>
  </si>
  <si>
    <t>(13) 996189673</t>
  </si>
  <si>
    <t>claudileiaclaudia378@gmail.com</t>
  </si>
  <si>
    <t>5140009126</t>
  </si>
  <si>
    <t>NATAMY LARISSA COSTA NUNES</t>
  </si>
  <si>
    <t>386.286.398-02</t>
  </si>
  <si>
    <t>RUA KOEI MAEJO, 240 - ESTACAO  - JUQUIA</t>
  </si>
  <si>
    <t>(13) 981520614</t>
  </si>
  <si>
    <t>natamy_larissa@hotmail.com</t>
  </si>
  <si>
    <t>5140009134</t>
  </si>
  <si>
    <t>WESLEY SOUZA DIAS</t>
  </si>
  <si>
    <t>501.251.498-08</t>
  </si>
  <si>
    <t>5140009142</t>
  </si>
  <si>
    <t>MARIA ELECIR DE FREITAS SANTOS</t>
  </si>
  <si>
    <t>259.232.158-61</t>
  </si>
  <si>
    <t>SIT ENTRADA DO  IPORANGA, s/n - BAIRRO DAS CORUJAS - JUQUIA</t>
  </si>
  <si>
    <t>carlacristinafreitasvieira@gmail.com</t>
  </si>
  <si>
    <t>5140009159</t>
  </si>
  <si>
    <t>DIRCE RODRIGUES LAURINDO</t>
  </si>
  <si>
    <t>312.186.968-00</t>
  </si>
  <si>
    <t>RUA SALTINHO, Sem numero - ASSUNGUI - JUQUIA</t>
  </si>
  <si>
    <t>5140009167</t>
  </si>
  <si>
    <t>LAURA MACIEL CAETANO</t>
  </si>
  <si>
    <t>417.305.318-57</t>
  </si>
  <si>
    <t>JALMAS SILVA SANTOS</t>
  </si>
  <si>
    <t>089.049.964-06</t>
  </si>
  <si>
    <t>FAZ SOCAL, .... - SERROTE - REGISTRO</t>
  </si>
  <si>
    <t>(13) 996821971</t>
  </si>
  <si>
    <t>caetanolaura82@gmail.com</t>
  </si>
  <si>
    <t>5140009175</t>
  </si>
  <si>
    <t>REGINALDO SANT ANNA DA SILVA</t>
  </si>
  <si>
    <t>335.152.508-75</t>
  </si>
  <si>
    <t>SIT CAVALCANTE, S/N - LAGEADO - JUQUIA</t>
  </si>
  <si>
    <t>(13) 996756056</t>
  </si>
  <si>
    <t>reginaldosantannadasilva@gmail.com</t>
  </si>
  <si>
    <t>5140009183</t>
  </si>
  <si>
    <t>ROSEMARY PUPO DE SENE</t>
  </si>
  <si>
    <t>143.298.348-20</t>
  </si>
  <si>
    <t>SIDNEI DAS DORES BARBOSA</t>
  </si>
  <si>
    <t>301.450.718-04</t>
  </si>
  <si>
    <t>FAZ KALIL, s/nº - POCO GRANDE - JUQUIA</t>
  </si>
  <si>
    <t>(13) 997356450</t>
  </si>
  <si>
    <t>rosemarypupo@outlook.com</t>
  </si>
  <si>
    <t>5140009191</t>
  </si>
  <si>
    <t>TAINA SILVERIO DA SILVA</t>
  </si>
  <si>
    <t>478.621.028-51</t>
  </si>
  <si>
    <t>ROGERIO DE CASTRO MOTA</t>
  </si>
  <si>
    <t>371.164.718-98</t>
  </si>
  <si>
    <t>RUA GEORGE SALVATERRA, 532 - CENTRO - JUQUIA</t>
  </si>
  <si>
    <t>(13) 997394798</t>
  </si>
  <si>
    <t>tainasilveriodasilva12@gmail.com</t>
  </si>
  <si>
    <t>5140009209</t>
  </si>
  <si>
    <t>GENIVALDO RIBEIRO PEREIRA</t>
  </si>
  <si>
    <t>159.104.288-70</t>
  </si>
  <si>
    <t>genivaldop057@gmail.com</t>
  </si>
  <si>
    <t>5140009217</t>
  </si>
  <si>
    <t>BENEDITO BISCAIA MARTINS</t>
  </si>
  <si>
    <t>285.088.388-32</t>
  </si>
  <si>
    <t>DEISE OLIVEIRA MARTINS</t>
  </si>
  <si>
    <t>366.542.198-56</t>
  </si>
  <si>
    <t>RUA JOSE FROIS, 186 - JARDIM ANA CRISTINA - JUQUIA</t>
  </si>
  <si>
    <t>(13) 997552023</t>
  </si>
  <si>
    <t>5140009225</t>
  </si>
  <si>
    <t>RENATA APARECIDA SUDATTI PESSOA</t>
  </si>
  <si>
    <t>365.352.198-01</t>
  </si>
  <si>
    <t>MARCOS PAULO SALINEIRO PESSOA</t>
  </si>
  <si>
    <t>383.786.368-95</t>
  </si>
  <si>
    <t>AV  DE ITAPECERICA, 2006 - VILA PREL - SAO PAULO</t>
  </si>
  <si>
    <t>(11) 990064422</t>
  </si>
  <si>
    <t>renna.sudatti@gmail.com</t>
  </si>
  <si>
    <t>5140009233</t>
  </si>
  <si>
    <t>MAXIMO GOMES DA SILVA</t>
  </si>
  <si>
    <t>055.846.668-07</t>
  </si>
  <si>
    <t>RUA JOSE MIADAIRA, 181 - CEDRO - JUQUIA</t>
  </si>
  <si>
    <t>(13) 996763801</t>
  </si>
  <si>
    <t>vanessa.pupo@outlook.com</t>
  </si>
  <si>
    <t>5140009241</t>
  </si>
  <si>
    <t>JOSE PIO DA SILVA</t>
  </si>
  <si>
    <t>784.160.608-78</t>
  </si>
  <si>
    <t>RUA JOSE NUNES DE AQUINO, 302 - VILA NOVA - JUQUIA</t>
  </si>
  <si>
    <t>(13) 996772554</t>
  </si>
  <si>
    <t>pioweb@hotmail.com</t>
  </si>
  <si>
    <t>5140009258</t>
  </si>
  <si>
    <t>NALVA ANGELA MORAIS GONCALVES</t>
  </si>
  <si>
    <t>276.670.868-50</t>
  </si>
  <si>
    <t>RUA GOIAS, 798 - PARQUE NACIONAL - JUQUIA</t>
  </si>
  <si>
    <t>(13) 996276027</t>
  </si>
  <si>
    <t>nalva.angela@hotmail.com</t>
  </si>
  <si>
    <t>5140009266</t>
  </si>
  <si>
    <t>KALYNE DE SOUZA COSTA</t>
  </si>
  <si>
    <t>465.159.698-30</t>
  </si>
  <si>
    <t>Q   JONAS DE OLIVEIRA SANCHES, 37 - VOVO CLARINHA - JUQUIA</t>
  </si>
  <si>
    <t>(13) 997899475</t>
  </si>
  <si>
    <t>kalynecosta17@gmail.com</t>
  </si>
  <si>
    <t>5140009274</t>
  </si>
  <si>
    <t>ALEXIA FATIMA DE PAULA TEIXEIRA</t>
  </si>
  <si>
    <t>486.647.268-50</t>
  </si>
  <si>
    <t>(13) 997326876</t>
  </si>
  <si>
    <t>alexiateixeira66@gmail.com</t>
  </si>
  <si>
    <t>5140009282</t>
  </si>
  <si>
    <t>JESSICA DA SILVA RIBEIRO</t>
  </si>
  <si>
    <t>409.030.398-26</t>
  </si>
  <si>
    <t>RUA DA PIEDADE, 251 - VILA SANCHES - JUQUIA</t>
  </si>
  <si>
    <t>(13) 996036705</t>
  </si>
  <si>
    <t>ribeirojessica15755@gmail.com</t>
  </si>
  <si>
    <t>5140009290</t>
  </si>
  <si>
    <t>LEANDRO FRANCISCO DA SILVA</t>
  </si>
  <si>
    <t>452.496.928-42</t>
  </si>
  <si>
    <t>MICHELLE CORREA GENEROSO</t>
  </si>
  <si>
    <t>478.527.668-11</t>
  </si>
  <si>
    <t>RUA GEORGE SALVATERRA, 831 - CENTRO - JUQUIA</t>
  </si>
  <si>
    <t>(13) 997263763</t>
  </si>
  <si>
    <t>leandrohardstylefree@gmail.com</t>
  </si>
  <si>
    <t>5140009308</t>
  </si>
  <si>
    <t>EDSON BARBOSA DE FRANCA</t>
  </si>
  <si>
    <t>247.570.098-01</t>
  </si>
  <si>
    <t>RUA FRANCISCO RIBEIRO CHAVES, 50 - VILA SANCHES - JUQUIA</t>
  </si>
  <si>
    <t>(11) 964063695</t>
  </si>
  <si>
    <t>rosanilda4350@gmail.com</t>
  </si>
  <si>
    <t>5140009316</t>
  </si>
  <si>
    <t>KAROLINE OLIVEIRA DO NASCIMENTO MEIRA</t>
  </si>
  <si>
    <t>369.661.198-06</t>
  </si>
  <si>
    <t>CLAUDINO MEIRA DE SOUZA</t>
  </si>
  <si>
    <t>251.280.218-31</t>
  </si>
  <si>
    <t>RUA FLORESTA, 148 - ESTACAO  - JUQUIA</t>
  </si>
  <si>
    <t>(13) 981225121</t>
  </si>
  <si>
    <t>karolnasck@hotmail.com</t>
  </si>
  <si>
    <t>5140009324</t>
  </si>
  <si>
    <t>VINICIUS RANIELI DE GODOI BARBOSA</t>
  </si>
  <si>
    <t>459.399.948-06</t>
  </si>
  <si>
    <t>RUA PARA, 735 - PARQUE NACIONAL - JUQUIA</t>
  </si>
  <si>
    <t>(13) 996097753</t>
  </si>
  <si>
    <t>godoiranieli429@gmail.com</t>
  </si>
  <si>
    <t>5140009332</t>
  </si>
  <si>
    <t>DAIANE RIBEIRO ROCHA DOS SANTOS</t>
  </si>
  <si>
    <t>380.109.438-35</t>
  </si>
  <si>
    <t>JONATAS FERREIRA DOS SANTOS</t>
  </si>
  <si>
    <t>358.040.318-48</t>
  </si>
  <si>
    <t>RUA 7BARRAS KM 2,5, ___ - COLONIA SANTA - JUQUIA</t>
  </si>
  <si>
    <t>(13) 991316786</t>
  </si>
  <si>
    <t>lady_daiane_5@hotmail.com</t>
  </si>
  <si>
    <t>5140009340</t>
  </si>
  <si>
    <t>ROGERIA DO CARMO VIEGA</t>
  </si>
  <si>
    <t>291.465.378-64</t>
  </si>
  <si>
    <t>RUA ZELIA DE OLIVEIRA SANTOS, 52 - VILA SANCHES - JUQUIA</t>
  </si>
  <si>
    <t>(13) 997907403</t>
  </si>
  <si>
    <t>rogeriaviega@gmail.com.br</t>
  </si>
  <si>
    <t>5140009357</t>
  </si>
  <si>
    <t>ROSENI APARECIDA LOPES DA SILVA</t>
  </si>
  <si>
    <t>333.351.778-78</t>
  </si>
  <si>
    <t>RUA PORTO DA BALSA, 335 - VILA SANCHES - JUQUIA</t>
  </si>
  <si>
    <t>(11) 930602452</t>
  </si>
  <si>
    <t>5140009365</t>
  </si>
  <si>
    <t>BETACIR VEIGA MARTINS</t>
  </si>
  <si>
    <t>359.981.308-63</t>
  </si>
  <si>
    <t>RUA GEORGE SALVATERRA, 629 - CENTRO - JUQUIA</t>
  </si>
  <si>
    <t>5140009373</t>
  </si>
  <si>
    <t>GLORIA BERNARDO PEREIRA</t>
  </si>
  <si>
    <t>246.928.338-82</t>
  </si>
  <si>
    <t>RUA JOSE NUNES DE AQUINO, 419 - VILA NOVA - JUQUIA</t>
  </si>
  <si>
    <t>(13) 997925605</t>
  </si>
  <si>
    <t>gloria.pereira2603@hotmail.com</t>
  </si>
  <si>
    <t>5140009381</t>
  </si>
  <si>
    <t>CARLOS AUGUSTO HEUCK JANETA</t>
  </si>
  <si>
    <t>454.690.218-23</t>
  </si>
  <si>
    <t>MILENA DOS SANTOS NEVES</t>
  </si>
  <si>
    <t>480.569.028-30</t>
  </si>
  <si>
    <t>RUA R  OTACILIO MAGALHAES, 391 - VILA INDUSTRIAL - JUQUIA</t>
  </si>
  <si>
    <t>(15) 996870477</t>
  </si>
  <si>
    <t>heuckcarlos@gmail.com</t>
  </si>
  <si>
    <t>5140009399</t>
  </si>
  <si>
    <t>JOSIAS SILVA DA COSTA</t>
  </si>
  <si>
    <t>045.289.148-59</t>
  </si>
  <si>
    <t>RUA KOEI MAEJO, 323 - ESTACAO  - JUQUIA</t>
  </si>
  <si>
    <t>(13) 981627404</t>
  </si>
  <si>
    <t>5140009407</t>
  </si>
  <si>
    <t>KATIA MARIA ASSUMPCAO</t>
  </si>
  <si>
    <t>345.515.788-27</t>
  </si>
  <si>
    <t>RUA BENEDITO RIBEIRO, 85 - ESTACAO - JUQUIA</t>
  </si>
  <si>
    <t>(13) 996142947</t>
  </si>
  <si>
    <t>katiaassupcao@gmail.com</t>
  </si>
  <si>
    <t>5140009415</t>
  </si>
  <si>
    <t>CLAYTON SILVESTER RAIMUNDO</t>
  </si>
  <si>
    <t>447.429.488-23</t>
  </si>
  <si>
    <t>AGNES CRISTINA DOS SANTOS PEREIRA</t>
  </si>
  <si>
    <t>440.753.138-08</t>
  </si>
  <si>
    <t>RUA LUIZ DE ALMEIDA BAPTISTA, 198 - VILA INDUSTRIAL - JUQUIA</t>
  </si>
  <si>
    <t>(13) 996763805</t>
  </si>
  <si>
    <t>agnes_cristina14@hotmail.com</t>
  </si>
  <si>
    <t>5140009423</t>
  </si>
  <si>
    <t>DEISE DE ARAUJO LOPES</t>
  </si>
  <si>
    <t>427.241.858-03</t>
  </si>
  <si>
    <t>JONATAS BARBOSA SANTANA</t>
  </si>
  <si>
    <t>148.858.907-05</t>
  </si>
  <si>
    <t>RUA PIAUI, 44 - PARQUE NACIONAL - JUQUIA</t>
  </si>
  <si>
    <t>(13) 996422385</t>
  </si>
  <si>
    <t>deiseals@outlook.com</t>
  </si>
  <si>
    <t>5140009431</t>
  </si>
  <si>
    <t>ADRIANA GOMES PIRES</t>
  </si>
  <si>
    <t>255.553.238-24</t>
  </si>
  <si>
    <t>OSEIAS DE ARAUJO PIRES</t>
  </si>
  <si>
    <t>727.011.963-53</t>
  </si>
  <si>
    <t>RUA JOAO DA SILVA RIBEIRO, 95 - VILA FLORINDO - JUQUIA</t>
  </si>
  <si>
    <t>(13) 996870669</t>
  </si>
  <si>
    <t>adriana.gpires09@gmail.com</t>
  </si>
  <si>
    <t>5140009449</t>
  </si>
  <si>
    <t>NELSON RODRIGUES DA SILVA</t>
  </si>
  <si>
    <t>143.298.068-86</t>
  </si>
  <si>
    <t>SIT SITIO ARARIBA, Sem número - ARARIBA - JUQUIA</t>
  </si>
  <si>
    <t>(13) 996527030</t>
  </si>
  <si>
    <t>didi.vianalima@hotmail.com</t>
  </si>
  <si>
    <t>5140009456</t>
  </si>
  <si>
    <t>REGINALDO DE OLIVEIRA SOUSA</t>
  </si>
  <si>
    <t>441.315.168-29</t>
  </si>
  <si>
    <t>RUA MANOEL MARQUES PATRICIO, 75 - VILA SANCHES - JUQUIA</t>
  </si>
  <si>
    <t>(13) 988700786</t>
  </si>
  <si>
    <t>katiely.pamela@gmail.com</t>
  </si>
  <si>
    <t>5140009464</t>
  </si>
  <si>
    <t>WHIRON DE CAMARGO FANZERES</t>
  </si>
  <si>
    <t>391.991.578-02</t>
  </si>
  <si>
    <t>(11) 989350532</t>
  </si>
  <si>
    <t>whironfanzeres@hotmail.com</t>
  </si>
  <si>
    <t>5140009472</t>
  </si>
  <si>
    <t>ARLETE MARCELINO PRADO</t>
  </si>
  <si>
    <t>410.687.408-33</t>
  </si>
  <si>
    <t>IVA DA SILVA OLIVEIRA</t>
  </si>
  <si>
    <t>971.306.305-82</t>
  </si>
  <si>
    <t>RUA MARECHAL RONDON, 142 - CEDRO - JUQUIA</t>
  </si>
  <si>
    <t>(13) 996884459</t>
  </si>
  <si>
    <t>arlete2020@hotmail.com</t>
  </si>
  <si>
    <t>5140009480</t>
  </si>
  <si>
    <t>LUZIA RIBEIRO VASSAO</t>
  </si>
  <si>
    <t>086.787.888-60</t>
  </si>
  <si>
    <t>MAURICI LOPES VASSAO</t>
  </si>
  <si>
    <t>036.622.708-46</t>
  </si>
  <si>
    <t>RUA JUQUIA SETE BARRAS, S/N - RIBEIRAO DOS SANTOS - JUQUIA</t>
  </si>
  <si>
    <t>luziaribeiro52@outlook.com</t>
  </si>
  <si>
    <t>5140009498</t>
  </si>
  <si>
    <t>LAIS SAES MADEIRA MAGALHAES</t>
  </si>
  <si>
    <t>339.563.498-14</t>
  </si>
  <si>
    <t>SILVIO MAGALHAES RIBEIRO</t>
  </si>
  <si>
    <t>292.882.018-31</t>
  </si>
  <si>
    <t>RUA ANTONIO FERREIRA DE AGUIAR, 48 - CENTRO - JUQUIA</t>
  </si>
  <si>
    <t>(13) 997368759</t>
  </si>
  <si>
    <t>lalasaes@yahoo.com.br</t>
  </si>
  <si>
    <t>5140009506</t>
  </si>
  <si>
    <t>DELY MALAQUIAS</t>
  </si>
  <si>
    <t>406.152.568-99</t>
  </si>
  <si>
    <t>NILON DA SILVA RIBEIRO</t>
  </si>
  <si>
    <t>461.376.918-37</t>
  </si>
  <si>
    <t>VLA SETE BARRAS, 15 - VILA PEDREIRA - JUQUIA</t>
  </si>
  <si>
    <t>delymalaquias90@outlook.com</t>
  </si>
  <si>
    <t>5140009514</t>
  </si>
  <si>
    <t>CLAUCIO RONALDO SENA JUNIOR</t>
  </si>
  <si>
    <t>441.163.438-46</t>
  </si>
  <si>
    <t>RUA MINAS GERAIS, 122 - PARQUE NACIONAL - JUQUIA</t>
  </si>
  <si>
    <t>(13) 996844295</t>
  </si>
  <si>
    <t>clauciojr.sena@gmail.com</t>
  </si>
  <si>
    <t>5140009522</t>
  </si>
  <si>
    <t>MONICA REGINA FERNANDES SILVA</t>
  </si>
  <si>
    <t>323.720.378-54</t>
  </si>
  <si>
    <t>ROGERIO LIMA DE OLIVEIRA</t>
  </si>
  <si>
    <t>360.650.578-78</t>
  </si>
  <si>
    <t>RUA SUVINIL IZAIAS LUIZ DE OLIVEIRA, 152 - JARDIM JUQUIA - JUQUIA</t>
  </si>
  <si>
    <t>(13) 996731827</t>
  </si>
  <si>
    <t>monicareginafernandessilva@gmail.com</t>
  </si>
  <si>
    <t>5140009530</t>
  </si>
  <si>
    <t>CLAUDINEI STURCHI</t>
  </si>
  <si>
    <t>258.480.218-05</t>
  </si>
  <si>
    <t>EDINAURA APARECIDA PENICHE</t>
  </si>
  <si>
    <t>187.254.568-81</t>
  </si>
  <si>
    <t>RUA MARIA ISABEL, 87 - VILA PEDREIRA - JUQUIA</t>
  </si>
  <si>
    <t>(13) 997234574</t>
  </si>
  <si>
    <t>claudineisturchi956@gmail.com</t>
  </si>
  <si>
    <t>5140009548</t>
  </si>
  <si>
    <t>DALCI MOTTA</t>
  </si>
  <si>
    <t>169.490.888-76</t>
  </si>
  <si>
    <t>SIT ADVENTISTA, 250 - PIUVA - JUQUIA</t>
  </si>
  <si>
    <t>(13) 996279336</t>
  </si>
  <si>
    <t>sandra-mota09@hotmail.com</t>
  </si>
  <si>
    <t>5140009555</t>
  </si>
  <si>
    <t>ALEXANDRE SOUZA SANTOS</t>
  </si>
  <si>
    <t>184.141.108-60</t>
  </si>
  <si>
    <t>SIT KM14, 0 - RIBEIRAO FUNDO DE BAIXO - JUQUIA</t>
  </si>
  <si>
    <t>(11) 960955507</t>
  </si>
  <si>
    <t>alexandrealefab@gmail.com</t>
  </si>
  <si>
    <t>5140009563</t>
  </si>
  <si>
    <t>MARIA CICERA CASSIANO DOS SANTOS</t>
  </si>
  <si>
    <t>217.040.298-56</t>
  </si>
  <si>
    <t>RUA 7 DE SETEMBRO, 99 - VILA NOVA - JUQUIA</t>
  </si>
  <si>
    <t>(13) 996389339</t>
  </si>
  <si>
    <t>cassianosaa501@gmail.com</t>
  </si>
  <si>
    <t>5140009571</t>
  </si>
  <si>
    <t>TAINA DONIZETE DA SILVA</t>
  </si>
  <si>
    <t>464.278.678-30</t>
  </si>
  <si>
    <t>(13) 981222207</t>
  </si>
  <si>
    <t>donizetetaina33@gmail.com</t>
  </si>
  <si>
    <t>5140009589</t>
  </si>
  <si>
    <t>ELISA OLIVEIRA GONCALVES</t>
  </si>
  <si>
    <t>117.568.448-10</t>
  </si>
  <si>
    <t>AV  GEORGE SALVATERRA, 621 - CENTRO - JUQUIA</t>
  </si>
  <si>
    <t>(13) 997969375</t>
  </si>
  <si>
    <t>elizagoncalves00@gmail.com</t>
  </si>
  <si>
    <t>5140009597</t>
  </si>
  <si>
    <t>CONCEICAO APARECIDA DE SOUZA SANTIAGO</t>
  </si>
  <si>
    <t>143.297.208-17</t>
  </si>
  <si>
    <t>SIT BR 116, Km 423 - BAIRRO DAS ONCAS  - JUQUIA</t>
  </si>
  <si>
    <t>(13) 997144928</t>
  </si>
  <si>
    <t>fatima.ap.santiago@gmail.com</t>
  </si>
  <si>
    <t>5140009605</t>
  </si>
  <si>
    <t>SANDRA XAVIER DA SILVA</t>
  </si>
  <si>
    <t>229.333.538-06</t>
  </si>
  <si>
    <t>CESAR CAMPOS DE ARAUJO</t>
  </si>
  <si>
    <t>405.843.298-57</t>
  </si>
  <si>
    <t>ROD REGIS BITTENCOURT, S/N - ESTACAO - JUQUIA</t>
  </si>
  <si>
    <t>(13) 996829527</t>
  </si>
  <si>
    <t>sandrax072502@gmail.com</t>
  </si>
  <si>
    <t>5140009613</t>
  </si>
  <si>
    <t>JACIMARI MUNIZ DA SILVA</t>
  </si>
  <si>
    <t>326.818.198-81</t>
  </si>
  <si>
    <t>RUA MARECHAL RONDON, 285 - CEDRO - JUQUIA</t>
  </si>
  <si>
    <t>(13) 997358719</t>
  </si>
  <si>
    <t>jacimarimuniz08@gmail.com</t>
  </si>
  <si>
    <t>5140009621</t>
  </si>
  <si>
    <t>ZELIA GOMES SILVA ROSA</t>
  </si>
  <si>
    <t>132.356.558-24</t>
  </si>
  <si>
    <t>RUA JOAQUIM CAMARGO, 405 - CEDRO - JUQUIA</t>
  </si>
  <si>
    <t>(13) 997946018</t>
  </si>
  <si>
    <t>5140009639</t>
  </si>
  <si>
    <t>CLAUDIA FRANKLIN DA SILVA</t>
  </si>
  <si>
    <t>333.043.728-65</t>
  </si>
  <si>
    <t>RUA PARANA, 199 - PARQUE NACIONAL  - JUQUIA</t>
  </si>
  <si>
    <t>(13) 996055738</t>
  </si>
  <si>
    <t>prof.claudiafranklin@gmail.com</t>
  </si>
  <si>
    <t>5140009647</t>
  </si>
  <si>
    <t>THAIS CRISTINA FERREIRA DA SILVA</t>
  </si>
  <si>
    <t>479.740.898-73</t>
  </si>
  <si>
    <t>AV  GEORGE SALVATERRA, 831 - CENTRO - JUQUIA</t>
  </si>
  <si>
    <t>(13) 997913320</t>
  </si>
  <si>
    <t>thaishenck.cristina@gmail.com</t>
  </si>
  <si>
    <t>5140009654</t>
  </si>
  <si>
    <t>SILVIO EDUARDO FLORIANO</t>
  </si>
  <si>
    <t>325.408.128-56</t>
  </si>
  <si>
    <t>FAZ PROGRESSO, S/N - MORRO SECO - JUQUIA</t>
  </si>
  <si>
    <t>(13) 996166706</t>
  </si>
  <si>
    <t>silvioeduardofloriano25418@gmail.com</t>
  </si>
  <si>
    <t>5140009662</t>
  </si>
  <si>
    <t>ISAURA DOS SANTOS BARBOSA</t>
  </si>
  <si>
    <t>247.800.778-93</t>
  </si>
  <si>
    <t>(13) 996360817</t>
  </si>
  <si>
    <t>isajanilson@gmail.com</t>
  </si>
  <si>
    <t>5140009670</t>
  </si>
  <si>
    <t>CRISTIANE GOMES E SILVA</t>
  </si>
  <si>
    <t>320.094.718-73</t>
  </si>
  <si>
    <t>(41) 991813995</t>
  </si>
  <si>
    <t>cristianegomesesilva@hotmail.com</t>
  </si>
  <si>
    <t>5140009688</t>
  </si>
  <si>
    <t>JEFFERSON DE FRANCA VEIGA</t>
  </si>
  <si>
    <t>397.997.118-00</t>
  </si>
  <si>
    <t>ALITHA KALANE FERNANDES</t>
  </si>
  <si>
    <t>059.759.609-32</t>
  </si>
  <si>
    <t>5140009696</t>
  </si>
  <si>
    <t>MARTA FERREIRA DA SILVA</t>
  </si>
  <si>
    <t>635.483.802-04</t>
  </si>
  <si>
    <t>JOSE FRANCISCO XAVIER</t>
  </si>
  <si>
    <t>613.899.606-25</t>
  </si>
  <si>
    <t>ROD RODOVIA SP 79, S/N - PAIOL - JUQUIA</t>
  </si>
  <si>
    <t>(13) 996243362</t>
  </si>
  <si>
    <t>martaferreira19701@outlook.com</t>
  </si>
  <si>
    <t>5140009704</t>
  </si>
  <si>
    <t>CARLOS ARCANJO DE SOUZA</t>
  </si>
  <si>
    <t>054.733.038-38</t>
  </si>
  <si>
    <t>CARMEN DE SOUZA</t>
  </si>
  <si>
    <t>134.276.188-03</t>
  </si>
  <si>
    <t>SIT SITIO ANTIGO DO MERCI, s/n - MORRO SECO - JUQUIA</t>
  </si>
  <si>
    <t>(13) 982125749</t>
  </si>
  <si>
    <t>kthalita66@gmail.com</t>
  </si>
  <si>
    <t>5140009712</t>
  </si>
  <si>
    <t>MIKAELA ILIDIA DA SILVA</t>
  </si>
  <si>
    <t>418.341.408-38</t>
  </si>
  <si>
    <t>RUA GOIAS, 448 - PARQUE NACIONAL  - JUQUIA</t>
  </si>
  <si>
    <t>(13) 997038794</t>
  </si>
  <si>
    <t>mikaelailidia11@gmail.com</t>
  </si>
  <si>
    <t>5140009720</t>
  </si>
  <si>
    <t>MARIA RAIMUNDA ALVES DA CRUZ</t>
  </si>
  <si>
    <t>422.831.878-93</t>
  </si>
  <si>
    <t>RUA , 748 -  - JUQUIA</t>
  </si>
  <si>
    <t>5140009738</t>
  </si>
  <si>
    <t>PALOMA PEREIRA DA SILVA</t>
  </si>
  <si>
    <t>405.865.788-03</t>
  </si>
  <si>
    <t>RUA ZELIA DE OLIVEIRA SANTOS, 116 - VILA SANCHES  - JUQUIA</t>
  </si>
  <si>
    <t>(13) 996490542</t>
  </si>
  <si>
    <t>paloma.luccas19@outlook.com</t>
  </si>
  <si>
    <t>5140009746</t>
  </si>
  <si>
    <t>JOAO VITOR DE SALES MENDES</t>
  </si>
  <si>
    <t>473.447.758-24</t>
  </si>
  <si>
    <t>VLA TORITO, 11 - VILA INDUSTRIAL - JUQUIA</t>
  </si>
  <si>
    <t>(13) 996766672</t>
  </si>
  <si>
    <t>joaosalles9999@gmail.com</t>
  </si>
  <si>
    <t>5140009753</t>
  </si>
  <si>
    <t>LUIZ FERNANDO DE SOUZA DE ASSIS</t>
  </si>
  <si>
    <t>464.831.858-71</t>
  </si>
  <si>
    <t>LIVIA DE SOUSA ASSIS</t>
  </si>
  <si>
    <t>074.809.103-39</t>
  </si>
  <si>
    <t>AV  VISCONDE RIO BRANCO, 341 - VILA INDUSTRIAL - JUQUIA</t>
  </si>
  <si>
    <t>(13) 997099327</t>
  </si>
  <si>
    <t>liviaassis0373@gmail.com</t>
  </si>
  <si>
    <t>5140009761</t>
  </si>
  <si>
    <t>JOSE CARLOS RIBEIRO</t>
  </si>
  <si>
    <t>136.628.988-96</t>
  </si>
  <si>
    <t>SIT SALTO DO IPORANGA, S/N - SALTO DO IPORANGA - JUQUIA</t>
  </si>
  <si>
    <t>(13) 996192891</t>
  </si>
  <si>
    <t>josecarlos.ribeiro0405@gmail.com</t>
  </si>
  <si>
    <t>5140009779</t>
  </si>
  <si>
    <t>BERENICE BARBOSA DA SILVA DE LARA</t>
  </si>
  <si>
    <t>192.836.508-67</t>
  </si>
  <si>
    <t>GERSON DE LARA</t>
  </si>
  <si>
    <t>089.724.578-41</t>
  </si>
  <si>
    <t>RUA ZELIA DE OLIVEIRA SANTOS, 80 - VILA SANCHES - JUQUIA</t>
  </si>
  <si>
    <t>(13) 997319863</t>
  </si>
  <si>
    <t>berebarbosakawe@gmail.com</t>
  </si>
  <si>
    <t>5140009787</t>
  </si>
  <si>
    <t>RENAN BARBOZA STAINER</t>
  </si>
  <si>
    <t>427.656.248-10</t>
  </si>
  <si>
    <t>NATIELLE DE PONTES RAIMUNDO STAINER</t>
  </si>
  <si>
    <t>406.532.448-35</t>
  </si>
  <si>
    <t>RUA 7 DE SETEMBRO, 117 - VILA NOVA - JUQUIA</t>
  </si>
  <si>
    <t>(13) 996724723</t>
  </si>
  <si>
    <t>renan_stainer@hotmail.com</t>
  </si>
  <si>
    <t>5140009795</t>
  </si>
  <si>
    <t>CRISTINA FERREIRA DA SILVA CARNEIRO</t>
  </si>
  <si>
    <t>388.340.648-10</t>
  </si>
  <si>
    <t>CARLOS ROBERTO CARNEIRO DA SILVA</t>
  </si>
  <si>
    <t>398.353.748-05</t>
  </si>
  <si>
    <t>SIT PRIMEIRO RANARIO, S/N - ITOPAVA - JUQUIA</t>
  </si>
  <si>
    <t>(13) 996306795</t>
  </si>
  <si>
    <t>cristinaferreira@outlook.com</t>
  </si>
  <si>
    <t>5140009803</t>
  </si>
  <si>
    <t>DANIEL CERQUEIRA DA SILVA</t>
  </si>
  <si>
    <t>371.807.318-89</t>
  </si>
  <si>
    <t>SUELLEN DE JESUS REIS</t>
  </si>
  <si>
    <t>457.488.278-67</t>
  </si>
  <si>
    <t>EST DE JUQUIA SETE BARRAS KM 06, S/n - RIBEIRAOZINHO - JUQUIA</t>
  </si>
  <si>
    <t>(13) 996722811</t>
  </si>
  <si>
    <t>danielgol20@outlook.com</t>
  </si>
  <si>
    <t>5140009811</t>
  </si>
  <si>
    <t>CLAUDIENE FRANKLIN DA SILVA</t>
  </si>
  <si>
    <t>419.126.018-93</t>
  </si>
  <si>
    <t>RUA PARANA, 199 - PARQUE NACIONAL - JUQUIA</t>
  </si>
  <si>
    <t>(13) 996139042</t>
  </si>
  <si>
    <t>claudienefranklin@gmail.com</t>
  </si>
  <si>
    <t>5140009829</t>
  </si>
  <si>
    <t>IRACI ALVES DE MEDEIROS</t>
  </si>
  <si>
    <t>078.042.688-66</t>
  </si>
  <si>
    <t>RUA MARECHAL DEODORO DA FONSECA, 378 - VILA INDUSTRIAL - JUQUIA</t>
  </si>
  <si>
    <t>(11) 941565077</t>
  </si>
  <si>
    <t>iramedeiros144@gmail.com</t>
  </si>
  <si>
    <t>5140009837</t>
  </si>
  <si>
    <t>AFONSO GABRIEL COSTA DE FRANCA</t>
  </si>
  <si>
    <t>466.332.288-30</t>
  </si>
  <si>
    <t>RUA SAO PAULO, 180 - SAO PAULO  - JUQUIA</t>
  </si>
  <si>
    <t>(13) 997705918</t>
  </si>
  <si>
    <t>franca1997a@gmail.com</t>
  </si>
  <si>
    <t>5140009845</t>
  </si>
  <si>
    <t>MARLI APARECIDA DE SOUSA</t>
  </si>
  <si>
    <t>077.911.388-83</t>
  </si>
  <si>
    <t>RUA 7 DE SETEMBRO, 35 - VILA NOVA - JUQUIA</t>
  </si>
  <si>
    <t>(13) 996044677</t>
  </si>
  <si>
    <t>sousamarli563@gmail.com</t>
  </si>
  <si>
    <t>5140009852</t>
  </si>
  <si>
    <t>CLAUDIO NONATO LIMA</t>
  </si>
  <si>
    <t>285.811.788-80</t>
  </si>
  <si>
    <t>(13) 997269696</t>
  </si>
  <si>
    <t>cnlima5544@gmail.com</t>
  </si>
  <si>
    <t>5140009860</t>
  </si>
  <si>
    <t>JESSICA MUNIZ ROSA</t>
  </si>
  <si>
    <t>403.455.918-79</t>
  </si>
  <si>
    <t>RUA ANDORINHA, 474 - VILA DOS PASSAROS - JUQUIA</t>
  </si>
  <si>
    <t>(13) 997609894</t>
  </si>
  <si>
    <t>jeeehmuniz@gmail.com</t>
  </si>
  <si>
    <t>5140009878</t>
  </si>
  <si>
    <t>JONAS VIEIRA BORGES</t>
  </si>
  <si>
    <t>340.886.978-20</t>
  </si>
  <si>
    <t>LEIA DE FARIA TOBIAS BORGES</t>
  </si>
  <si>
    <t>359.609.628-61</t>
  </si>
  <si>
    <t>RUA 4, 61 - B. FLORESTA - JUQUIA</t>
  </si>
  <si>
    <t>(13) 997507978</t>
  </si>
  <si>
    <t>lb8128@gmail.com</t>
  </si>
  <si>
    <t>5140009886</t>
  </si>
  <si>
    <t>CESAR DA SILVA MACEDO</t>
  </si>
  <si>
    <t>291.036.898-08</t>
  </si>
  <si>
    <t>SIT SITIO RIO DAS PEDRAS, S/N - CEDRO - JUQUIA</t>
  </si>
  <si>
    <t>(13) 996384283</t>
  </si>
  <si>
    <t>cesar.macedo.enfermeiro@gmail.com</t>
  </si>
  <si>
    <t>5140009894</t>
  </si>
  <si>
    <t>ABIGAIL BARROS DOS SANTOS</t>
  </si>
  <si>
    <t>342.557.468-00</t>
  </si>
  <si>
    <t>DANILO VIEIRA MOREIRA</t>
  </si>
  <si>
    <t>317.739.578-05</t>
  </si>
  <si>
    <t>RUA ANTONIO FRANCISCO RAMOS, 56 - VILA SANCHES - JUQUIA</t>
  </si>
  <si>
    <t>(13) 981299807</t>
  </si>
  <si>
    <t>naldi_rc1@hotmail.com</t>
  </si>
  <si>
    <t>5140009902</t>
  </si>
  <si>
    <t>ADIR CLAUDIO DA CUNHA</t>
  </si>
  <si>
    <t>108.421.438-58</t>
  </si>
  <si>
    <t>RUA ANTONIO MARQUES PATRICIO, 764 - BOSQUE - JUQUIA</t>
  </si>
  <si>
    <t>(13) 996233522</t>
  </si>
  <si>
    <t>adirclaudio52@outlook.com</t>
  </si>
  <si>
    <t>5140009910</t>
  </si>
  <si>
    <t>SIRLENE APARECIDA DA SILVA</t>
  </si>
  <si>
    <t>281.019.738-50</t>
  </si>
  <si>
    <t>RUA DO RANARIO, S/N - ITOPAVA - JUQUIA</t>
  </si>
  <si>
    <t>(13) 997626459</t>
  </si>
  <si>
    <t>ms3976458@gmail.com</t>
  </si>
  <si>
    <t>5140009928</t>
  </si>
  <si>
    <t>TATIANA RIBEIRO DA CRUZ</t>
  </si>
  <si>
    <t>354.395.238-20</t>
  </si>
  <si>
    <t>RUA ANABOR DA SILVA FRANCO, 105 - VILA FLORINDO DE BAIXO - JUQUIA</t>
  </si>
  <si>
    <t>ebersonribeiros01@gmail.com</t>
  </si>
  <si>
    <t>5140009936</t>
  </si>
  <si>
    <t>EDMILSON DIAS SILVA</t>
  </si>
  <si>
    <t>266.312.748-50</t>
  </si>
  <si>
    <t>RUA ADVENTISTA, 107 - PIUVA - JUQUIA</t>
  </si>
  <si>
    <t>(13) 997575886</t>
  </si>
  <si>
    <t>aldairjose1907@gmail.com</t>
  </si>
  <si>
    <t>5140009944</t>
  </si>
  <si>
    <t>DEBORA VIOLETA SINCARUK</t>
  </si>
  <si>
    <t>133.664.738-86</t>
  </si>
  <si>
    <t>RUA SAO PAULO, 93 - CENTRO - JUQUIA</t>
  </si>
  <si>
    <t>(13) 981289412</t>
  </si>
  <si>
    <t>deboravsincaruk@hotmail.com</t>
  </si>
  <si>
    <t>5140009951</t>
  </si>
  <si>
    <t>ANGELA BORBA PENTEADO DE SOUZA</t>
  </si>
  <si>
    <t>370.436.268-97</t>
  </si>
  <si>
    <t>SERGIO APARECIDO FARIA DE SOUZA</t>
  </si>
  <si>
    <t>220.075.408-60</t>
  </si>
  <si>
    <t>RUA PRUDENTE DE MORAIS, 52 - VILA INDUSTRIAL - JUQUIA</t>
  </si>
  <si>
    <t>(13) 997192066</t>
  </si>
  <si>
    <t>angelaborbapenteado@outlook.com</t>
  </si>
  <si>
    <t>5140009969</t>
  </si>
  <si>
    <t>MARIA DO PATROCINIO DA SILVA</t>
  </si>
  <si>
    <t>313.173.478-70</t>
  </si>
  <si>
    <t>5140009977</t>
  </si>
  <si>
    <t>SYMON DA SILVA CHAGAS</t>
  </si>
  <si>
    <t>531.404.508-77</t>
  </si>
  <si>
    <t>RUA PORTO DA BALSA, 320 - VILA SANCHES - JUQUIA</t>
  </si>
  <si>
    <t>(11) 934532023</t>
  </si>
  <si>
    <t>cristinathayssa06@gmail.com</t>
  </si>
  <si>
    <t>5140009985</t>
  </si>
  <si>
    <t>FABIANO CORREA FERREIRA</t>
  </si>
  <si>
    <t>303.112.548-70</t>
  </si>
  <si>
    <t>DAIANE CRISTINA DE RAMOS CORREA</t>
  </si>
  <si>
    <t>384.291.258-76</t>
  </si>
  <si>
    <t>RUA SALVADOR LOPES PONTES, 257 - VILA FLORINDO - JUQUIA</t>
  </si>
  <si>
    <t>(13) 997669038</t>
  </si>
  <si>
    <t>daiane-ramos90@hotmail.com</t>
  </si>
  <si>
    <t>5140009993</t>
  </si>
  <si>
    <t>SUZANA CORREA CUNHA</t>
  </si>
  <si>
    <t>326.092.668-20</t>
  </si>
  <si>
    <t>(13) 997721561</t>
  </si>
  <si>
    <t>suzanacorrea@live.com</t>
  </si>
  <si>
    <t>5140010009</t>
  </si>
  <si>
    <t>MARINICE MACHADO MARTINS</t>
  </si>
  <si>
    <t>146.212.628-66</t>
  </si>
  <si>
    <t>WILSON JOSE CIRILO</t>
  </si>
  <si>
    <t>320.211.638-06</t>
  </si>
  <si>
    <t>RUA GILMARA APARECIDA CAVALCANTE DE LIMA, 85 - MARIA DE LOURDES SAGA - JUQUIA</t>
  </si>
  <si>
    <t>(13) 997761686</t>
  </si>
  <si>
    <t>marinicemachado91@gmail.com</t>
  </si>
  <si>
    <t>5140010017</t>
  </si>
  <si>
    <t>LINCON EVERALDO DOS SANTOS LIBERAL</t>
  </si>
  <si>
    <t>421.069.468-13</t>
  </si>
  <si>
    <t>RUA ANDORINHA, 479 - VILA DOS PASSAROS - JUQUIA</t>
  </si>
  <si>
    <t>(13) 997446816</t>
  </si>
  <si>
    <t>linconliberal@gmail.com</t>
  </si>
  <si>
    <t>5140010025</t>
  </si>
  <si>
    <t>VALDELI BORGES</t>
  </si>
  <si>
    <t>169.487.418-43</t>
  </si>
  <si>
    <t>FAZ SAO JOSE, Não tem - ITOPAMIRIM DE BAIXO - SETE BARRAS</t>
  </si>
  <si>
    <t>(13) 997720812</t>
  </si>
  <si>
    <t>5140010033</t>
  </si>
  <si>
    <t>ERALDO SOUZA LIMA</t>
  </si>
  <si>
    <t>088.273.428-85</t>
  </si>
  <si>
    <t>RUA NABOR DA SILVA FRANCO, 308 - VILA FLORINDO DE BAIXO - JUQUIA</t>
  </si>
  <si>
    <t>(13) 997264744</t>
  </si>
  <si>
    <t>eraldosouzalima@gmail.com.br</t>
  </si>
  <si>
    <t>5140010041</t>
  </si>
  <si>
    <t>DELAINE GUIMARAES</t>
  </si>
  <si>
    <t>355.161.128-93</t>
  </si>
  <si>
    <t>BRUNO SIDNEI MARTINS</t>
  </si>
  <si>
    <t>230.859.038-60</t>
  </si>
  <si>
    <t>RUA VISCONDE DO RIO BRANCO, 107 - VILA INDUSTRIAL - JUQUIA</t>
  </si>
  <si>
    <t>(13) 997487527</t>
  </si>
  <si>
    <t>lainegui@gmail.com</t>
  </si>
  <si>
    <t>5140010058</t>
  </si>
  <si>
    <t>SAMIRA ALVES LIMA DELGADO</t>
  </si>
  <si>
    <t>474.800.648-02</t>
  </si>
  <si>
    <t>RUA ALICE RODRIGUES MOTA, 38 - VILA NOVA - JUQUIA</t>
  </si>
  <si>
    <t>sah_miirah@hotmail.com</t>
  </si>
  <si>
    <t>5140010066</t>
  </si>
  <si>
    <t>TANIA NAZARE DE LIMA LOURENCO</t>
  </si>
  <si>
    <t>390.828.858-40</t>
  </si>
  <si>
    <t>RUA FEPASA, 374 - ESTACAO - JUQUIA</t>
  </si>
  <si>
    <t>(13) 997833191</t>
  </si>
  <si>
    <t>tanianazare100@gmail.com</t>
  </si>
  <si>
    <t>5140010074</t>
  </si>
  <si>
    <t>ELLEN DOS SANTOS RIZZI</t>
  </si>
  <si>
    <t>352.850.908-22</t>
  </si>
  <si>
    <t>RUA AMAZONAS, 250 - VILAS SANCHES  - JUQUIA</t>
  </si>
  <si>
    <t>(11) 934869552</t>
  </si>
  <si>
    <t>ellen.rizzi35@gmail.com</t>
  </si>
  <si>
    <t>5140010082</t>
  </si>
  <si>
    <t>SIDNEIA BATISTA OLIVEIRA</t>
  </si>
  <si>
    <t>417.633.628-50</t>
  </si>
  <si>
    <t>THIAGO WILLIAN RODRIGUES DA SILVA</t>
  </si>
  <si>
    <t>332.253.218-69</t>
  </si>
  <si>
    <t>RUA ANTONIO LEAL DAS NEVES, 271 - VILA SANCHES - JUQUIA</t>
  </si>
  <si>
    <t>(13) 996871728</t>
  </si>
  <si>
    <t>sidneiabatista90@outlook.com</t>
  </si>
  <si>
    <t>5140010090</t>
  </si>
  <si>
    <t>GILMARA MUNIZ HENRIQUE</t>
  </si>
  <si>
    <t>192.933.188-65</t>
  </si>
  <si>
    <t>RUA VOLUNTARIOS DA PATRIA, 550 - VILA FLORINDO - JUQUIA</t>
  </si>
  <si>
    <t>(13) 996652299</t>
  </si>
  <si>
    <t>gilmaramuniz99@gmail.com</t>
  </si>
  <si>
    <t>5140010108</t>
  </si>
  <si>
    <t>LIGIA PONTES DE ALMEIDA LEOPOLDINO</t>
  </si>
  <si>
    <t>372.085.168-04</t>
  </si>
  <si>
    <t>ADRIANO LEOPOLDINO</t>
  </si>
  <si>
    <t>313.990.358-86</t>
  </si>
  <si>
    <t>RUA MANOEL CAVALCANTE NUNES, 47 - VILA SANCHES - JUQUIA</t>
  </si>
  <si>
    <t>(13) 991387784</t>
  </si>
  <si>
    <t>adrianocartoriojuquia@hotmail.com</t>
  </si>
  <si>
    <t>5140010116</t>
  </si>
  <si>
    <t>ADRIANA GOMES DOS SANTOS</t>
  </si>
  <si>
    <t>353.556.848-07</t>
  </si>
  <si>
    <t>RUA PARA, 596 - PARQUE NACIONAL - JUQUIA</t>
  </si>
  <si>
    <t>(13) 997698656</t>
  </si>
  <si>
    <t>milenesantos62@gmail.com</t>
  </si>
  <si>
    <t>5140010124</t>
  </si>
  <si>
    <t>DENILSON TOBIAS PEREIRA</t>
  </si>
  <si>
    <t>280.899.238-60</t>
  </si>
  <si>
    <t>LUCIMARA CAMPOS DE SOUZA TOBIAS</t>
  </si>
  <si>
    <t>387.910.938-99</t>
  </si>
  <si>
    <t>RUA SILAS CUNHA MARIANO, 30 - PIUVA - JUQUIA</t>
  </si>
  <si>
    <t>(13) 997877168</t>
  </si>
  <si>
    <t>maracampos36168@gmail.com</t>
  </si>
  <si>
    <t>5140010132</t>
  </si>
  <si>
    <t>JOSUE LARA DO NASCIMENTO</t>
  </si>
  <si>
    <t>285.253.138-07</t>
  </si>
  <si>
    <t>DAMARIS SINEIDER DOMINGUES</t>
  </si>
  <si>
    <t>370.087.768-45</t>
  </si>
  <si>
    <t>RUA ANTONIO MARQUES PATRICIO, 419 - VILA INDUSTRIAL - JUQUIA</t>
  </si>
  <si>
    <t>(13) 996126712</t>
  </si>
  <si>
    <t>josue.lara@hotmail.com</t>
  </si>
  <si>
    <t>5140010140</t>
  </si>
  <si>
    <t>JULIANA DA SILVEIRA RAINHA</t>
  </si>
  <si>
    <t>340.613.798-95</t>
  </si>
  <si>
    <t>RUA MARECHAL RONDON, 477 - CEDRO - JUQUIA</t>
  </si>
  <si>
    <t>(13) 996379264</t>
  </si>
  <si>
    <t>julyrainha@yahoo.com.br</t>
  </si>
  <si>
    <t>5140010157</t>
  </si>
  <si>
    <t>CRISTIAN OLIVEIRA DOS SANTOS ROSA</t>
  </si>
  <si>
    <t>346.865.698-00</t>
  </si>
  <si>
    <t>RUA LOURENCO COSTA, 206 - VILA SANCHES  - JUQUIA</t>
  </si>
  <si>
    <t>(13) 997712611</t>
  </si>
  <si>
    <t>cristiankamilly@gmail.com</t>
  </si>
  <si>
    <t>5140010165</t>
  </si>
  <si>
    <t>AURENICE MONTEIRO DE ALMEIDA</t>
  </si>
  <si>
    <t>036.304.629-10</t>
  </si>
  <si>
    <t>EVALDO DE ALMEIDA</t>
  </si>
  <si>
    <t>148.152.568-96</t>
  </si>
  <si>
    <t>AV  GEORGE SALVATERRA, 345 - CENTRO - JUQUIA</t>
  </si>
  <si>
    <t>(13) 997857304</t>
  </si>
  <si>
    <t>juliaaureniceolive@gmail.com</t>
  </si>
  <si>
    <t>5140010173</t>
  </si>
  <si>
    <t>LUCIANO FARIA DE SOUZA</t>
  </si>
  <si>
    <t>169.478.588-28</t>
  </si>
  <si>
    <t>ROSEMEIRE AUGUSTO DE FRANCA SOUZA</t>
  </si>
  <si>
    <t>331.838.038-52</t>
  </si>
  <si>
    <t>RUA PERNAMBUCO, 353 - PARQUE NACIONAL  - JUQUIA</t>
  </si>
  <si>
    <t>(13) 996827602</t>
  </si>
  <si>
    <t>lucianoccb@gmail.com.br</t>
  </si>
  <si>
    <t>5140010181</t>
  </si>
  <si>
    <t>ANDREIA CAMARGO LOPES DE OLIVEIRA</t>
  </si>
  <si>
    <t>306.423.438-29</t>
  </si>
  <si>
    <t>JOSE SANTANA DE OLIVEIRA</t>
  </si>
  <si>
    <t>054.158.588-65</t>
  </si>
  <si>
    <t>RUA CURIO, 88 - VILA DOS PASSAROS - JUQUIA</t>
  </si>
  <si>
    <t>(13) 997307097</t>
  </si>
  <si>
    <t>dreinha211@hotmail.com</t>
  </si>
  <si>
    <t>5140010199</t>
  </si>
  <si>
    <t>TAIS DIAS DE CARVALHO</t>
  </si>
  <si>
    <t>465.003.558-90</t>
  </si>
  <si>
    <t>RUA GILMARA APARECIDA CAVALCANTE DE LIMA, PIAUI, 95 - VOVO CLARINHA - JUQUIA</t>
  </si>
  <si>
    <t>(13) 991782449</t>
  </si>
  <si>
    <t>thaislorena@gmail.com</t>
  </si>
  <si>
    <t>5140010207</t>
  </si>
  <si>
    <t>ISADORA MAXIMO DE GODOI OLIVEIRA</t>
  </si>
  <si>
    <t>496.314.828-55</t>
  </si>
  <si>
    <t>RUA SAO PAULO, 153 - CENTRO - JUQUIA</t>
  </si>
  <si>
    <t>(13) 997273929</t>
  </si>
  <si>
    <t>isadora_docinhodegodoi@hotmail.com</t>
  </si>
  <si>
    <t>5140010215</t>
  </si>
  <si>
    <t>FELIPE MATHEUS FERREIRA</t>
  </si>
  <si>
    <t>467.657.468-11</t>
  </si>
  <si>
    <t>EVELLYN VITORIA DOS SANTOS FERREIRA</t>
  </si>
  <si>
    <t>470.624.028-00</t>
  </si>
  <si>
    <t>RUA 10, 40 - VILA SANCHES - JUQUIA</t>
  </si>
  <si>
    <t>(13) 996228053</t>
  </si>
  <si>
    <t>vickvitoriadossantos@gmail.com</t>
  </si>
  <si>
    <t>5140010223</t>
  </si>
  <si>
    <t>RUTH NOGUEIRA MIRANDA SILVA</t>
  </si>
  <si>
    <t>262.292.998-60</t>
  </si>
  <si>
    <t>DARCIEL JULIO DA SILVA</t>
  </si>
  <si>
    <t>818.199.944-49</t>
  </si>
  <si>
    <t>RUA AMAZONIAS, 38 - PARQUE NACIONAL - JUQUIA</t>
  </si>
  <si>
    <t>(13) 997204363</t>
  </si>
  <si>
    <t>ruthnogmiir12@gmail.com</t>
  </si>
  <si>
    <t>5140010231</t>
  </si>
  <si>
    <t>ODETE AMBELINA DE PAULA</t>
  </si>
  <si>
    <t>227.013.268-85</t>
  </si>
  <si>
    <t>RUA MARECHAL RONDON, 121 - CEDRO - JUQUIA</t>
  </si>
  <si>
    <t>(13) 996496553</t>
  </si>
  <si>
    <t>re_renatinha10@hotmail.com</t>
  </si>
  <si>
    <t>5140010249</t>
  </si>
  <si>
    <t>MAURICIO ANDRE INNARELLI</t>
  </si>
  <si>
    <t>317.841.598-08</t>
  </si>
  <si>
    <t>RUA WILLIS ROBERT BANKS, 228 - VILA NOVA - JUQUIA</t>
  </si>
  <si>
    <t>(13) 997008186</t>
  </si>
  <si>
    <t>mauricius20@hotmail.com</t>
  </si>
  <si>
    <t>5140010256</t>
  </si>
  <si>
    <t>DAVID VIEIRA GUIMARAES</t>
  </si>
  <si>
    <t>322.721.628-00</t>
  </si>
  <si>
    <t>GENI VIEIRA GUIMARAES</t>
  </si>
  <si>
    <t>073.866.558-43</t>
  </si>
  <si>
    <t>RUA JOAO LEAL DAS NEVES, 446 - PEDREIRA - JUQUIA</t>
  </si>
  <si>
    <t>(13) 997977649</t>
  </si>
  <si>
    <t>naneg_025@hotmail.com</t>
  </si>
  <si>
    <t>5140010264</t>
  </si>
  <si>
    <t>ELIDA LANE GONCALVES</t>
  </si>
  <si>
    <t>324.290.508-38</t>
  </si>
  <si>
    <t>RUA DUQUE DE CAXIAS, 126 - VILA INDUSTRIAL - JUQUIA</t>
  </si>
  <si>
    <t>(13) 996620307</t>
  </si>
  <si>
    <t>elidalitoralsul@hotmail.com</t>
  </si>
  <si>
    <t>5140010272</t>
  </si>
  <si>
    <t>GENIR LOPES DA SILVA</t>
  </si>
  <si>
    <t>183.607.478-65</t>
  </si>
  <si>
    <t>RUA LAGO DA SAUDADE, 185 - JARDIM JUQUIA  - JUQUIA</t>
  </si>
  <si>
    <t>genirlopes2020@gmail.com</t>
  </si>
  <si>
    <t>5140010280</t>
  </si>
  <si>
    <t>FLAVIA RODRIGUES DE  LIMA MEDEIROS</t>
  </si>
  <si>
    <t>305.342.188-73</t>
  </si>
  <si>
    <t>CARLOS DE SOUZA MEDEIROS</t>
  </si>
  <si>
    <t>256.190.348-60</t>
  </si>
  <si>
    <t>RUA PARA, 87 - PARQUE NACIONAL - JUQUIA</t>
  </si>
  <si>
    <t>(13) 996902497</t>
  </si>
  <si>
    <t>flaviamedeiros20@gmail.com</t>
  </si>
  <si>
    <t>5140010298</t>
  </si>
  <si>
    <t>DEBORA SANTOS DE PAULA</t>
  </si>
  <si>
    <t>229.426.558-01</t>
  </si>
  <si>
    <t>RUA DOMICIANO RIBEIRO, 413 - CASA VERDE ALTA - SAO PAULO</t>
  </si>
  <si>
    <t>(11) 981658550</t>
  </si>
  <si>
    <t>deborapaula2203@gmail.com</t>
  </si>
  <si>
    <t>5140010306</t>
  </si>
  <si>
    <t>LORAINE MIRANDA SILVA</t>
  </si>
  <si>
    <t>481.763.608-48</t>
  </si>
  <si>
    <t>MARCOS LOPES DE ARAUJO</t>
  </si>
  <si>
    <t>396.080.828-38</t>
  </si>
  <si>
    <t>RUA PARANA, 372 - PARQUE NACIONAL - JUQUIA</t>
  </si>
  <si>
    <t>marquinhoslopes2009@hotmail.com</t>
  </si>
  <si>
    <t>5140010314</t>
  </si>
  <si>
    <t>CAROLINE NERY DA SILVA</t>
  </si>
  <si>
    <t>407.223.728-09</t>
  </si>
  <si>
    <t>RUA ANTONIO ALVES TEIXEIRA, 409 - JARDIM JABAQUARA - SAO PAULO</t>
  </si>
  <si>
    <t>(11) 980789456</t>
  </si>
  <si>
    <t>carolinenery6@gmail.com</t>
  </si>
  <si>
    <t>5140010322</t>
  </si>
  <si>
    <t>GILMAR FERREIRA DE JESUS</t>
  </si>
  <si>
    <t>294.467.268-16</t>
  </si>
  <si>
    <t>GABRIELE</t>
  </si>
  <si>
    <t>413.630.738-18</t>
  </si>
  <si>
    <t>RUA JOAQUIM CAMARGO, 586 - CEDRO - JUQUIA</t>
  </si>
  <si>
    <t>(13) 996015544</t>
  </si>
  <si>
    <t>gabrielevasconcelosdasilva6@gmail.com</t>
  </si>
  <si>
    <t>5140010330</t>
  </si>
  <si>
    <t>NEUSA SANTOS DE LARA</t>
  </si>
  <si>
    <t>377.343.448-01</t>
  </si>
  <si>
    <t>RUA JOAO FLORINDO RIBEIRO, 389 - VILA NOVA - JUQUIA</t>
  </si>
  <si>
    <t>(13) 997510733</t>
  </si>
  <si>
    <t>5140010348</t>
  </si>
  <si>
    <t>PRISCILLA FIGUEIREDO</t>
  </si>
  <si>
    <t>296.858.748-08</t>
  </si>
  <si>
    <t>MARINA FARIA VIEIRA</t>
  </si>
  <si>
    <t>338.279.398-95</t>
  </si>
  <si>
    <t>AV  PROFESSOR FRANCISCO VALIO, 1559 - CENTRO - ITAPETININGA</t>
  </si>
  <si>
    <t>(15) 996643140</t>
  </si>
  <si>
    <t>priscilla.figueiredo@globomail.com</t>
  </si>
  <si>
    <t>5140010355</t>
  </si>
  <si>
    <t>MIRIAN DOMINGUES SANTOS</t>
  </si>
  <si>
    <t>338.386.688-20</t>
  </si>
  <si>
    <t>RUA HUM, 141 - JARDIM FLORESTA - JUQUIA</t>
  </si>
  <si>
    <t>(13) 997209719</t>
  </si>
  <si>
    <t>dominguesmirian08@gmail.com</t>
  </si>
  <si>
    <t>5140010363</t>
  </si>
  <si>
    <t>ERICK ALBERTO COSTA</t>
  </si>
  <si>
    <t>348.450.648-20</t>
  </si>
  <si>
    <t>RUA VENANCIO DIAS PATRICIO, 270 - ESTACAO - JUQUIA</t>
  </si>
  <si>
    <t>erickalberto2020@gmail.com</t>
  </si>
  <si>
    <t>5140010371</t>
  </si>
  <si>
    <t>FERNANDA MEDEIROS DOS SANTOS PROENCA</t>
  </si>
  <si>
    <t>346.476.728-08</t>
  </si>
  <si>
    <t>RUA ALTAIR CEREJO, 34 - PORTAL DOS PINHEIROS II - ITAPETININGA</t>
  </si>
  <si>
    <t>(15) 988168608</t>
  </si>
  <si>
    <t>fabiana24.s2@gmail.com</t>
  </si>
  <si>
    <t>5140010389</t>
  </si>
  <si>
    <t>ANDRIELE PAES CUNHA</t>
  </si>
  <si>
    <t>374.126.628-05</t>
  </si>
  <si>
    <t>RUA ABEL DE OLIVEIRA VASSAO, 19 - VILA FLORINDO  - JUQUIA</t>
  </si>
  <si>
    <t>(13) 981728383</t>
  </si>
  <si>
    <t>andrielepaes.cunha09@gmail.com</t>
  </si>
  <si>
    <t>5140010397</t>
  </si>
  <si>
    <t>ADRIANA APARECIDA BATISTA RIBEIRO ROCHA</t>
  </si>
  <si>
    <t>349.176.198-07</t>
  </si>
  <si>
    <t>RUA VOLUNTARIO DA PATRIA, 505 - VILA FLORINDO DE CIMA - JUQUIA</t>
  </si>
  <si>
    <t>(13) 996143571</t>
  </si>
  <si>
    <t>adrianoribeirofu02@gmail.com</t>
  </si>
  <si>
    <t>5140010405</t>
  </si>
  <si>
    <t>MARIA AUGUSTA DE BARROS SILVA</t>
  </si>
  <si>
    <t>323.803.278-07</t>
  </si>
  <si>
    <t>SEBASTIAO RUFINO DOS SANTOS</t>
  </si>
  <si>
    <t>046.967.328-19</t>
  </si>
  <si>
    <t>RUA PEDRO ALVARES CABRAL, 69 - ESTACAO - JUQUIA</t>
  </si>
  <si>
    <t>5140010413</t>
  </si>
  <si>
    <t>GRAZIELE CRISTINA DE LARA MONTEIRO</t>
  </si>
  <si>
    <t>402.906.648-88</t>
  </si>
  <si>
    <t>RUA SALUSTIANO GREGORIANO LEITE, 365 - VILA FLORINDO DE BAIXO  - JUQUIAJ</t>
  </si>
  <si>
    <t>(13) 996548680</t>
  </si>
  <si>
    <t>grazikawe@gmail.com</t>
  </si>
  <si>
    <t>5140010421</t>
  </si>
  <si>
    <t>RENATA BARBOZA</t>
  </si>
  <si>
    <t>385.398.088-03</t>
  </si>
  <si>
    <t>RUA SHINOEY AKAMINE, 101 - CEDRO - JUQUIA</t>
  </si>
  <si>
    <t>(13) 996381928</t>
  </si>
  <si>
    <t>renatinhabarbozajca3@gmail.com</t>
  </si>
  <si>
    <t>5140010439</t>
  </si>
  <si>
    <t>SUELI DE ALMEIDA CRUZ DOS SANTOS</t>
  </si>
  <si>
    <t>329.327.248-78</t>
  </si>
  <si>
    <t>RUA DAS MARGARIDAS, 412 - PIUVA - JUQUIA</t>
  </si>
  <si>
    <t>(13) 996595496</t>
  </si>
  <si>
    <t>mayara_msk@hotmail.com</t>
  </si>
  <si>
    <t>5140010447</t>
  </si>
  <si>
    <t>ALAIDE PEREIRA DA SILVA AGUIAR</t>
  </si>
  <si>
    <t>036.623.268-17</t>
  </si>
  <si>
    <t>(13) 996795779</t>
  </si>
  <si>
    <t>jr.otaviano@gmail.com</t>
  </si>
  <si>
    <t>5140010454</t>
  </si>
  <si>
    <t>NELSON</t>
  </si>
  <si>
    <t>108.419.588-74</t>
  </si>
  <si>
    <t>RUA MARTINHO DIAS PENICHE, 329  - PIUVA - JUQUIA</t>
  </si>
  <si>
    <t>(11) 938013181</t>
  </si>
  <si>
    <t>nelsonhiga@gmail.cm</t>
  </si>
  <si>
    <t>5140010462</t>
  </si>
  <si>
    <t>ISABELLY HENCHI RODITIS</t>
  </si>
  <si>
    <t>474.646.428-64</t>
  </si>
  <si>
    <t>RUA RIO GRANDE DO SUL, 373 - PARQUE NACIONAL - JUQUIA</t>
  </si>
  <si>
    <t>(13) 997314615</t>
  </si>
  <si>
    <t>isaroditis1@gmail.com</t>
  </si>
  <si>
    <t>5140010470</t>
  </si>
  <si>
    <t>CAIO SANTANA DOMINGUES</t>
  </si>
  <si>
    <t>442.788.098-32</t>
  </si>
  <si>
    <t>SIT REFUGIO 2, 3 - REFUGIO 2 - JUQUIA</t>
  </si>
  <si>
    <t>(13) 996401538</t>
  </si>
  <si>
    <t>kaio99541@gmail.com</t>
  </si>
  <si>
    <t>5140010488</t>
  </si>
  <si>
    <t>MAYARA ALMEIDA SANTOS</t>
  </si>
  <si>
    <t>420.787.358-92</t>
  </si>
  <si>
    <t>(13) 997664061</t>
  </si>
  <si>
    <t>5140010496</t>
  </si>
  <si>
    <t>BENEDITO CANDIDO DA SILVA</t>
  </si>
  <si>
    <t>577.705.228-20</t>
  </si>
  <si>
    <t>SIT JUQUIA A 7 BARRAS, S/n - RIBEIRAOZINHO - JUQUIA</t>
  </si>
  <si>
    <t>(13) 997972529</t>
  </si>
  <si>
    <t>5140010504</t>
  </si>
  <si>
    <t>JOSE DA SILVA RIBEIRO</t>
  </si>
  <si>
    <t>093.616.808-03</t>
  </si>
  <si>
    <t>RUA JOAO LEAL DAS NEVES, 652 - VILA PEDREIRA  - JUQUIA</t>
  </si>
  <si>
    <t>(13) 996632273</t>
  </si>
  <si>
    <t>zeze-ribeiro@live.com</t>
  </si>
  <si>
    <t>5140010512</t>
  </si>
  <si>
    <t>HELENICE DA SILVA DOMINGUES DUARTE</t>
  </si>
  <si>
    <t>407.085.838-57</t>
  </si>
  <si>
    <t>AV  WASHINGTON LUIZ, 326 - VILA INDUSTRIAL - JUQUIA</t>
  </si>
  <si>
    <t>(13) 997918818</t>
  </si>
  <si>
    <t>5140010520</t>
  </si>
  <si>
    <t>MARIA APARECIDA GUERRA MIGUEL</t>
  </si>
  <si>
    <t>301.435.858-43</t>
  </si>
  <si>
    <t>FLAVIO DE OLIVEIRA MIGUEL</t>
  </si>
  <si>
    <t>286.123.698-19</t>
  </si>
  <si>
    <t>AV  DE SETE BARRAS, 1110 - VILA PEDREIRA - JUQUIA</t>
  </si>
  <si>
    <t>(18) 997119227</t>
  </si>
  <si>
    <t>5140010538</t>
  </si>
  <si>
    <t>WALTER MENDES DE SOUZA</t>
  </si>
  <si>
    <t>112.057.938-44</t>
  </si>
  <si>
    <t>(11) 952945205</t>
  </si>
  <si>
    <t>waltermendes43@gmail.com</t>
  </si>
  <si>
    <t>5140010546</t>
  </si>
  <si>
    <t>LUCIANA DE ALCANTARA RAYMUNDO</t>
  </si>
  <si>
    <t>456.470.888-05</t>
  </si>
  <si>
    <t>(15) 996281468</t>
  </si>
  <si>
    <t>alcantaraluciana701@gmail.com</t>
  </si>
  <si>
    <t>5140010553</t>
  </si>
  <si>
    <t>KLEYTON JOSE SOUZA DOS SANTOS</t>
  </si>
  <si>
    <t>427.717.338-11</t>
  </si>
  <si>
    <t>SANIELE ALVES DE LIMA</t>
  </si>
  <si>
    <t>450.648.288-37</t>
  </si>
  <si>
    <t>RUA BEIJA FLOR, 815 - JARDIM ALVORADA - MIRACATU</t>
  </si>
  <si>
    <t>(13) 997908767</t>
  </si>
  <si>
    <t>kleysouzero@gmail.com</t>
  </si>
  <si>
    <t>5140010561</t>
  </si>
  <si>
    <t>JOSE APARECIDO TAVARES</t>
  </si>
  <si>
    <t>518.637.158-00</t>
  </si>
  <si>
    <t>MARIA DOS ANJOS TAVARES</t>
  </si>
  <si>
    <t>090.504.488-60</t>
  </si>
  <si>
    <t>RUA CURIO, 322 - VILA DOS PASSRAOS - JUQUIA</t>
  </si>
  <si>
    <t>nelsonpontes20@gmail.com</t>
  </si>
  <si>
    <t>5140010579</t>
  </si>
  <si>
    <t>MARCOS LOPES DA SILVA</t>
  </si>
  <si>
    <t>393.607.488-70</t>
  </si>
  <si>
    <t>SABRINA DA SILVA DOMINGOS</t>
  </si>
  <si>
    <t>446.410.348-00</t>
  </si>
  <si>
    <t>RUA BENEDICTO DE PAULA, 184 - JARDIM SANTO AMARO - SOROCABA</t>
  </si>
  <si>
    <t>(15) 996185944</t>
  </si>
  <si>
    <t>marcosjx@gmail.com</t>
  </si>
  <si>
    <t>5140010587</t>
  </si>
  <si>
    <t>SIDNEI SOUZA DE BRITO</t>
  </si>
  <si>
    <t>298.588.338-57</t>
  </si>
  <si>
    <t>RUA ALEXANDRE RIDER, 124 - JARDIM RAPOSO TAVARES - SAO PAULO</t>
  </si>
  <si>
    <t>(11) 997555471</t>
  </si>
  <si>
    <t>sidnei2019@yahoo.com</t>
  </si>
  <si>
    <t>5140010595</t>
  </si>
  <si>
    <t>EMERSON DUARTE DAS DORES</t>
  </si>
  <si>
    <t>339.187.938-69</t>
  </si>
  <si>
    <t>RUA KOEI MAEJO, 113 - ESTACAO - JUQUIA</t>
  </si>
  <si>
    <t>(13) 997260297</t>
  </si>
  <si>
    <t>duartecarrossel@gmail.com</t>
  </si>
  <si>
    <t>5140010603</t>
  </si>
  <si>
    <t>ROSELI PEREIRA DOS SANTOS</t>
  </si>
  <si>
    <t>353.485.378-45</t>
  </si>
  <si>
    <t>RUA TOSHIO UENISHI, 99 - VILA NOVA BONSUCESSO - GUARULHOS</t>
  </si>
  <si>
    <t>(11) 941438510</t>
  </si>
  <si>
    <t>hellengenaro1234@gmail.com</t>
  </si>
  <si>
    <t>5140010611</t>
  </si>
  <si>
    <t>5140010629</t>
  </si>
  <si>
    <t>JHONATAN DIAS DA SILVA</t>
  </si>
  <si>
    <t>420.634.358-63</t>
  </si>
  <si>
    <t>(13) 997323353</t>
  </si>
  <si>
    <t>jhonatandias1003@gmail.com</t>
  </si>
  <si>
    <t>5140010637</t>
  </si>
  <si>
    <t>KARINA FELIX FRANCO</t>
  </si>
  <si>
    <t>321.098.638-03</t>
  </si>
  <si>
    <t>RUA PERNAMBUCO, 211 - PARQUE NACIONAL - JUQUIA</t>
  </si>
  <si>
    <t>(13) 996482524</t>
  </si>
  <si>
    <t>kk.felix@hotmail.com</t>
  </si>
  <si>
    <t>5140010645</t>
  </si>
  <si>
    <t>MARCELO FARIAS VIEIRA</t>
  </si>
  <si>
    <t>158.932.108-16</t>
  </si>
  <si>
    <t>MARIA ANGELICA TEIXEIRA FARIAS VIEIRA</t>
  </si>
  <si>
    <t>159.099.818-97</t>
  </si>
  <si>
    <t>SIT SITIO CEDRO   BR 116   KM 407, 1 - CEDRO  - JUQUIA</t>
  </si>
  <si>
    <t>(13) 996605485</t>
  </si>
  <si>
    <t>marcelofarias@policiamilitar.sp.gov.br</t>
  </si>
  <si>
    <t>5140010652</t>
  </si>
  <si>
    <t>CELY MARIA GOMES DE JESUS</t>
  </si>
  <si>
    <t>097.891.288-86</t>
  </si>
  <si>
    <t>OLOIR AFONSO DE JESUS</t>
  </si>
  <si>
    <t>077.911.128-17</t>
  </si>
  <si>
    <t>RUA PORTO DA BALSA, 300 - CENTRO - JUQUIA</t>
  </si>
  <si>
    <t>(13) 997182475</t>
  </si>
  <si>
    <t>celym385@gmail.com</t>
  </si>
  <si>
    <t>5140010660</t>
  </si>
  <si>
    <t>LORIVAL DA SILVA</t>
  </si>
  <si>
    <t>281.436.098-12</t>
  </si>
  <si>
    <t>MARCIA MENDES PEDROSO DA SILVA</t>
  </si>
  <si>
    <t>263.165.088-32</t>
  </si>
  <si>
    <t>RUA JAROVA, 16 - CEDRO - JUQUIA</t>
  </si>
  <si>
    <t>(13) 997322868</t>
  </si>
  <si>
    <t>silvalorivalda6@gmail.com</t>
  </si>
  <si>
    <t>5140010678</t>
  </si>
  <si>
    <t>WILSON ROSA DOS SANTOS</t>
  </si>
  <si>
    <t>235.221.308-80</t>
  </si>
  <si>
    <t>5140010686</t>
  </si>
  <si>
    <t>DIEGO MUNIZ FERNANDES</t>
  </si>
  <si>
    <t>420.740.578-06</t>
  </si>
  <si>
    <t>BC  JOSE NUNES DA SILVA, 08 - VILA SANCHES - JUQUIA</t>
  </si>
  <si>
    <t>(13) 996495763</t>
  </si>
  <si>
    <t>vanessaalvescunhadesouza@outlook.com</t>
  </si>
  <si>
    <t>5140010694</t>
  </si>
  <si>
    <t>FLAVIANE DE OLIVEIRA GONCALVES</t>
  </si>
  <si>
    <t>458.271.868-05</t>
  </si>
  <si>
    <t>EST JOAQUIM CAMARGO, 104 - CEDRO - JUQUIA</t>
  </si>
  <si>
    <t>(13) 996941289</t>
  </si>
  <si>
    <t>flavianediego52@gmail.com</t>
  </si>
  <si>
    <t>5140010702</t>
  </si>
  <si>
    <t>SUELI GOMES DA SILVA</t>
  </si>
  <si>
    <t>108.427.458-23</t>
  </si>
  <si>
    <t>AV  BOA VISTA, 169 - VILA SANCHES - JUQUIA</t>
  </si>
  <si>
    <t>(13) 991981006</t>
  </si>
  <si>
    <t>aparecidasilva0217@gmail.com</t>
  </si>
  <si>
    <t>5140010710</t>
  </si>
  <si>
    <t>ANDRESSA DA SILVA FERREIRA</t>
  </si>
  <si>
    <t>346.840.338-05</t>
  </si>
  <si>
    <t>EST BR 116 KM 421, 0 - PARQUE REAL  - JUQUIA</t>
  </si>
  <si>
    <t>(13) 997625772</t>
  </si>
  <si>
    <t>andressa.paisagismovr@hotmail.com</t>
  </si>
  <si>
    <t>5140010728</t>
  </si>
  <si>
    <t>GELSON DE SOUZA ROSA</t>
  </si>
  <si>
    <t>308.465.938-90</t>
  </si>
  <si>
    <t>JESSICA RODRIGUES ALVES</t>
  </si>
  <si>
    <t>413.980.908-67</t>
  </si>
  <si>
    <t>RUA VOLUNTARIOS DA PATRIA, 135 - VILA FLORINDO DE CIMA - JUQUIA</t>
  </si>
  <si>
    <t>(13) 997946208</t>
  </si>
  <si>
    <t>jehmalukinhaalves@gmail.com</t>
  </si>
  <si>
    <t>5140010736</t>
  </si>
  <si>
    <t>KEREN CASSIA LEITE SANTANA</t>
  </si>
  <si>
    <t>460.430.828-45</t>
  </si>
  <si>
    <t>SIT VILA PEBRA BRANCA, 00 - RIBEIRAO FUNDO - JUQUIA</t>
  </si>
  <si>
    <t>(13) 997908935</t>
  </si>
  <si>
    <t>isjheysla@gmail.com</t>
  </si>
  <si>
    <t>5140010744</t>
  </si>
  <si>
    <t>RAYANE MIRANDA SILVA</t>
  </si>
  <si>
    <t>495.879.668-13</t>
  </si>
  <si>
    <t>MICHAEL GONCALVES LOPES SANTIAGO</t>
  </si>
  <si>
    <t>403.372.428-10</t>
  </si>
  <si>
    <t>RUA PROJETADA, 36 - VILA SANCHES - JUQUIA</t>
  </si>
  <si>
    <t>raaymiranda5@hotmail.com</t>
  </si>
  <si>
    <t>5140010751</t>
  </si>
  <si>
    <t>BENEDITA DOMINGAS DIAS</t>
  </si>
  <si>
    <t>159.039.038-51</t>
  </si>
  <si>
    <t>RUA RIO GRANDE DO SUL, 753 - PARQUE NACIONAL - JUQUIA</t>
  </si>
  <si>
    <t>(13) 997205374</t>
  </si>
  <si>
    <t>jessicafacio@outlook.com</t>
  </si>
  <si>
    <t>5140010769</t>
  </si>
  <si>
    <t>FABIANA DE SOUZA CORDEIRO</t>
  </si>
  <si>
    <t>330.514.018-62</t>
  </si>
  <si>
    <t>(13) 997275669</t>
  </si>
  <si>
    <t>fabcordeiro.fc@gmail.com</t>
  </si>
  <si>
    <t>5140010777</t>
  </si>
  <si>
    <t>MARIA DOS ANJOS OLIVEIRA DOS REIS</t>
  </si>
  <si>
    <t>147.647.058-85</t>
  </si>
  <si>
    <t>ANTONIO FRANCISCO DOS REIS</t>
  </si>
  <si>
    <t>164.152.898-29</t>
  </si>
  <si>
    <t>RUA PIAUI, 291 - PARQUE NACIONAL - JUQUIA</t>
  </si>
  <si>
    <t>(13) 9971428</t>
  </si>
  <si>
    <t>maria70dosanjos@gmail.com</t>
  </si>
  <si>
    <t>5140010785</t>
  </si>
  <si>
    <t>LUCAS DOS SANTOS LOPES</t>
  </si>
  <si>
    <t>421.978.278-80</t>
  </si>
  <si>
    <t>RUA JONAS DE OLIVEIRA SANCHES, 25 - JARDIM VOVO CLARINHA  - JUQUIA</t>
  </si>
  <si>
    <t>(19) 997852601</t>
  </si>
  <si>
    <t>lucas.marcella2029@gmail.com</t>
  </si>
  <si>
    <t>5140010793</t>
  </si>
  <si>
    <t>PAOLA DA SILVEIRA ARAUJO</t>
  </si>
  <si>
    <t>497.303.518-13</t>
  </si>
  <si>
    <t>(13) 997946368</t>
  </si>
  <si>
    <t>paolasilveira49@gmail.com</t>
  </si>
  <si>
    <t>5140010801</t>
  </si>
  <si>
    <t>AID CLARA PRUDENCIO DA SILVA</t>
  </si>
  <si>
    <t>099.764.208-46</t>
  </si>
  <si>
    <t>RUA MARECHAL DEODORO DA FONSECA, 295 - VILA INDUSTRIAL  - JUQUIA</t>
  </si>
  <si>
    <t>(13) 997260599</t>
  </si>
  <si>
    <t>mizaelprudencio@hotmail.com</t>
  </si>
  <si>
    <t>5140010819</t>
  </si>
  <si>
    <t>GISELIA FRANCISCO LEANDRO DELFINO</t>
  </si>
  <si>
    <t>133.656.438-50</t>
  </si>
  <si>
    <t>(13) 997250413</t>
  </si>
  <si>
    <t>SUPLENTE COMPLEMENTAR</t>
  </si>
  <si>
    <t>SIM</t>
  </si>
  <si>
    <t/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</si>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</sst>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Border="1"/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523331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975" cy="523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523331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975" cy="52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D386"/>
  <sheetViews>
    <sheetView workbookViewId="0"/>
  </sheetViews>
  <sheetFormatPr defaultRowHeight="15" x14ac:dyDescent="0.25"/>
  <cols>
    <col min="1" max="1" width="23.140625" customWidth="1"/>
    <col min="2" max="2" width="59.42578125" customWidth="1"/>
    <col min="3" max="3" width="53.42578125" customWidth="1"/>
  </cols>
  <sheetData>
    <row r="1" spans="1:4" x14ac:dyDescent="0.25">
      <c r="A1" t="s">
        <v>21</v>
      </c>
      <c r="B1" t="s">
        <v>22</v>
      </c>
      <c r="C1" t="s">
        <v>23</v>
      </c>
      <c r="D1" t="s">
        <v>33</v>
      </c>
    </row>
    <row r="2" spans="1:4" x14ac:dyDescent="0.25">
      <c r="A2">
        <v>5020008537</v>
      </c>
      <c r="B2" t="s">
        <v>34</v>
      </c>
      <c r="C2" t="s">
        <v>35</v>
      </c>
      <c r="D2" t="s">
        <v>36</v>
      </c>
    </row>
    <row r="3" spans="1:4" x14ac:dyDescent="0.25">
      <c r="A3">
        <v>5020001623</v>
      </c>
      <c r="B3" t="s">
        <v>37</v>
      </c>
      <c r="C3" t="s">
        <v>38</v>
      </c>
      <c r="D3" t="s">
        <v>36</v>
      </c>
    </row>
    <row r="4" spans="1:4" x14ac:dyDescent="0.25">
      <c r="A4">
        <v>5020003520</v>
      </c>
      <c r="B4" t="s">
        <v>39</v>
      </c>
      <c r="C4" t="s">
        <v>40</v>
      </c>
      <c r="D4" t="s">
        <v>36</v>
      </c>
    </row>
    <row r="5" spans="1:4" x14ac:dyDescent="0.25">
      <c r="A5">
        <v>5020006887</v>
      </c>
      <c r="B5" t="s">
        <v>41</v>
      </c>
      <c r="C5" t="s">
        <v>42</v>
      </c>
      <c r="D5" t="s">
        <v>36</v>
      </c>
    </row>
    <row r="6" spans="1:4" x14ac:dyDescent="0.25">
      <c r="A6">
        <v>5020006143</v>
      </c>
      <c r="B6" t="s">
        <v>43</v>
      </c>
      <c r="C6" t="s">
        <v>44</v>
      </c>
      <c r="D6" t="s">
        <v>36</v>
      </c>
    </row>
    <row r="7" spans="1:4" x14ac:dyDescent="0.25">
      <c r="A7">
        <v>5020008578</v>
      </c>
      <c r="B7" t="s">
        <v>45</v>
      </c>
      <c r="C7" t="s">
        <v>46</v>
      </c>
      <c r="D7" t="s">
        <v>36</v>
      </c>
    </row>
    <row r="8" spans="1:4" x14ac:dyDescent="0.25">
      <c r="A8">
        <v>5020000708</v>
      </c>
      <c r="B8" t="s">
        <v>47</v>
      </c>
      <c r="C8" t="s">
        <v>48</v>
      </c>
      <c r="D8" t="s">
        <v>36</v>
      </c>
    </row>
    <row r="9" spans="1:4" x14ac:dyDescent="0.25">
      <c r="A9">
        <v>5030005978</v>
      </c>
      <c r="B9" t="s">
        <v>49</v>
      </c>
      <c r="C9" t="s">
        <v>50</v>
      </c>
      <c r="D9" t="s">
        <v>51</v>
      </c>
    </row>
    <row r="10" spans="1:4" x14ac:dyDescent="0.25">
      <c r="A10">
        <v>5030001787</v>
      </c>
      <c r="B10" t="s">
        <v>52</v>
      </c>
      <c r="C10" t="s">
        <v>53</v>
      </c>
      <c r="D10" t="s">
        <v>51</v>
      </c>
    </row>
    <row r="11" spans="1:4" x14ac:dyDescent="0.25">
      <c r="A11">
        <v>5030007776</v>
      </c>
      <c r="B11" t="s">
        <v>54</v>
      </c>
      <c r="C11" t="s">
        <v>55</v>
      </c>
      <c r="D11" t="s">
        <v>51</v>
      </c>
    </row>
    <row r="12" spans="1:4" x14ac:dyDescent="0.25">
      <c r="A12">
        <v>5030006307</v>
      </c>
      <c r="B12" t="s">
        <v>56</v>
      </c>
      <c r="C12" t="s">
        <v>57</v>
      </c>
      <c r="D12" t="s">
        <v>51</v>
      </c>
    </row>
    <row r="13" spans="1:4" x14ac:dyDescent="0.25">
      <c r="A13">
        <v>5030007032</v>
      </c>
      <c r="B13" t="s">
        <v>58</v>
      </c>
      <c r="C13" t="s">
        <v>59</v>
      </c>
      <c r="D13" t="s">
        <v>51</v>
      </c>
    </row>
    <row r="14" spans="1:4" x14ac:dyDescent="0.25">
      <c r="A14">
        <v>5030004757</v>
      </c>
      <c r="B14" t="s">
        <v>60</v>
      </c>
      <c r="C14" t="s">
        <v>61</v>
      </c>
      <c r="D14" t="s">
        <v>51</v>
      </c>
    </row>
    <row r="15" spans="1:4" x14ac:dyDescent="0.25">
      <c r="A15">
        <v>5030007990</v>
      </c>
      <c r="B15" t="s">
        <v>62</v>
      </c>
      <c r="C15" t="s">
        <v>63</v>
      </c>
      <c r="D15" t="s">
        <v>51</v>
      </c>
    </row>
    <row r="16" spans="1:4" x14ac:dyDescent="0.25">
      <c r="A16">
        <v>5030000037</v>
      </c>
      <c r="B16" t="s">
        <v>64</v>
      </c>
      <c r="C16" t="s">
        <v>65</v>
      </c>
      <c r="D16" t="s">
        <v>51</v>
      </c>
    </row>
    <row r="17" spans="1:4" x14ac:dyDescent="0.25">
      <c r="A17">
        <v>5030011737</v>
      </c>
      <c r="B17" t="s">
        <v>66</v>
      </c>
      <c r="C17" t="s">
        <v>67</v>
      </c>
      <c r="D17" t="s">
        <v>51</v>
      </c>
    </row>
    <row r="18" spans="1:4" x14ac:dyDescent="0.25">
      <c r="A18">
        <v>5030003841</v>
      </c>
      <c r="B18" t="s">
        <v>68</v>
      </c>
      <c r="C18" t="s">
        <v>69</v>
      </c>
      <c r="D18" t="s">
        <v>51</v>
      </c>
    </row>
    <row r="19" spans="1:4" x14ac:dyDescent="0.25">
      <c r="A19">
        <v>5030010903</v>
      </c>
      <c r="B19" t="s">
        <v>70</v>
      </c>
      <c r="C19" t="s">
        <v>71</v>
      </c>
      <c r="D19" t="s">
        <v>51</v>
      </c>
    </row>
    <row r="20" spans="1:4" x14ac:dyDescent="0.25">
      <c r="A20">
        <v>5030006638</v>
      </c>
      <c r="B20" t="s">
        <v>72</v>
      </c>
      <c r="C20" t="s">
        <v>73</v>
      </c>
      <c r="D20" t="s">
        <v>51</v>
      </c>
    </row>
    <row r="21" spans="1:4" x14ac:dyDescent="0.25">
      <c r="A21">
        <v>5030003122</v>
      </c>
      <c r="B21" t="s">
        <v>74</v>
      </c>
      <c r="C21" t="s">
        <v>75</v>
      </c>
      <c r="D21" t="s">
        <v>51</v>
      </c>
    </row>
    <row r="22" spans="1:4" x14ac:dyDescent="0.25">
      <c r="A22">
        <v>5030003031</v>
      </c>
      <c r="B22" t="s">
        <v>76</v>
      </c>
      <c r="C22" t="s">
        <v>77</v>
      </c>
      <c r="D22" t="s">
        <v>51</v>
      </c>
    </row>
    <row r="23" spans="1:4" x14ac:dyDescent="0.25">
      <c r="A23">
        <v>5030000847</v>
      </c>
      <c r="B23" t="s">
        <v>78</v>
      </c>
      <c r="C23" t="s">
        <v>79</v>
      </c>
      <c r="D23" t="s">
        <v>51</v>
      </c>
    </row>
    <row r="24" spans="1:4" x14ac:dyDescent="0.25">
      <c r="A24">
        <v>5040008145</v>
      </c>
      <c r="B24" t="s">
        <v>80</v>
      </c>
      <c r="C24" t="s">
        <v>81</v>
      </c>
      <c r="D24" t="s">
        <v>82</v>
      </c>
    </row>
    <row r="25" spans="1:4" x14ac:dyDescent="0.25">
      <c r="A25">
        <v>5040012238</v>
      </c>
      <c r="B25" t="s">
        <v>83</v>
      </c>
      <c r="C25" t="s">
        <v>84</v>
      </c>
      <c r="D25" t="s">
        <v>82</v>
      </c>
    </row>
    <row r="26" spans="1:4" x14ac:dyDescent="0.25">
      <c r="A26">
        <v>5040012626</v>
      </c>
      <c r="B26" t="s">
        <v>85</v>
      </c>
      <c r="C26" t="s">
        <v>86</v>
      </c>
      <c r="D26" t="s">
        <v>82</v>
      </c>
    </row>
    <row r="27" spans="1:4" x14ac:dyDescent="0.25">
      <c r="A27">
        <v>5040009424</v>
      </c>
      <c r="B27" t="s">
        <v>87</v>
      </c>
      <c r="C27" t="s">
        <v>88</v>
      </c>
      <c r="D27" t="s">
        <v>82</v>
      </c>
    </row>
    <row r="28" spans="1:4" x14ac:dyDescent="0.25">
      <c r="A28">
        <v>5120006498</v>
      </c>
      <c r="B28" t="s">
        <v>89</v>
      </c>
      <c r="C28" t="s">
        <v>90</v>
      </c>
      <c r="D28" t="s">
        <v>91</v>
      </c>
    </row>
    <row r="29" spans="1:4" x14ac:dyDescent="0.25">
      <c r="A29">
        <v>5120006605</v>
      </c>
      <c r="B29" t="s">
        <v>92</v>
      </c>
      <c r="C29" t="s">
        <v>93</v>
      </c>
      <c r="D29" t="s">
        <v>91</v>
      </c>
    </row>
    <row r="30" spans="1:4" x14ac:dyDescent="0.25">
      <c r="A30">
        <v>5120005888</v>
      </c>
      <c r="B30" t="s">
        <v>94</v>
      </c>
      <c r="C30" t="s">
        <v>95</v>
      </c>
      <c r="D30" t="s">
        <v>91</v>
      </c>
    </row>
    <row r="31" spans="1:4" x14ac:dyDescent="0.25">
      <c r="A31">
        <v>5120003719</v>
      </c>
      <c r="B31" t="s">
        <v>96</v>
      </c>
      <c r="C31" t="s">
        <v>97</v>
      </c>
      <c r="D31" t="s">
        <v>91</v>
      </c>
    </row>
    <row r="32" spans="1:4" x14ac:dyDescent="0.25">
      <c r="A32">
        <v>5120008072</v>
      </c>
      <c r="B32" t="s">
        <v>98</v>
      </c>
      <c r="C32" t="s">
        <v>99</v>
      </c>
      <c r="D32" t="s">
        <v>91</v>
      </c>
    </row>
    <row r="33" spans="1:4" x14ac:dyDescent="0.25">
      <c r="A33">
        <v>5120000855</v>
      </c>
      <c r="B33" t="s">
        <v>100</v>
      </c>
      <c r="C33" t="s">
        <v>101</v>
      </c>
      <c r="D33" t="s">
        <v>91</v>
      </c>
    </row>
    <row r="34" spans="1:4" x14ac:dyDescent="0.25">
      <c r="A34">
        <v>5120006241</v>
      </c>
      <c r="B34" t="s">
        <v>102</v>
      </c>
      <c r="C34" t="s">
        <v>103</v>
      </c>
      <c r="D34" t="s">
        <v>91</v>
      </c>
    </row>
    <row r="35" spans="1:4" x14ac:dyDescent="0.25">
      <c r="A35">
        <v>5120004642</v>
      </c>
      <c r="B35" t="s">
        <v>104</v>
      </c>
      <c r="C35" t="s">
        <v>105</v>
      </c>
      <c r="D35" t="s">
        <v>91</v>
      </c>
    </row>
    <row r="36" spans="1:4" x14ac:dyDescent="0.25">
      <c r="A36">
        <v>5120004600</v>
      </c>
      <c r="B36" t="s">
        <v>106</v>
      </c>
      <c r="C36" t="s">
        <v>107</v>
      </c>
      <c r="D36" t="s">
        <v>91</v>
      </c>
    </row>
    <row r="37" spans="1:4" x14ac:dyDescent="0.25">
      <c r="A37">
        <v>5120008585</v>
      </c>
      <c r="B37" t="s">
        <v>108</v>
      </c>
      <c r="C37" t="s">
        <v>109</v>
      </c>
      <c r="D37" t="s">
        <v>91</v>
      </c>
    </row>
    <row r="38" spans="1:4" x14ac:dyDescent="0.25">
      <c r="A38">
        <v>5120002042</v>
      </c>
      <c r="B38" t="s">
        <v>110</v>
      </c>
      <c r="C38" t="s">
        <v>111</v>
      </c>
      <c r="D38" t="s">
        <v>91</v>
      </c>
    </row>
    <row r="39" spans="1:4" x14ac:dyDescent="0.25">
      <c r="A39">
        <v>5120007041</v>
      </c>
      <c r="B39" t="s">
        <v>112</v>
      </c>
      <c r="C39" t="s">
        <v>113</v>
      </c>
      <c r="D39" t="s">
        <v>91</v>
      </c>
    </row>
    <row r="40" spans="1:4" x14ac:dyDescent="0.25">
      <c r="A40">
        <v>5120006415</v>
      </c>
      <c r="B40" t="s">
        <v>114</v>
      </c>
      <c r="C40" t="s">
        <v>115</v>
      </c>
      <c r="D40" t="s">
        <v>91</v>
      </c>
    </row>
    <row r="41" spans="1:4" x14ac:dyDescent="0.25">
      <c r="A41">
        <v>5120000632</v>
      </c>
      <c r="B41" t="s">
        <v>116</v>
      </c>
      <c r="C41" t="s">
        <v>117</v>
      </c>
      <c r="D41" t="s">
        <v>91</v>
      </c>
    </row>
    <row r="42" spans="1:4" x14ac:dyDescent="0.25">
      <c r="A42">
        <v>5120002182</v>
      </c>
      <c r="B42" t="s">
        <v>118</v>
      </c>
      <c r="C42" t="s">
        <v>119</v>
      </c>
      <c r="D42" t="s">
        <v>91</v>
      </c>
    </row>
    <row r="43" spans="1:4" x14ac:dyDescent="0.25">
      <c r="A43">
        <v>5130095929</v>
      </c>
      <c r="B43" t="s">
        <v>120</v>
      </c>
      <c r="C43" t="s">
        <v>121</v>
      </c>
      <c r="D43" t="s">
        <v>122</v>
      </c>
    </row>
    <row r="44" spans="1:4" x14ac:dyDescent="0.25">
      <c r="A44">
        <v>5130012445</v>
      </c>
      <c r="B44" t="s">
        <v>123</v>
      </c>
      <c r="C44" t="s">
        <v>124</v>
      </c>
      <c r="D44" t="s">
        <v>122</v>
      </c>
    </row>
    <row r="45" spans="1:4" x14ac:dyDescent="0.25">
      <c r="A45">
        <v>5130070211</v>
      </c>
      <c r="B45" t="s">
        <v>125</v>
      </c>
      <c r="C45" t="s">
        <v>126</v>
      </c>
      <c r="D45" t="s">
        <v>122</v>
      </c>
    </row>
    <row r="46" spans="1:4" x14ac:dyDescent="0.25">
      <c r="A46">
        <v>5130044653</v>
      </c>
      <c r="B46" t="s">
        <v>127</v>
      </c>
      <c r="C46" t="s">
        <v>128</v>
      </c>
      <c r="D46" t="s">
        <v>122</v>
      </c>
    </row>
    <row r="47" spans="1:4" x14ac:dyDescent="0.25">
      <c r="A47">
        <v>5130097115</v>
      </c>
      <c r="B47" t="s">
        <v>129</v>
      </c>
      <c r="C47" t="s">
        <v>130</v>
      </c>
      <c r="D47" t="s">
        <v>122</v>
      </c>
    </row>
    <row r="48" spans="1:4" x14ac:dyDescent="0.25">
      <c r="A48">
        <v>5130025389</v>
      </c>
      <c r="B48" t="s">
        <v>131</v>
      </c>
      <c r="C48" t="s">
        <v>132</v>
      </c>
      <c r="D48" t="s">
        <v>122</v>
      </c>
    </row>
    <row r="49" spans="1:4" x14ac:dyDescent="0.25">
      <c r="A49">
        <v>5130091787</v>
      </c>
      <c r="B49" t="s">
        <v>133</v>
      </c>
      <c r="C49" t="s">
        <v>134</v>
      </c>
      <c r="D49" t="s">
        <v>122</v>
      </c>
    </row>
    <row r="50" spans="1:4" x14ac:dyDescent="0.25">
      <c r="A50">
        <v>5130012353</v>
      </c>
      <c r="B50" t="s">
        <v>135</v>
      </c>
      <c r="C50" t="s">
        <v>136</v>
      </c>
      <c r="D50" t="s">
        <v>122</v>
      </c>
    </row>
    <row r="51" spans="1:4" x14ac:dyDescent="0.25">
      <c r="A51">
        <v>5130075269</v>
      </c>
      <c r="B51" t="s">
        <v>137</v>
      </c>
      <c r="C51" t="s">
        <v>138</v>
      </c>
      <c r="D51" t="s">
        <v>122</v>
      </c>
    </row>
    <row r="52" spans="1:4" x14ac:dyDescent="0.25">
      <c r="A52">
        <v>5130007304</v>
      </c>
      <c r="B52" t="s">
        <v>139</v>
      </c>
      <c r="C52" t="s">
        <v>140</v>
      </c>
      <c r="D52" t="s">
        <v>122</v>
      </c>
    </row>
    <row r="53" spans="1:4" x14ac:dyDescent="0.25">
      <c r="A53">
        <v>5130012486</v>
      </c>
      <c r="B53" t="s">
        <v>141</v>
      </c>
      <c r="C53" t="s">
        <v>142</v>
      </c>
      <c r="D53" t="s">
        <v>122</v>
      </c>
    </row>
    <row r="54" spans="1:4" x14ac:dyDescent="0.25">
      <c r="A54">
        <v>5130019838</v>
      </c>
      <c r="B54" t="s">
        <v>143</v>
      </c>
      <c r="C54" t="s">
        <v>144</v>
      </c>
      <c r="D54" t="s">
        <v>122</v>
      </c>
    </row>
    <row r="55" spans="1:4" x14ac:dyDescent="0.25">
      <c r="A55">
        <v>5130079402</v>
      </c>
      <c r="B55" t="s">
        <v>145</v>
      </c>
      <c r="C55" t="s">
        <v>146</v>
      </c>
      <c r="D55" t="s">
        <v>122</v>
      </c>
    </row>
    <row r="56" spans="1:4" x14ac:dyDescent="0.25">
      <c r="A56">
        <v>5130101107</v>
      </c>
      <c r="B56" t="s">
        <v>147</v>
      </c>
      <c r="C56" t="s">
        <v>148</v>
      </c>
      <c r="D56" t="s">
        <v>122</v>
      </c>
    </row>
    <row r="57" spans="1:4" x14ac:dyDescent="0.25">
      <c r="A57">
        <v>5130031460</v>
      </c>
      <c r="B57" t="s">
        <v>149</v>
      </c>
      <c r="C57" t="s">
        <v>150</v>
      </c>
      <c r="D57" t="s">
        <v>122</v>
      </c>
    </row>
    <row r="58" spans="1:4" x14ac:dyDescent="0.25">
      <c r="A58">
        <v>5130078073</v>
      </c>
      <c r="B58" t="s">
        <v>151</v>
      </c>
      <c r="C58" t="s">
        <v>152</v>
      </c>
      <c r="D58" t="s">
        <v>122</v>
      </c>
    </row>
    <row r="59" spans="1:4" x14ac:dyDescent="0.25">
      <c r="A59">
        <v>5130039752</v>
      </c>
      <c r="B59" t="s">
        <v>153</v>
      </c>
      <c r="C59" t="s">
        <v>154</v>
      </c>
      <c r="D59" t="s">
        <v>122</v>
      </c>
    </row>
    <row r="60" spans="1:4" x14ac:dyDescent="0.25">
      <c r="A60">
        <v>5130018103</v>
      </c>
      <c r="B60" t="s">
        <v>155</v>
      </c>
      <c r="C60" t="s">
        <v>156</v>
      </c>
      <c r="D60" t="s">
        <v>122</v>
      </c>
    </row>
    <row r="61" spans="1:4" x14ac:dyDescent="0.25">
      <c r="A61">
        <v>5130052490</v>
      </c>
      <c r="B61" t="s">
        <v>157</v>
      </c>
      <c r="C61" t="s">
        <v>158</v>
      </c>
      <c r="D61" t="s">
        <v>122</v>
      </c>
    </row>
    <row r="62" spans="1:4" x14ac:dyDescent="0.25">
      <c r="A62">
        <v>5130005613</v>
      </c>
      <c r="B62" t="s">
        <v>159</v>
      </c>
      <c r="C62" t="s">
        <v>160</v>
      </c>
      <c r="D62" t="s">
        <v>122</v>
      </c>
    </row>
    <row r="63" spans="1:4" x14ac:dyDescent="0.25">
      <c r="A63">
        <v>5130090011</v>
      </c>
      <c r="B63" t="s">
        <v>161</v>
      </c>
      <c r="C63" t="s">
        <v>162</v>
      </c>
      <c r="D63" t="s">
        <v>122</v>
      </c>
    </row>
    <row r="64" spans="1:4" x14ac:dyDescent="0.25">
      <c r="A64">
        <v>5130042236</v>
      </c>
      <c r="B64" t="s">
        <v>163</v>
      </c>
      <c r="C64" t="s">
        <v>164</v>
      </c>
      <c r="D64" t="s">
        <v>122</v>
      </c>
    </row>
    <row r="65" spans="1:4" x14ac:dyDescent="0.25">
      <c r="A65">
        <v>5130103129</v>
      </c>
      <c r="B65" t="s">
        <v>165</v>
      </c>
      <c r="C65" t="s">
        <v>166</v>
      </c>
      <c r="D65" t="s">
        <v>122</v>
      </c>
    </row>
    <row r="66" spans="1:4" x14ac:dyDescent="0.25">
      <c r="A66">
        <v>5130099251</v>
      </c>
      <c r="B66" t="s">
        <v>167</v>
      </c>
      <c r="C66" t="s">
        <v>168</v>
      </c>
      <c r="D66" t="s">
        <v>122</v>
      </c>
    </row>
    <row r="67" spans="1:4" x14ac:dyDescent="0.25">
      <c r="A67">
        <v>5130036105</v>
      </c>
      <c r="B67" t="s">
        <v>169</v>
      </c>
      <c r="C67" t="s">
        <v>170</v>
      </c>
      <c r="D67" t="s">
        <v>122</v>
      </c>
    </row>
    <row r="68" spans="1:4" x14ac:dyDescent="0.25">
      <c r="A68">
        <v>5130100851</v>
      </c>
      <c r="B68" t="s">
        <v>171</v>
      </c>
      <c r="C68" t="s">
        <v>172</v>
      </c>
      <c r="D68" t="s">
        <v>122</v>
      </c>
    </row>
    <row r="69" spans="1:4" x14ac:dyDescent="0.25">
      <c r="A69">
        <v>5130087462</v>
      </c>
      <c r="B69" t="s">
        <v>173</v>
      </c>
      <c r="C69" t="s">
        <v>174</v>
      </c>
      <c r="D69" t="s">
        <v>122</v>
      </c>
    </row>
    <row r="70" spans="1:4" x14ac:dyDescent="0.25">
      <c r="A70">
        <v>5130056111</v>
      </c>
      <c r="B70" t="s">
        <v>175</v>
      </c>
      <c r="C70" t="s">
        <v>176</v>
      </c>
      <c r="D70" t="s">
        <v>122</v>
      </c>
    </row>
    <row r="71" spans="1:4" x14ac:dyDescent="0.25">
      <c r="A71">
        <v>5130077315</v>
      </c>
      <c r="B71" t="s">
        <v>177</v>
      </c>
      <c r="C71" t="s">
        <v>178</v>
      </c>
      <c r="D71" t="s">
        <v>122</v>
      </c>
    </row>
    <row r="72" spans="1:4" x14ac:dyDescent="0.25">
      <c r="A72">
        <v>5130063455</v>
      </c>
      <c r="B72" t="s">
        <v>179</v>
      </c>
      <c r="C72" t="s">
        <v>180</v>
      </c>
      <c r="D72" t="s">
        <v>122</v>
      </c>
    </row>
    <row r="73" spans="1:4" x14ac:dyDescent="0.25">
      <c r="A73">
        <v>5130085243</v>
      </c>
      <c r="B73" t="s">
        <v>181</v>
      </c>
      <c r="C73" t="s">
        <v>182</v>
      </c>
      <c r="D73" t="s">
        <v>122</v>
      </c>
    </row>
    <row r="74" spans="1:4" x14ac:dyDescent="0.25">
      <c r="A74">
        <v>5130073306</v>
      </c>
      <c r="B74" t="s">
        <v>183</v>
      </c>
      <c r="C74" t="s">
        <v>184</v>
      </c>
      <c r="D74" t="s">
        <v>122</v>
      </c>
    </row>
    <row r="75" spans="1:4" x14ac:dyDescent="0.25">
      <c r="A75">
        <v>5130095168</v>
      </c>
      <c r="B75" t="s">
        <v>185</v>
      </c>
      <c r="C75" t="s">
        <v>186</v>
      </c>
      <c r="D75" t="s">
        <v>122</v>
      </c>
    </row>
    <row r="76" spans="1:4" x14ac:dyDescent="0.25">
      <c r="A76">
        <v>5130027781</v>
      </c>
      <c r="B76" t="s">
        <v>187</v>
      </c>
      <c r="C76" t="s">
        <v>188</v>
      </c>
      <c r="D76" t="s">
        <v>122</v>
      </c>
    </row>
    <row r="77" spans="1:4" x14ac:dyDescent="0.25">
      <c r="A77">
        <v>5130041311</v>
      </c>
      <c r="B77" t="s">
        <v>189</v>
      </c>
      <c r="C77" t="s">
        <v>190</v>
      </c>
      <c r="D77" t="s">
        <v>122</v>
      </c>
    </row>
    <row r="78" spans="1:4" x14ac:dyDescent="0.25">
      <c r="A78">
        <v>5130045049</v>
      </c>
      <c r="B78" t="s">
        <v>191</v>
      </c>
      <c r="C78" t="s">
        <v>192</v>
      </c>
      <c r="D78" t="s">
        <v>122</v>
      </c>
    </row>
    <row r="79" spans="1:4" x14ac:dyDescent="0.25">
      <c r="A79">
        <v>5130033318</v>
      </c>
      <c r="B79" t="s">
        <v>193</v>
      </c>
      <c r="C79" t="s">
        <v>194</v>
      </c>
      <c r="D79" t="s">
        <v>122</v>
      </c>
    </row>
    <row r="80" spans="1:4" x14ac:dyDescent="0.25">
      <c r="A80">
        <v>5130103632</v>
      </c>
      <c r="B80" t="s">
        <v>195</v>
      </c>
      <c r="C80" t="s">
        <v>196</v>
      </c>
      <c r="D80" t="s">
        <v>122</v>
      </c>
    </row>
    <row r="81" spans="1:4" x14ac:dyDescent="0.25">
      <c r="A81">
        <v>5130045882</v>
      </c>
      <c r="B81" t="s">
        <v>197</v>
      </c>
      <c r="C81" t="s">
        <v>198</v>
      </c>
      <c r="D81" t="s">
        <v>122</v>
      </c>
    </row>
    <row r="82" spans="1:4" x14ac:dyDescent="0.25">
      <c r="A82">
        <v>5130063315</v>
      </c>
      <c r="B82" t="s">
        <v>199</v>
      </c>
      <c r="C82" t="s">
        <v>200</v>
      </c>
      <c r="D82" t="s">
        <v>122</v>
      </c>
    </row>
    <row r="83" spans="1:4" x14ac:dyDescent="0.25">
      <c r="A83">
        <v>5130071755</v>
      </c>
      <c r="B83" t="s">
        <v>201</v>
      </c>
      <c r="C83" t="s">
        <v>202</v>
      </c>
      <c r="D83" t="s">
        <v>122</v>
      </c>
    </row>
    <row r="84" spans="1:4" x14ac:dyDescent="0.25">
      <c r="A84">
        <v>5130098527</v>
      </c>
      <c r="B84" t="s">
        <v>203</v>
      </c>
      <c r="C84" t="s">
        <v>204</v>
      </c>
      <c r="D84" t="s">
        <v>122</v>
      </c>
    </row>
    <row r="85" spans="1:4" x14ac:dyDescent="0.25">
      <c r="A85">
        <v>5130033086</v>
      </c>
      <c r="B85" t="s">
        <v>205</v>
      </c>
      <c r="C85" t="s">
        <v>206</v>
      </c>
      <c r="D85" t="s">
        <v>122</v>
      </c>
    </row>
    <row r="86" spans="1:4" x14ac:dyDescent="0.25">
      <c r="A86">
        <v>5130033375</v>
      </c>
      <c r="B86" t="s">
        <v>207</v>
      </c>
      <c r="C86" t="s">
        <v>208</v>
      </c>
      <c r="D86" t="s">
        <v>122</v>
      </c>
    </row>
    <row r="87" spans="1:4" x14ac:dyDescent="0.25">
      <c r="A87">
        <v>5130054819</v>
      </c>
      <c r="B87" t="s">
        <v>209</v>
      </c>
      <c r="C87" t="s">
        <v>210</v>
      </c>
      <c r="D87" t="s">
        <v>122</v>
      </c>
    </row>
    <row r="88" spans="1:4" x14ac:dyDescent="0.25">
      <c r="A88">
        <v>5130088478</v>
      </c>
      <c r="B88" t="s">
        <v>211</v>
      </c>
      <c r="C88" t="s">
        <v>212</v>
      </c>
      <c r="D88" t="s">
        <v>122</v>
      </c>
    </row>
    <row r="89" spans="1:4" x14ac:dyDescent="0.25">
      <c r="A89">
        <v>5130064743</v>
      </c>
      <c r="B89" t="s">
        <v>213</v>
      </c>
      <c r="C89" t="s">
        <v>214</v>
      </c>
      <c r="D89" t="s">
        <v>122</v>
      </c>
    </row>
    <row r="90" spans="1:4" x14ac:dyDescent="0.25">
      <c r="A90">
        <v>5130105603</v>
      </c>
      <c r="B90" t="s">
        <v>215</v>
      </c>
      <c r="C90" t="s">
        <v>216</v>
      </c>
      <c r="D90" t="s">
        <v>122</v>
      </c>
    </row>
    <row r="91" spans="1:4" x14ac:dyDescent="0.25">
      <c r="A91">
        <v>5130056616</v>
      </c>
      <c r="B91" t="s">
        <v>217</v>
      </c>
      <c r="C91" t="s">
        <v>218</v>
      </c>
      <c r="D91" t="s">
        <v>122</v>
      </c>
    </row>
    <row r="92" spans="1:4" x14ac:dyDescent="0.25">
      <c r="A92">
        <v>5130014037</v>
      </c>
      <c r="B92" t="s">
        <v>219</v>
      </c>
      <c r="C92" t="s">
        <v>220</v>
      </c>
      <c r="D92" t="s">
        <v>122</v>
      </c>
    </row>
    <row r="93" spans="1:4" x14ac:dyDescent="0.25">
      <c r="A93">
        <v>5130026221</v>
      </c>
      <c r="B93" t="s">
        <v>221</v>
      </c>
      <c r="C93" t="s">
        <v>222</v>
      </c>
      <c r="D93" t="s">
        <v>122</v>
      </c>
    </row>
    <row r="94" spans="1:4" x14ac:dyDescent="0.25">
      <c r="A94">
        <v>5130040065</v>
      </c>
      <c r="B94" t="s">
        <v>223</v>
      </c>
      <c r="C94" t="s">
        <v>224</v>
      </c>
      <c r="D94" t="s">
        <v>122</v>
      </c>
    </row>
    <row r="95" spans="1:4" x14ac:dyDescent="0.25">
      <c r="A95">
        <v>5130072365</v>
      </c>
      <c r="B95" t="s">
        <v>225</v>
      </c>
      <c r="C95" t="s">
        <v>226</v>
      </c>
      <c r="D95" t="s">
        <v>122</v>
      </c>
    </row>
    <row r="96" spans="1:4" x14ac:dyDescent="0.25">
      <c r="A96">
        <v>5130051633</v>
      </c>
      <c r="B96" t="s">
        <v>227</v>
      </c>
      <c r="C96" t="s">
        <v>228</v>
      </c>
      <c r="D96" t="s">
        <v>122</v>
      </c>
    </row>
    <row r="97" spans="1:4" x14ac:dyDescent="0.25">
      <c r="A97">
        <v>5130047284</v>
      </c>
      <c r="B97" t="s">
        <v>229</v>
      </c>
      <c r="C97" t="s">
        <v>230</v>
      </c>
      <c r="D97" t="s">
        <v>122</v>
      </c>
    </row>
    <row r="98" spans="1:4" x14ac:dyDescent="0.25">
      <c r="A98">
        <v>5130103566</v>
      </c>
      <c r="B98" t="s">
        <v>231</v>
      </c>
      <c r="C98" t="s">
        <v>232</v>
      </c>
      <c r="D98" t="s">
        <v>122</v>
      </c>
    </row>
    <row r="99" spans="1:4" x14ac:dyDescent="0.25">
      <c r="A99">
        <v>5130004970</v>
      </c>
      <c r="B99" t="s">
        <v>233</v>
      </c>
      <c r="C99" t="s">
        <v>234</v>
      </c>
      <c r="D99" t="s">
        <v>122</v>
      </c>
    </row>
    <row r="100" spans="1:4" x14ac:dyDescent="0.25">
      <c r="A100">
        <v>5130102196</v>
      </c>
      <c r="B100" t="s">
        <v>235</v>
      </c>
      <c r="C100" t="s">
        <v>236</v>
      </c>
      <c r="D100" t="s">
        <v>122</v>
      </c>
    </row>
    <row r="101" spans="1:4" x14ac:dyDescent="0.25">
      <c r="A101">
        <v>5130101024</v>
      </c>
      <c r="B101" t="s">
        <v>237</v>
      </c>
      <c r="C101" t="s">
        <v>238</v>
      </c>
      <c r="D101" t="s">
        <v>122</v>
      </c>
    </row>
    <row r="102" spans="1:4" x14ac:dyDescent="0.25">
      <c r="A102">
        <v>5130087181</v>
      </c>
      <c r="B102" t="s">
        <v>239</v>
      </c>
      <c r="C102" t="s">
        <v>240</v>
      </c>
      <c r="D102" t="s">
        <v>122</v>
      </c>
    </row>
    <row r="103" spans="1:4" x14ac:dyDescent="0.25">
      <c r="A103">
        <v>5130070492</v>
      </c>
      <c r="B103" t="s">
        <v>241</v>
      </c>
      <c r="C103" t="s">
        <v>242</v>
      </c>
      <c r="D103" t="s">
        <v>122</v>
      </c>
    </row>
    <row r="104" spans="1:4" x14ac:dyDescent="0.25">
      <c r="A104">
        <v>5130063216</v>
      </c>
      <c r="B104" t="s">
        <v>243</v>
      </c>
      <c r="C104" t="s">
        <v>244</v>
      </c>
      <c r="D104" t="s">
        <v>122</v>
      </c>
    </row>
    <row r="105" spans="1:4" x14ac:dyDescent="0.25">
      <c r="A105">
        <v>5130093627</v>
      </c>
      <c r="B105" t="s">
        <v>245</v>
      </c>
      <c r="C105" t="s">
        <v>246</v>
      </c>
      <c r="D105" t="s">
        <v>122</v>
      </c>
    </row>
    <row r="106" spans="1:4" x14ac:dyDescent="0.25">
      <c r="A106">
        <v>5130068595</v>
      </c>
      <c r="B106" t="s">
        <v>247</v>
      </c>
      <c r="C106" t="s">
        <v>248</v>
      </c>
      <c r="D106" t="s">
        <v>122</v>
      </c>
    </row>
    <row r="107" spans="1:4" x14ac:dyDescent="0.25">
      <c r="A107">
        <v>5130091811</v>
      </c>
      <c r="B107" t="s">
        <v>249</v>
      </c>
      <c r="C107" t="s">
        <v>250</v>
      </c>
      <c r="D107" t="s">
        <v>122</v>
      </c>
    </row>
    <row r="108" spans="1:4" x14ac:dyDescent="0.25">
      <c r="A108">
        <v>5130076143</v>
      </c>
      <c r="B108" t="s">
        <v>251</v>
      </c>
      <c r="C108" t="s">
        <v>252</v>
      </c>
      <c r="D108" t="s">
        <v>122</v>
      </c>
    </row>
    <row r="109" spans="1:4" x14ac:dyDescent="0.25">
      <c r="A109">
        <v>5130035958</v>
      </c>
      <c r="B109" t="s">
        <v>253</v>
      </c>
      <c r="C109" t="s">
        <v>254</v>
      </c>
      <c r="D109" t="s">
        <v>122</v>
      </c>
    </row>
    <row r="110" spans="1:4" x14ac:dyDescent="0.25">
      <c r="A110">
        <v>5130017352</v>
      </c>
      <c r="B110" t="s">
        <v>255</v>
      </c>
      <c r="C110" t="s">
        <v>256</v>
      </c>
      <c r="D110" t="s">
        <v>122</v>
      </c>
    </row>
    <row r="111" spans="1:4" x14ac:dyDescent="0.25">
      <c r="A111">
        <v>5130065583</v>
      </c>
      <c r="B111" t="s">
        <v>257</v>
      </c>
      <c r="C111" t="s">
        <v>258</v>
      </c>
      <c r="D111" t="s">
        <v>122</v>
      </c>
    </row>
    <row r="112" spans="1:4" x14ac:dyDescent="0.25">
      <c r="A112">
        <v>5130057655</v>
      </c>
      <c r="B112" t="s">
        <v>259</v>
      </c>
      <c r="C112" t="s">
        <v>260</v>
      </c>
      <c r="D112" t="s">
        <v>122</v>
      </c>
    </row>
    <row r="113" spans="1:4" x14ac:dyDescent="0.25">
      <c r="A113">
        <v>5130077042</v>
      </c>
      <c r="B113" t="s">
        <v>261</v>
      </c>
      <c r="C113" t="s">
        <v>262</v>
      </c>
      <c r="D113" t="s">
        <v>122</v>
      </c>
    </row>
    <row r="114" spans="1:4" x14ac:dyDescent="0.25">
      <c r="A114">
        <v>5130108417</v>
      </c>
      <c r="B114" t="s">
        <v>263</v>
      </c>
      <c r="C114" t="s">
        <v>264</v>
      </c>
      <c r="D114" t="s">
        <v>122</v>
      </c>
    </row>
    <row r="115" spans="1:4" x14ac:dyDescent="0.25">
      <c r="A115">
        <v>5130103533</v>
      </c>
      <c r="B115" t="s">
        <v>265</v>
      </c>
      <c r="C115" t="s">
        <v>266</v>
      </c>
      <c r="D115" t="s">
        <v>122</v>
      </c>
    </row>
    <row r="116" spans="1:4" x14ac:dyDescent="0.25">
      <c r="A116">
        <v>5130089666</v>
      </c>
      <c r="B116" t="s">
        <v>267</v>
      </c>
      <c r="C116" t="s">
        <v>268</v>
      </c>
      <c r="D116" t="s">
        <v>122</v>
      </c>
    </row>
    <row r="117" spans="1:4" x14ac:dyDescent="0.25">
      <c r="A117">
        <v>5130097644</v>
      </c>
      <c r="B117" t="s">
        <v>269</v>
      </c>
      <c r="C117" t="s">
        <v>270</v>
      </c>
      <c r="D117" t="s">
        <v>122</v>
      </c>
    </row>
    <row r="118" spans="1:4" x14ac:dyDescent="0.25">
      <c r="A118">
        <v>5130039265</v>
      </c>
      <c r="B118" t="s">
        <v>271</v>
      </c>
      <c r="C118" t="s">
        <v>272</v>
      </c>
      <c r="D118" t="s">
        <v>122</v>
      </c>
    </row>
    <row r="119" spans="1:4" x14ac:dyDescent="0.25">
      <c r="A119">
        <v>5130040263</v>
      </c>
      <c r="B119" t="s">
        <v>273</v>
      </c>
      <c r="C119" t="s">
        <v>274</v>
      </c>
      <c r="D119" t="s">
        <v>122</v>
      </c>
    </row>
    <row r="120" spans="1:4" x14ac:dyDescent="0.25">
      <c r="A120">
        <v>5130002834</v>
      </c>
      <c r="B120" t="s">
        <v>275</v>
      </c>
      <c r="C120" t="s">
        <v>276</v>
      </c>
      <c r="D120" t="s">
        <v>122</v>
      </c>
    </row>
    <row r="121" spans="1:4" x14ac:dyDescent="0.25">
      <c r="A121">
        <v>5130000853</v>
      </c>
      <c r="B121" t="s">
        <v>277</v>
      </c>
      <c r="C121" t="s">
        <v>278</v>
      </c>
      <c r="D121" t="s">
        <v>122</v>
      </c>
    </row>
    <row r="122" spans="1:4" x14ac:dyDescent="0.25">
      <c r="A122">
        <v>5130100018</v>
      </c>
      <c r="B122" t="s">
        <v>279</v>
      </c>
      <c r="C122" t="s">
        <v>280</v>
      </c>
      <c r="D122" t="s">
        <v>122</v>
      </c>
    </row>
    <row r="123" spans="1:4" x14ac:dyDescent="0.25">
      <c r="A123">
        <v>5130057358</v>
      </c>
      <c r="B123" t="s">
        <v>281</v>
      </c>
      <c r="C123" t="s">
        <v>282</v>
      </c>
      <c r="D123" t="s">
        <v>122</v>
      </c>
    </row>
    <row r="124" spans="1:4" x14ac:dyDescent="0.25">
      <c r="A124">
        <v>5130032260</v>
      </c>
      <c r="B124" t="s">
        <v>283</v>
      </c>
      <c r="C124" t="s">
        <v>284</v>
      </c>
      <c r="D124" t="s">
        <v>122</v>
      </c>
    </row>
    <row r="125" spans="1:4" x14ac:dyDescent="0.25">
      <c r="A125">
        <v>5130046930</v>
      </c>
      <c r="B125" t="s">
        <v>285</v>
      </c>
      <c r="C125" t="s">
        <v>286</v>
      </c>
      <c r="D125" t="s">
        <v>122</v>
      </c>
    </row>
    <row r="126" spans="1:4" x14ac:dyDescent="0.25">
      <c r="A126">
        <v>5130059677</v>
      </c>
      <c r="B126" t="s">
        <v>287</v>
      </c>
      <c r="C126" t="s">
        <v>288</v>
      </c>
      <c r="D126" t="s">
        <v>122</v>
      </c>
    </row>
    <row r="127" spans="1:4" x14ac:dyDescent="0.25">
      <c r="A127">
        <v>5130014870</v>
      </c>
      <c r="B127" t="s">
        <v>289</v>
      </c>
      <c r="C127" t="s">
        <v>290</v>
      </c>
      <c r="D127" t="s">
        <v>122</v>
      </c>
    </row>
    <row r="128" spans="1:4" x14ac:dyDescent="0.25">
      <c r="A128">
        <v>5130074205</v>
      </c>
      <c r="B128" t="s">
        <v>291</v>
      </c>
      <c r="C128" t="s">
        <v>292</v>
      </c>
      <c r="D128" t="s">
        <v>122</v>
      </c>
    </row>
    <row r="129" spans="1:4" x14ac:dyDescent="0.25">
      <c r="A129">
        <v>5130100422</v>
      </c>
      <c r="B129" t="s">
        <v>293</v>
      </c>
      <c r="C129" t="s">
        <v>294</v>
      </c>
      <c r="D129" t="s">
        <v>122</v>
      </c>
    </row>
    <row r="130" spans="1:4" x14ac:dyDescent="0.25">
      <c r="A130">
        <v>5130005571</v>
      </c>
      <c r="B130" t="s">
        <v>295</v>
      </c>
      <c r="C130" t="s">
        <v>296</v>
      </c>
      <c r="D130" t="s">
        <v>122</v>
      </c>
    </row>
    <row r="131" spans="1:4" x14ac:dyDescent="0.25">
      <c r="A131">
        <v>5130050411</v>
      </c>
      <c r="B131" t="s">
        <v>297</v>
      </c>
      <c r="C131" t="s">
        <v>298</v>
      </c>
      <c r="D131" t="s">
        <v>122</v>
      </c>
    </row>
    <row r="132" spans="1:4" x14ac:dyDescent="0.25">
      <c r="A132">
        <v>5130102774</v>
      </c>
      <c r="B132" t="s">
        <v>299</v>
      </c>
      <c r="C132" t="s">
        <v>300</v>
      </c>
      <c r="D132" t="s">
        <v>122</v>
      </c>
    </row>
    <row r="133" spans="1:4" x14ac:dyDescent="0.25">
      <c r="A133">
        <v>5130082224</v>
      </c>
      <c r="B133" t="s">
        <v>301</v>
      </c>
      <c r="C133" t="s">
        <v>302</v>
      </c>
      <c r="D133" t="s">
        <v>122</v>
      </c>
    </row>
    <row r="134" spans="1:4" x14ac:dyDescent="0.25">
      <c r="A134">
        <v>5130052656</v>
      </c>
      <c r="B134" t="s">
        <v>303</v>
      </c>
      <c r="C134" t="s">
        <v>304</v>
      </c>
      <c r="D134" t="s">
        <v>122</v>
      </c>
    </row>
    <row r="135" spans="1:4" x14ac:dyDescent="0.25">
      <c r="A135">
        <v>5130021776</v>
      </c>
      <c r="B135" t="s">
        <v>305</v>
      </c>
      <c r="C135" t="s">
        <v>306</v>
      </c>
      <c r="D135" t="s">
        <v>122</v>
      </c>
    </row>
    <row r="136" spans="1:4" x14ac:dyDescent="0.25">
      <c r="A136">
        <v>5130056756</v>
      </c>
      <c r="B136" t="s">
        <v>307</v>
      </c>
      <c r="C136" t="s">
        <v>308</v>
      </c>
      <c r="D136" t="s">
        <v>122</v>
      </c>
    </row>
    <row r="137" spans="1:4" x14ac:dyDescent="0.25">
      <c r="A137">
        <v>5130082869</v>
      </c>
      <c r="B137" t="s">
        <v>309</v>
      </c>
      <c r="C137" t="s">
        <v>310</v>
      </c>
      <c r="D137" t="s">
        <v>122</v>
      </c>
    </row>
    <row r="138" spans="1:4" x14ac:dyDescent="0.25">
      <c r="A138">
        <v>5130049223</v>
      </c>
      <c r="B138" t="s">
        <v>311</v>
      </c>
      <c r="C138" t="s">
        <v>312</v>
      </c>
      <c r="D138" t="s">
        <v>122</v>
      </c>
    </row>
    <row r="139" spans="1:4" x14ac:dyDescent="0.25">
      <c r="A139">
        <v>5130024754</v>
      </c>
      <c r="B139" t="s">
        <v>313</v>
      </c>
      <c r="C139" t="s">
        <v>314</v>
      </c>
      <c r="D139" t="s">
        <v>122</v>
      </c>
    </row>
    <row r="140" spans="1:4" x14ac:dyDescent="0.25">
      <c r="A140">
        <v>5130072860</v>
      </c>
      <c r="B140" t="s">
        <v>315</v>
      </c>
      <c r="C140" t="s">
        <v>316</v>
      </c>
      <c r="D140" t="s">
        <v>122</v>
      </c>
    </row>
    <row r="141" spans="1:4" x14ac:dyDescent="0.25">
      <c r="A141">
        <v>5130054264</v>
      </c>
      <c r="B141" t="s">
        <v>317</v>
      </c>
      <c r="C141" t="s">
        <v>318</v>
      </c>
      <c r="D141" t="s">
        <v>122</v>
      </c>
    </row>
    <row r="142" spans="1:4" x14ac:dyDescent="0.25">
      <c r="A142">
        <v>5130059503</v>
      </c>
      <c r="B142" t="s">
        <v>319</v>
      </c>
      <c r="C142" t="s">
        <v>320</v>
      </c>
      <c r="D142" t="s">
        <v>122</v>
      </c>
    </row>
    <row r="143" spans="1:4" x14ac:dyDescent="0.25">
      <c r="A143">
        <v>5130007353</v>
      </c>
      <c r="B143" t="s">
        <v>321</v>
      </c>
      <c r="C143" t="s">
        <v>322</v>
      </c>
      <c r="D143" t="s">
        <v>122</v>
      </c>
    </row>
    <row r="144" spans="1:4" x14ac:dyDescent="0.25">
      <c r="A144">
        <v>5130045064</v>
      </c>
      <c r="B144" t="s">
        <v>323</v>
      </c>
      <c r="C144" t="s">
        <v>324</v>
      </c>
      <c r="D144" t="s">
        <v>122</v>
      </c>
    </row>
    <row r="145" spans="1:4" x14ac:dyDescent="0.25">
      <c r="A145">
        <v>5130043366</v>
      </c>
      <c r="B145" t="s">
        <v>325</v>
      </c>
      <c r="C145" t="s">
        <v>198</v>
      </c>
      <c r="D145" t="s">
        <v>122</v>
      </c>
    </row>
    <row r="146" spans="1:4" x14ac:dyDescent="0.25">
      <c r="A146">
        <v>5130095481</v>
      </c>
      <c r="B146" t="s">
        <v>326</v>
      </c>
      <c r="C146" t="s">
        <v>327</v>
      </c>
      <c r="D146" t="s">
        <v>122</v>
      </c>
    </row>
    <row r="147" spans="1:4" x14ac:dyDescent="0.25">
      <c r="A147">
        <v>5130055766</v>
      </c>
      <c r="B147" t="s">
        <v>328</v>
      </c>
      <c r="C147" t="s">
        <v>329</v>
      </c>
      <c r="D147" t="s">
        <v>122</v>
      </c>
    </row>
    <row r="148" spans="1:4" x14ac:dyDescent="0.25">
      <c r="A148">
        <v>5130073140</v>
      </c>
      <c r="B148" t="s">
        <v>330</v>
      </c>
      <c r="C148" t="s">
        <v>331</v>
      </c>
      <c r="D148" t="s">
        <v>122</v>
      </c>
    </row>
    <row r="149" spans="1:4" x14ac:dyDescent="0.25">
      <c r="A149">
        <v>5130023327</v>
      </c>
      <c r="B149" t="s">
        <v>332</v>
      </c>
      <c r="C149" t="s">
        <v>333</v>
      </c>
      <c r="D149" t="s">
        <v>122</v>
      </c>
    </row>
    <row r="150" spans="1:4" x14ac:dyDescent="0.25">
      <c r="A150">
        <v>5130027252</v>
      </c>
      <c r="B150" t="s">
        <v>334</v>
      </c>
      <c r="C150" t="s">
        <v>188</v>
      </c>
      <c r="D150" t="s">
        <v>122</v>
      </c>
    </row>
    <row r="151" spans="1:4" x14ac:dyDescent="0.25">
      <c r="A151">
        <v>5130070161</v>
      </c>
      <c r="B151" t="s">
        <v>335</v>
      </c>
      <c r="C151" t="s">
        <v>336</v>
      </c>
      <c r="D151" t="s">
        <v>122</v>
      </c>
    </row>
    <row r="152" spans="1:4" x14ac:dyDescent="0.25">
      <c r="A152">
        <v>5130083867</v>
      </c>
      <c r="B152" t="s">
        <v>337</v>
      </c>
      <c r="C152" t="s">
        <v>338</v>
      </c>
      <c r="D152" t="s">
        <v>122</v>
      </c>
    </row>
    <row r="153" spans="1:4" x14ac:dyDescent="0.25">
      <c r="A153">
        <v>5130020372</v>
      </c>
      <c r="B153" t="s">
        <v>339</v>
      </c>
      <c r="C153" t="s">
        <v>340</v>
      </c>
      <c r="D153" t="s">
        <v>122</v>
      </c>
    </row>
    <row r="154" spans="1:4" x14ac:dyDescent="0.25">
      <c r="A154">
        <v>5130062028</v>
      </c>
      <c r="B154" t="s">
        <v>341</v>
      </c>
      <c r="C154" t="s">
        <v>342</v>
      </c>
      <c r="D154" t="s">
        <v>122</v>
      </c>
    </row>
    <row r="155" spans="1:4" x14ac:dyDescent="0.25">
      <c r="A155">
        <v>5130059271</v>
      </c>
      <c r="B155" t="s">
        <v>343</v>
      </c>
      <c r="C155" t="s">
        <v>344</v>
      </c>
      <c r="D155" t="s">
        <v>122</v>
      </c>
    </row>
    <row r="156" spans="1:4" x14ac:dyDescent="0.25">
      <c r="A156">
        <v>5130002529</v>
      </c>
      <c r="B156" t="s">
        <v>345</v>
      </c>
      <c r="C156" t="s">
        <v>346</v>
      </c>
      <c r="D156" t="s">
        <v>122</v>
      </c>
    </row>
    <row r="157" spans="1:4" x14ac:dyDescent="0.25">
      <c r="A157">
        <v>5130094559</v>
      </c>
      <c r="B157" t="s">
        <v>347</v>
      </c>
      <c r="C157" t="s">
        <v>348</v>
      </c>
      <c r="D157" t="s">
        <v>122</v>
      </c>
    </row>
    <row r="158" spans="1:4" x14ac:dyDescent="0.25">
      <c r="A158">
        <v>5130072449</v>
      </c>
      <c r="B158" t="s">
        <v>349</v>
      </c>
      <c r="C158" t="s">
        <v>350</v>
      </c>
      <c r="D158" t="s">
        <v>122</v>
      </c>
    </row>
    <row r="159" spans="1:4" x14ac:dyDescent="0.25">
      <c r="A159">
        <v>5130006421</v>
      </c>
      <c r="B159" t="s">
        <v>351</v>
      </c>
      <c r="C159" t="s">
        <v>352</v>
      </c>
      <c r="D159" t="s">
        <v>122</v>
      </c>
    </row>
    <row r="160" spans="1:4" x14ac:dyDescent="0.25">
      <c r="A160">
        <v>5130084626</v>
      </c>
      <c r="B160" t="s">
        <v>353</v>
      </c>
      <c r="C160" t="s">
        <v>354</v>
      </c>
      <c r="D160" t="s">
        <v>122</v>
      </c>
    </row>
    <row r="161" spans="1:4" x14ac:dyDescent="0.25">
      <c r="A161">
        <v>5130092322</v>
      </c>
      <c r="B161" t="s">
        <v>355</v>
      </c>
      <c r="C161" t="s">
        <v>356</v>
      </c>
      <c r="D161" t="s">
        <v>122</v>
      </c>
    </row>
    <row r="162" spans="1:4" x14ac:dyDescent="0.25">
      <c r="A162">
        <v>5130083875</v>
      </c>
      <c r="B162" t="s">
        <v>357</v>
      </c>
      <c r="C162" t="s">
        <v>358</v>
      </c>
      <c r="D162" t="s">
        <v>122</v>
      </c>
    </row>
    <row r="163" spans="1:4" x14ac:dyDescent="0.25">
      <c r="A163">
        <v>5130026031</v>
      </c>
      <c r="B163" t="s">
        <v>359</v>
      </c>
      <c r="C163" t="s">
        <v>360</v>
      </c>
      <c r="D163" t="s">
        <v>122</v>
      </c>
    </row>
    <row r="164" spans="1:4" x14ac:dyDescent="0.25">
      <c r="A164">
        <v>5130071128</v>
      </c>
      <c r="B164" t="s">
        <v>361</v>
      </c>
      <c r="C164" t="s">
        <v>362</v>
      </c>
      <c r="D164" t="s">
        <v>122</v>
      </c>
    </row>
    <row r="165" spans="1:4" x14ac:dyDescent="0.25">
      <c r="A165">
        <v>5130050767</v>
      </c>
      <c r="B165" t="s">
        <v>363</v>
      </c>
      <c r="C165" t="s">
        <v>364</v>
      </c>
      <c r="D165" t="s">
        <v>122</v>
      </c>
    </row>
    <row r="166" spans="1:4" x14ac:dyDescent="0.25">
      <c r="A166">
        <v>5130066854</v>
      </c>
      <c r="B166" t="s">
        <v>365</v>
      </c>
      <c r="C166" t="s">
        <v>366</v>
      </c>
      <c r="D166" t="s">
        <v>122</v>
      </c>
    </row>
    <row r="167" spans="1:4" x14ac:dyDescent="0.25">
      <c r="A167">
        <v>5130088106</v>
      </c>
      <c r="B167" t="s">
        <v>367</v>
      </c>
      <c r="C167" t="s">
        <v>368</v>
      </c>
      <c r="D167" t="s">
        <v>122</v>
      </c>
    </row>
    <row r="168" spans="1:4" x14ac:dyDescent="0.25">
      <c r="A168">
        <v>5130054835</v>
      </c>
      <c r="B168" t="s">
        <v>369</v>
      </c>
      <c r="C168" t="s">
        <v>370</v>
      </c>
      <c r="D168" t="s">
        <v>122</v>
      </c>
    </row>
    <row r="169" spans="1:4" x14ac:dyDescent="0.25">
      <c r="A169">
        <v>5130034753</v>
      </c>
      <c r="B169" t="s">
        <v>371</v>
      </c>
      <c r="C169" t="s">
        <v>372</v>
      </c>
      <c r="D169" t="s">
        <v>122</v>
      </c>
    </row>
    <row r="170" spans="1:4" x14ac:dyDescent="0.25">
      <c r="A170">
        <v>5130085904</v>
      </c>
      <c r="B170" t="s">
        <v>373</v>
      </c>
      <c r="C170" t="s">
        <v>374</v>
      </c>
      <c r="D170" t="s">
        <v>122</v>
      </c>
    </row>
    <row r="171" spans="1:4" x14ac:dyDescent="0.25">
      <c r="A171">
        <v>5130036055</v>
      </c>
      <c r="B171" t="s">
        <v>375</v>
      </c>
      <c r="C171" t="s">
        <v>376</v>
      </c>
      <c r="D171" t="s">
        <v>122</v>
      </c>
    </row>
    <row r="172" spans="1:4" x14ac:dyDescent="0.25">
      <c r="A172">
        <v>5130081952</v>
      </c>
      <c r="B172" t="s">
        <v>377</v>
      </c>
      <c r="C172" t="s">
        <v>378</v>
      </c>
      <c r="D172" t="s">
        <v>122</v>
      </c>
    </row>
    <row r="173" spans="1:4" x14ac:dyDescent="0.25">
      <c r="A173">
        <v>5130002966</v>
      </c>
      <c r="B173" t="s">
        <v>379</v>
      </c>
      <c r="C173" t="s">
        <v>380</v>
      </c>
      <c r="D173" t="s">
        <v>122</v>
      </c>
    </row>
    <row r="174" spans="1:4" x14ac:dyDescent="0.25">
      <c r="A174">
        <v>5130059255</v>
      </c>
      <c r="B174" t="s">
        <v>381</v>
      </c>
      <c r="C174" t="s">
        <v>382</v>
      </c>
      <c r="D174" t="s">
        <v>122</v>
      </c>
    </row>
    <row r="175" spans="1:4" x14ac:dyDescent="0.25">
      <c r="A175">
        <v>5130073348</v>
      </c>
      <c r="B175" t="s">
        <v>383</v>
      </c>
      <c r="C175" t="s">
        <v>384</v>
      </c>
      <c r="D175" t="s">
        <v>122</v>
      </c>
    </row>
    <row r="176" spans="1:4" x14ac:dyDescent="0.25">
      <c r="A176">
        <v>5130030934</v>
      </c>
      <c r="B176" t="s">
        <v>385</v>
      </c>
      <c r="C176" t="s">
        <v>386</v>
      </c>
      <c r="D176" t="s">
        <v>122</v>
      </c>
    </row>
    <row r="177" spans="1:4" x14ac:dyDescent="0.25">
      <c r="A177">
        <v>5130104945</v>
      </c>
      <c r="B177" t="s">
        <v>387</v>
      </c>
      <c r="C177" t="s">
        <v>388</v>
      </c>
      <c r="D177" t="s">
        <v>122</v>
      </c>
    </row>
    <row r="178" spans="1:4" x14ac:dyDescent="0.25">
      <c r="A178">
        <v>5130068231</v>
      </c>
      <c r="B178" t="s">
        <v>389</v>
      </c>
      <c r="C178" t="s">
        <v>390</v>
      </c>
      <c r="D178" t="s">
        <v>122</v>
      </c>
    </row>
    <row r="179" spans="1:4" x14ac:dyDescent="0.25">
      <c r="A179">
        <v>5130030850</v>
      </c>
      <c r="B179" t="s">
        <v>391</v>
      </c>
      <c r="C179" t="s">
        <v>392</v>
      </c>
      <c r="D179" t="s">
        <v>122</v>
      </c>
    </row>
    <row r="180" spans="1:4" x14ac:dyDescent="0.25">
      <c r="A180">
        <v>5130079865</v>
      </c>
      <c r="B180" t="s">
        <v>393</v>
      </c>
      <c r="C180" t="s">
        <v>394</v>
      </c>
      <c r="D180" t="s">
        <v>122</v>
      </c>
    </row>
    <row r="181" spans="1:4" x14ac:dyDescent="0.25">
      <c r="A181">
        <v>5130043754</v>
      </c>
      <c r="B181" t="s">
        <v>395</v>
      </c>
      <c r="C181" t="s">
        <v>396</v>
      </c>
      <c r="D181" t="s">
        <v>122</v>
      </c>
    </row>
    <row r="182" spans="1:4" x14ac:dyDescent="0.25">
      <c r="A182">
        <v>5130063778</v>
      </c>
      <c r="B182" t="s">
        <v>397</v>
      </c>
      <c r="C182" t="s">
        <v>398</v>
      </c>
      <c r="D182" t="s">
        <v>122</v>
      </c>
    </row>
    <row r="183" spans="1:4" x14ac:dyDescent="0.25">
      <c r="A183">
        <v>5130092553</v>
      </c>
      <c r="B183" t="s">
        <v>399</v>
      </c>
      <c r="C183" t="s">
        <v>400</v>
      </c>
      <c r="D183" t="s">
        <v>122</v>
      </c>
    </row>
    <row r="184" spans="1:4" x14ac:dyDescent="0.25">
      <c r="A184">
        <v>5130047169</v>
      </c>
      <c r="B184" t="s">
        <v>401</v>
      </c>
      <c r="C184" t="s">
        <v>402</v>
      </c>
      <c r="D184" t="s">
        <v>122</v>
      </c>
    </row>
    <row r="185" spans="1:4" x14ac:dyDescent="0.25">
      <c r="A185">
        <v>5130030454</v>
      </c>
      <c r="B185" t="s">
        <v>403</v>
      </c>
      <c r="C185" t="s">
        <v>404</v>
      </c>
      <c r="D185" t="s">
        <v>122</v>
      </c>
    </row>
    <row r="186" spans="1:4" x14ac:dyDescent="0.25">
      <c r="A186">
        <v>5130069791</v>
      </c>
      <c r="B186" t="s">
        <v>405</v>
      </c>
      <c r="C186" t="s">
        <v>406</v>
      </c>
      <c r="D186" t="s">
        <v>122</v>
      </c>
    </row>
    <row r="187" spans="1:4" x14ac:dyDescent="0.25">
      <c r="A187">
        <v>5130063257</v>
      </c>
      <c r="B187" t="s">
        <v>407</v>
      </c>
      <c r="C187" t="s">
        <v>408</v>
      </c>
      <c r="D187" t="s">
        <v>122</v>
      </c>
    </row>
    <row r="188" spans="1:4" x14ac:dyDescent="0.25">
      <c r="A188">
        <v>5130018228</v>
      </c>
      <c r="B188" t="s">
        <v>409</v>
      </c>
      <c r="C188" t="s">
        <v>410</v>
      </c>
      <c r="D188" t="s">
        <v>122</v>
      </c>
    </row>
    <row r="189" spans="1:4" x14ac:dyDescent="0.25">
      <c r="A189">
        <v>5130067613</v>
      </c>
      <c r="B189" t="s">
        <v>411</v>
      </c>
      <c r="C189" t="s">
        <v>412</v>
      </c>
      <c r="D189" t="s">
        <v>122</v>
      </c>
    </row>
    <row r="190" spans="1:4" x14ac:dyDescent="0.25">
      <c r="A190">
        <v>5140001081</v>
      </c>
      <c r="B190" t="s">
        <v>413</v>
      </c>
      <c r="C190" t="s">
        <v>414</v>
      </c>
      <c r="D190" t="s">
        <v>415</v>
      </c>
    </row>
    <row r="191" spans="1:4" x14ac:dyDescent="0.25">
      <c r="A191">
        <v>5140008888</v>
      </c>
      <c r="B191" t="s">
        <v>416</v>
      </c>
      <c r="C191" t="s">
        <v>417</v>
      </c>
      <c r="D191" t="s">
        <v>415</v>
      </c>
    </row>
    <row r="192" spans="1:4" x14ac:dyDescent="0.25">
      <c r="A192">
        <v>5140000893</v>
      </c>
      <c r="B192" t="s">
        <v>418</v>
      </c>
      <c r="C192" t="s">
        <v>419</v>
      </c>
      <c r="D192" t="s">
        <v>415</v>
      </c>
    </row>
    <row r="193" spans="1:4" x14ac:dyDescent="0.25">
      <c r="A193">
        <v>5140010280</v>
      </c>
      <c r="B193" t="s">
        <v>420</v>
      </c>
      <c r="C193" t="s">
        <v>421</v>
      </c>
      <c r="D193" t="s">
        <v>415</v>
      </c>
    </row>
    <row r="194" spans="1:4" x14ac:dyDescent="0.25">
      <c r="A194">
        <v>5140003665</v>
      </c>
      <c r="B194" t="s">
        <v>422</v>
      </c>
      <c r="C194" t="s">
        <v>423</v>
      </c>
      <c r="D194" t="s">
        <v>415</v>
      </c>
    </row>
    <row r="195" spans="1:4" x14ac:dyDescent="0.25">
      <c r="A195">
        <v>5140005801</v>
      </c>
      <c r="B195" t="s">
        <v>424</v>
      </c>
      <c r="C195" t="s">
        <v>425</v>
      </c>
      <c r="D195" t="s">
        <v>415</v>
      </c>
    </row>
    <row r="196" spans="1:4" x14ac:dyDescent="0.25">
      <c r="A196">
        <v>5050002889</v>
      </c>
      <c r="B196" t="s">
        <v>426</v>
      </c>
      <c r="C196" t="s">
        <v>427</v>
      </c>
      <c r="D196" t="s">
        <v>428</v>
      </c>
    </row>
    <row r="197" spans="1:4" x14ac:dyDescent="0.25">
      <c r="A197">
        <v>5050009306</v>
      </c>
      <c r="B197" t="s">
        <v>429</v>
      </c>
      <c r="C197" t="s">
        <v>430</v>
      </c>
      <c r="D197" t="s">
        <v>428</v>
      </c>
    </row>
    <row r="198" spans="1:4" x14ac:dyDescent="0.25">
      <c r="A198">
        <v>5050013522</v>
      </c>
      <c r="B198" t="s">
        <v>431</v>
      </c>
      <c r="C198" t="s">
        <v>432</v>
      </c>
      <c r="D198" t="s">
        <v>428</v>
      </c>
    </row>
    <row r="199" spans="1:4" x14ac:dyDescent="0.25">
      <c r="A199">
        <v>5050003515</v>
      </c>
      <c r="B199" t="s">
        <v>433</v>
      </c>
      <c r="C199" t="s">
        <v>434</v>
      </c>
      <c r="D199" t="s">
        <v>428</v>
      </c>
    </row>
    <row r="200" spans="1:4" x14ac:dyDescent="0.25">
      <c r="A200">
        <v>5050007185</v>
      </c>
      <c r="B200" t="s">
        <v>435</v>
      </c>
      <c r="C200" t="s">
        <v>436</v>
      </c>
      <c r="D200" t="s">
        <v>428</v>
      </c>
    </row>
    <row r="201" spans="1:4" x14ac:dyDescent="0.25">
      <c r="A201">
        <v>5050004117</v>
      </c>
      <c r="B201" t="s">
        <v>437</v>
      </c>
      <c r="C201" t="s">
        <v>438</v>
      </c>
      <c r="D201" t="s">
        <v>428</v>
      </c>
    </row>
    <row r="202" spans="1:4" x14ac:dyDescent="0.25">
      <c r="A202">
        <v>5050009017</v>
      </c>
      <c r="B202" t="s">
        <v>439</v>
      </c>
      <c r="C202" t="s">
        <v>440</v>
      </c>
      <c r="D202" t="s">
        <v>428</v>
      </c>
    </row>
    <row r="203" spans="1:4" x14ac:dyDescent="0.25">
      <c r="A203">
        <v>5050011955</v>
      </c>
      <c r="B203" t="s">
        <v>441</v>
      </c>
      <c r="C203" t="s">
        <v>442</v>
      </c>
      <c r="D203" t="s">
        <v>428</v>
      </c>
    </row>
    <row r="204" spans="1:4" x14ac:dyDescent="0.25">
      <c r="A204">
        <v>5050011690</v>
      </c>
      <c r="B204" t="s">
        <v>443</v>
      </c>
      <c r="C204" t="s">
        <v>444</v>
      </c>
      <c r="D204" t="s">
        <v>428</v>
      </c>
    </row>
    <row r="205" spans="1:4" x14ac:dyDescent="0.25">
      <c r="A205">
        <v>5050007417</v>
      </c>
      <c r="B205" t="s">
        <v>445</v>
      </c>
      <c r="C205" t="s">
        <v>446</v>
      </c>
      <c r="D205" t="s">
        <v>428</v>
      </c>
    </row>
    <row r="206" spans="1:4" x14ac:dyDescent="0.25">
      <c r="A206">
        <v>5050008506</v>
      </c>
      <c r="B206" t="s">
        <v>447</v>
      </c>
      <c r="C206" t="s">
        <v>448</v>
      </c>
      <c r="D206" t="s">
        <v>428</v>
      </c>
    </row>
    <row r="207" spans="1:4" x14ac:dyDescent="0.25">
      <c r="A207">
        <v>5050007789</v>
      </c>
      <c r="B207" t="s">
        <v>449</v>
      </c>
      <c r="C207" t="s">
        <v>450</v>
      </c>
      <c r="D207" t="s">
        <v>428</v>
      </c>
    </row>
    <row r="208" spans="1:4" x14ac:dyDescent="0.25">
      <c r="A208">
        <v>5060019592</v>
      </c>
      <c r="B208" t="s">
        <v>451</v>
      </c>
      <c r="C208" t="s">
        <v>452</v>
      </c>
      <c r="D208" t="s">
        <v>453</v>
      </c>
    </row>
    <row r="209" spans="1:4" x14ac:dyDescent="0.25">
      <c r="A209">
        <v>5060018537</v>
      </c>
      <c r="B209" t="s">
        <v>454</v>
      </c>
      <c r="C209" t="s">
        <v>455</v>
      </c>
      <c r="D209" t="s">
        <v>453</v>
      </c>
    </row>
    <row r="210" spans="1:4" x14ac:dyDescent="0.25">
      <c r="A210">
        <v>5060007449</v>
      </c>
      <c r="B210" t="s">
        <v>456</v>
      </c>
      <c r="C210" t="s">
        <v>457</v>
      </c>
      <c r="D210" t="s">
        <v>453</v>
      </c>
    </row>
    <row r="211" spans="1:4" x14ac:dyDescent="0.25">
      <c r="A211">
        <v>5060013181</v>
      </c>
      <c r="B211" t="s">
        <v>458</v>
      </c>
      <c r="C211" t="s">
        <v>459</v>
      </c>
      <c r="D211" t="s">
        <v>453</v>
      </c>
    </row>
    <row r="212" spans="1:4" x14ac:dyDescent="0.25">
      <c r="A212">
        <v>5060020673</v>
      </c>
      <c r="B212" t="s">
        <v>460</v>
      </c>
      <c r="C212" t="s">
        <v>461</v>
      </c>
      <c r="D212" t="s">
        <v>453</v>
      </c>
    </row>
    <row r="213" spans="1:4" x14ac:dyDescent="0.25">
      <c r="A213">
        <v>5060010765</v>
      </c>
      <c r="B213" t="s">
        <v>462</v>
      </c>
      <c r="C213" t="s">
        <v>463</v>
      </c>
      <c r="D213" t="s">
        <v>453</v>
      </c>
    </row>
    <row r="214" spans="1:4" x14ac:dyDescent="0.25">
      <c r="A214">
        <v>5060012225</v>
      </c>
      <c r="B214" t="s">
        <v>464</v>
      </c>
      <c r="C214" t="s">
        <v>465</v>
      </c>
      <c r="D214" t="s">
        <v>453</v>
      </c>
    </row>
    <row r="215" spans="1:4" x14ac:dyDescent="0.25">
      <c r="A215">
        <v>5060012712</v>
      </c>
      <c r="B215" t="s">
        <v>466</v>
      </c>
      <c r="C215" t="s">
        <v>467</v>
      </c>
      <c r="D215" t="s">
        <v>453</v>
      </c>
    </row>
    <row r="216" spans="1:4" x14ac:dyDescent="0.25">
      <c r="A216">
        <v>5060008645</v>
      </c>
      <c r="B216" t="s">
        <v>468</v>
      </c>
      <c r="C216" t="s">
        <v>469</v>
      </c>
      <c r="D216" t="s">
        <v>453</v>
      </c>
    </row>
    <row r="217" spans="1:4" x14ac:dyDescent="0.25">
      <c r="A217">
        <v>5060010823</v>
      </c>
      <c r="B217" t="s">
        <v>470</v>
      </c>
      <c r="C217" t="s">
        <v>471</v>
      </c>
      <c r="D217" t="s">
        <v>453</v>
      </c>
    </row>
    <row r="218" spans="1:4" x14ac:dyDescent="0.25">
      <c r="A218">
        <v>5060015707</v>
      </c>
      <c r="B218" t="s">
        <v>472</v>
      </c>
      <c r="C218" t="s">
        <v>473</v>
      </c>
      <c r="D218" t="s">
        <v>453</v>
      </c>
    </row>
    <row r="219" spans="1:4" x14ac:dyDescent="0.25">
      <c r="A219">
        <v>5080028235</v>
      </c>
      <c r="B219" t="s">
        <v>474</v>
      </c>
      <c r="C219" t="s">
        <v>475</v>
      </c>
      <c r="D219" t="s">
        <v>476</v>
      </c>
    </row>
    <row r="220" spans="1:4" x14ac:dyDescent="0.25">
      <c r="A220">
        <v>5080010647</v>
      </c>
      <c r="B220" t="s">
        <v>477</v>
      </c>
      <c r="C220" t="s">
        <v>478</v>
      </c>
      <c r="D220" t="s">
        <v>476</v>
      </c>
    </row>
    <row r="221" spans="1:4" x14ac:dyDescent="0.25">
      <c r="A221">
        <v>5080017741</v>
      </c>
      <c r="B221" t="s">
        <v>479</v>
      </c>
      <c r="C221" t="s">
        <v>480</v>
      </c>
      <c r="D221" t="s">
        <v>476</v>
      </c>
    </row>
    <row r="222" spans="1:4" x14ac:dyDescent="0.25">
      <c r="A222">
        <v>5080015331</v>
      </c>
      <c r="B222" t="s">
        <v>481</v>
      </c>
      <c r="C222" t="s">
        <v>482</v>
      </c>
      <c r="D222" t="s">
        <v>476</v>
      </c>
    </row>
    <row r="223" spans="1:4" x14ac:dyDescent="0.25">
      <c r="A223">
        <v>5080020521</v>
      </c>
      <c r="B223" t="s">
        <v>483</v>
      </c>
      <c r="C223" t="s">
        <v>484</v>
      </c>
      <c r="D223" t="s">
        <v>476</v>
      </c>
    </row>
    <row r="224" spans="1:4" x14ac:dyDescent="0.25">
      <c r="A224">
        <v>5080025280</v>
      </c>
      <c r="B224" t="s">
        <v>485</v>
      </c>
      <c r="C224" t="s">
        <v>486</v>
      </c>
      <c r="D224" t="s">
        <v>476</v>
      </c>
    </row>
    <row r="225" spans="1:4" x14ac:dyDescent="0.25">
      <c r="A225">
        <v>5080015091</v>
      </c>
      <c r="B225" t="s">
        <v>487</v>
      </c>
      <c r="C225" t="s">
        <v>488</v>
      </c>
      <c r="D225" t="s">
        <v>476</v>
      </c>
    </row>
    <row r="226" spans="1:4" x14ac:dyDescent="0.25">
      <c r="A226">
        <v>5080012494</v>
      </c>
      <c r="B226" t="s">
        <v>489</v>
      </c>
      <c r="C226" t="s">
        <v>490</v>
      </c>
      <c r="D226" t="s">
        <v>476</v>
      </c>
    </row>
    <row r="227" spans="1:4" x14ac:dyDescent="0.25">
      <c r="A227">
        <v>5080022501</v>
      </c>
      <c r="B227" t="s">
        <v>491</v>
      </c>
      <c r="C227" t="s">
        <v>492</v>
      </c>
      <c r="D227" t="s">
        <v>476</v>
      </c>
    </row>
    <row r="228" spans="1:4" x14ac:dyDescent="0.25">
      <c r="A228">
        <v>5080003337</v>
      </c>
      <c r="B228" t="s">
        <v>493</v>
      </c>
      <c r="C228" t="s">
        <v>494</v>
      </c>
      <c r="D228" t="s">
        <v>476</v>
      </c>
    </row>
    <row r="229" spans="1:4" x14ac:dyDescent="0.25">
      <c r="A229">
        <v>5080018772</v>
      </c>
      <c r="B229" t="s">
        <v>495</v>
      </c>
      <c r="C229" t="s">
        <v>496</v>
      </c>
      <c r="D229" t="s">
        <v>476</v>
      </c>
    </row>
    <row r="230" spans="1:4" x14ac:dyDescent="0.25">
      <c r="A230">
        <v>5080016008</v>
      </c>
      <c r="B230" t="s">
        <v>497</v>
      </c>
      <c r="C230" t="s">
        <v>498</v>
      </c>
      <c r="D230" t="s">
        <v>476</v>
      </c>
    </row>
    <row r="231" spans="1:4" x14ac:dyDescent="0.25">
      <c r="A231">
        <v>5080029340</v>
      </c>
      <c r="B231" t="s">
        <v>499</v>
      </c>
      <c r="C231" t="s">
        <v>500</v>
      </c>
      <c r="D231" t="s">
        <v>476</v>
      </c>
    </row>
    <row r="232" spans="1:4" x14ac:dyDescent="0.25">
      <c r="A232">
        <v>5080033763</v>
      </c>
      <c r="B232" t="s">
        <v>501</v>
      </c>
      <c r="C232" t="s">
        <v>502</v>
      </c>
      <c r="D232" t="s">
        <v>476</v>
      </c>
    </row>
    <row r="233" spans="1:4" x14ac:dyDescent="0.25">
      <c r="A233">
        <v>5110026654</v>
      </c>
      <c r="B233" t="s">
        <v>503</v>
      </c>
      <c r="C233" t="s">
        <v>504</v>
      </c>
      <c r="D233" t="s">
        <v>505</v>
      </c>
    </row>
    <row r="234" spans="1:4" x14ac:dyDescent="0.25">
      <c r="A234">
        <v>5110027058</v>
      </c>
      <c r="B234" t="s">
        <v>506</v>
      </c>
      <c r="C234" t="s">
        <v>507</v>
      </c>
      <c r="D234" t="s">
        <v>505</v>
      </c>
    </row>
    <row r="235" spans="1:4" x14ac:dyDescent="0.25">
      <c r="A235">
        <v>5110009395</v>
      </c>
      <c r="B235" t="s">
        <v>508</v>
      </c>
      <c r="C235" t="s">
        <v>509</v>
      </c>
      <c r="D235" t="s">
        <v>505</v>
      </c>
    </row>
    <row r="236" spans="1:4" x14ac:dyDescent="0.25">
      <c r="A236">
        <v>5110008371</v>
      </c>
      <c r="B236" t="s">
        <v>510</v>
      </c>
      <c r="C236" t="s">
        <v>511</v>
      </c>
      <c r="D236" t="s">
        <v>505</v>
      </c>
    </row>
    <row r="237" spans="1:4" x14ac:dyDescent="0.25">
      <c r="A237">
        <v>5110030219</v>
      </c>
      <c r="B237" t="s">
        <v>512</v>
      </c>
      <c r="C237" t="s">
        <v>513</v>
      </c>
      <c r="D237" t="s">
        <v>505</v>
      </c>
    </row>
    <row r="238" spans="1:4" x14ac:dyDescent="0.25">
      <c r="A238">
        <v>5110014528</v>
      </c>
      <c r="B238" t="s">
        <v>514</v>
      </c>
      <c r="C238" t="s">
        <v>515</v>
      </c>
      <c r="D238" t="s">
        <v>505</v>
      </c>
    </row>
    <row r="239" spans="1:4" x14ac:dyDescent="0.25">
      <c r="A239">
        <v>5110015772</v>
      </c>
      <c r="B239" t="s">
        <v>516</v>
      </c>
      <c r="C239" t="s">
        <v>517</v>
      </c>
      <c r="D239" t="s">
        <v>505</v>
      </c>
    </row>
    <row r="240" spans="1:4" x14ac:dyDescent="0.25">
      <c r="A240">
        <v>5110028650</v>
      </c>
      <c r="B240" t="s">
        <v>518</v>
      </c>
      <c r="C240" t="s">
        <v>519</v>
      </c>
      <c r="D240" t="s">
        <v>505</v>
      </c>
    </row>
    <row r="241" spans="1:4" x14ac:dyDescent="0.25">
      <c r="A241">
        <v>5110020491</v>
      </c>
      <c r="B241" t="s">
        <v>520</v>
      </c>
      <c r="C241" t="s">
        <v>521</v>
      </c>
      <c r="D241" t="s">
        <v>505</v>
      </c>
    </row>
    <row r="242" spans="1:4" x14ac:dyDescent="0.25">
      <c r="A242">
        <v>5110015186</v>
      </c>
      <c r="B242" t="s">
        <v>522</v>
      </c>
      <c r="C242" t="s">
        <v>523</v>
      </c>
      <c r="D242" t="s">
        <v>505</v>
      </c>
    </row>
    <row r="243" spans="1:4" x14ac:dyDescent="0.25">
      <c r="A243">
        <v>5110015202</v>
      </c>
      <c r="B243" t="s">
        <v>524</v>
      </c>
      <c r="C243" t="s">
        <v>525</v>
      </c>
      <c r="D243" t="s">
        <v>505</v>
      </c>
    </row>
    <row r="244" spans="1:4" x14ac:dyDescent="0.25">
      <c r="A244">
        <v>5110016127</v>
      </c>
      <c r="B244" t="s">
        <v>526</v>
      </c>
      <c r="C244" t="s">
        <v>527</v>
      </c>
      <c r="D244" t="s">
        <v>505</v>
      </c>
    </row>
    <row r="245" spans="1:4" x14ac:dyDescent="0.25">
      <c r="A245">
        <v>5110014452</v>
      </c>
      <c r="B245" t="s">
        <v>528</v>
      </c>
      <c r="C245" t="s">
        <v>529</v>
      </c>
      <c r="D245" t="s">
        <v>505</v>
      </c>
    </row>
    <row r="246" spans="1:4" x14ac:dyDescent="0.25">
      <c r="A246">
        <v>5110003927</v>
      </c>
      <c r="B246" t="s">
        <v>530</v>
      </c>
      <c r="C246" t="s">
        <v>531</v>
      </c>
      <c r="D246" t="s">
        <v>505</v>
      </c>
    </row>
    <row r="247" spans="1:4" x14ac:dyDescent="0.25">
      <c r="A247">
        <v>5110017984</v>
      </c>
      <c r="B247" t="s">
        <v>532</v>
      </c>
      <c r="C247" t="s">
        <v>533</v>
      </c>
      <c r="D247" t="s">
        <v>505</v>
      </c>
    </row>
    <row r="248" spans="1:4" x14ac:dyDescent="0.25">
      <c r="A248">
        <v>5110022752</v>
      </c>
      <c r="B248" t="s">
        <v>534</v>
      </c>
      <c r="C248" t="s">
        <v>535</v>
      </c>
      <c r="D248" t="s">
        <v>505</v>
      </c>
    </row>
    <row r="249" spans="1:4" x14ac:dyDescent="0.25">
      <c r="A249">
        <v>5110030110</v>
      </c>
      <c r="B249" t="s">
        <v>536</v>
      </c>
      <c r="C249" t="s">
        <v>537</v>
      </c>
      <c r="D249" t="s">
        <v>505</v>
      </c>
    </row>
    <row r="250" spans="1:4" x14ac:dyDescent="0.25">
      <c r="A250">
        <v>5110029898</v>
      </c>
      <c r="B250" t="s">
        <v>538</v>
      </c>
      <c r="C250" t="s">
        <v>539</v>
      </c>
      <c r="D250" t="s">
        <v>505</v>
      </c>
    </row>
    <row r="251" spans="1:4" x14ac:dyDescent="0.25">
      <c r="A251">
        <v>5110028387</v>
      </c>
      <c r="B251" t="s">
        <v>540</v>
      </c>
      <c r="C251" t="s">
        <v>541</v>
      </c>
      <c r="D251" t="s">
        <v>505</v>
      </c>
    </row>
    <row r="252" spans="1:4" x14ac:dyDescent="0.25">
      <c r="A252">
        <v>5110005930</v>
      </c>
      <c r="B252" t="s">
        <v>542</v>
      </c>
      <c r="C252" t="s">
        <v>543</v>
      </c>
      <c r="D252" t="s">
        <v>505</v>
      </c>
    </row>
    <row r="253" spans="1:4" x14ac:dyDescent="0.25">
      <c r="A253">
        <v>5110004883</v>
      </c>
      <c r="B253" t="s">
        <v>544</v>
      </c>
      <c r="C253" t="s">
        <v>545</v>
      </c>
      <c r="D253" t="s">
        <v>505</v>
      </c>
    </row>
    <row r="254" spans="1:4" x14ac:dyDescent="0.25">
      <c r="A254">
        <v>5110026373</v>
      </c>
      <c r="B254" t="s">
        <v>546</v>
      </c>
      <c r="C254" t="s">
        <v>547</v>
      </c>
      <c r="D254" t="s">
        <v>505</v>
      </c>
    </row>
    <row r="255" spans="1:4" x14ac:dyDescent="0.25">
      <c r="A255">
        <v>5110003265</v>
      </c>
      <c r="B255" t="s">
        <v>548</v>
      </c>
      <c r="C255" t="s">
        <v>549</v>
      </c>
      <c r="D255" t="s">
        <v>505</v>
      </c>
    </row>
    <row r="256" spans="1:4" x14ac:dyDescent="0.25">
      <c r="A256">
        <v>5110023420</v>
      </c>
      <c r="B256" t="s">
        <v>550</v>
      </c>
      <c r="C256" t="s">
        <v>551</v>
      </c>
      <c r="D256" t="s">
        <v>505</v>
      </c>
    </row>
    <row r="257" spans="1:4" x14ac:dyDescent="0.25">
      <c r="A257">
        <v>5110015285</v>
      </c>
      <c r="B257" t="s">
        <v>552</v>
      </c>
      <c r="C257" t="s">
        <v>553</v>
      </c>
      <c r="D257" t="s">
        <v>505</v>
      </c>
    </row>
    <row r="258" spans="1:4" x14ac:dyDescent="0.25">
      <c r="A258">
        <v>5110030292</v>
      </c>
      <c r="B258" t="s">
        <v>554</v>
      </c>
      <c r="C258" t="s">
        <v>555</v>
      </c>
      <c r="D258" t="s">
        <v>505</v>
      </c>
    </row>
    <row r="259" spans="1:4" x14ac:dyDescent="0.25">
      <c r="A259">
        <v>5070008833</v>
      </c>
      <c r="B259" t="s">
        <v>556</v>
      </c>
      <c r="C259" t="s">
        <v>557</v>
      </c>
      <c r="D259" t="s">
        <v>558</v>
      </c>
    </row>
    <row r="260" spans="1:4" x14ac:dyDescent="0.25">
      <c r="A260">
        <v>5070001796</v>
      </c>
      <c r="B260" t="s">
        <v>559</v>
      </c>
      <c r="C260" t="s">
        <v>560</v>
      </c>
      <c r="D260" t="s">
        <v>558</v>
      </c>
    </row>
    <row r="261" spans="1:4" x14ac:dyDescent="0.25">
      <c r="A261">
        <v>5070029482</v>
      </c>
      <c r="B261" t="s">
        <v>561</v>
      </c>
      <c r="C261" t="s">
        <v>562</v>
      </c>
      <c r="D261" t="s">
        <v>558</v>
      </c>
    </row>
    <row r="262" spans="1:4" x14ac:dyDescent="0.25">
      <c r="A262">
        <v>5070018105</v>
      </c>
      <c r="B262" t="s">
        <v>563</v>
      </c>
      <c r="C262" t="s">
        <v>564</v>
      </c>
      <c r="D262" t="s">
        <v>558</v>
      </c>
    </row>
    <row r="263" spans="1:4" x14ac:dyDescent="0.25">
      <c r="A263">
        <v>5070001663</v>
      </c>
      <c r="B263" t="s">
        <v>565</v>
      </c>
      <c r="C263" t="s">
        <v>566</v>
      </c>
      <c r="D263" t="s">
        <v>558</v>
      </c>
    </row>
    <row r="264" spans="1:4" x14ac:dyDescent="0.25">
      <c r="A264">
        <v>5070030282</v>
      </c>
      <c r="B264" t="s">
        <v>567</v>
      </c>
      <c r="C264" t="s">
        <v>568</v>
      </c>
      <c r="D264" t="s">
        <v>558</v>
      </c>
    </row>
    <row r="265" spans="1:4" x14ac:dyDescent="0.25">
      <c r="A265">
        <v>5070010243</v>
      </c>
      <c r="B265" t="s">
        <v>569</v>
      </c>
      <c r="C265" t="s">
        <v>570</v>
      </c>
      <c r="D265" t="s">
        <v>558</v>
      </c>
    </row>
    <row r="266" spans="1:4" x14ac:dyDescent="0.25">
      <c r="A266">
        <v>5070032585</v>
      </c>
      <c r="B266" t="s">
        <v>571</v>
      </c>
      <c r="C266" t="s">
        <v>572</v>
      </c>
      <c r="D266" t="s">
        <v>558</v>
      </c>
    </row>
    <row r="267" spans="1:4" x14ac:dyDescent="0.25">
      <c r="A267">
        <v>5070034433</v>
      </c>
      <c r="B267" t="s">
        <v>573</v>
      </c>
      <c r="C267" t="s">
        <v>574</v>
      </c>
      <c r="D267" t="s">
        <v>558</v>
      </c>
    </row>
    <row r="268" spans="1:4" x14ac:dyDescent="0.25">
      <c r="A268">
        <v>5070039119</v>
      </c>
      <c r="B268" t="s">
        <v>575</v>
      </c>
      <c r="C268" t="s">
        <v>576</v>
      </c>
      <c r="D268" t="s">
        <v>558</v>
      </c>
    </row>
    <row r="269" spans="1:4" x14ac:dyDescent="0.25">
      <c r="A269">
        <v>5070005011</v>
      </c>
      <c r="B269" t="s">
        <v>577</v>
      </c>
      <c r="C269" t="s">
        <v>578</v>
      </c>
      <c r="D269" t="s">
        <v>558</v>
      </c>
    </row>
    <row r="270" spans="1:4" x14ac:dyDescent="0.25">
      <c r="A270">
        <v>5070014864</v>
      </c>
      <c r="B270" t="s">
        <v>579</v>
      </c>
      <c r="C270" t="s">
        <v>580</v>
      </c>
      <c r="D270" t="s">
        <v>558</v>
      </c>
    </row>
    <row r="271" spans="1:4" x14ac:dyDescent="0.25">
      <c r="A271">
        <v>5070005490</v>
      </c>
      <c r="B271" t="s">
        <v>581</v>
      </c>
      <c r="C271" t="s">
        <v>582</v>
      </c>
      <c r="D271" t="s">
        <v>558</v>
      </c>
    </row>
    <row r="272" spans="1:4" x14ac:dyDescent="0.25">
      <c r="A272">
        <v>5070029003</v>
      </c>
      <c r="B272" t="s">
        <v>583</v>
      </c>
      <c r="C272" t="s">
        <v>584</v>
      </c>
      <c r="D272" t="s">
        <v>558</v>
      </c>
    </row>
    <row r="273" spans="1:4" x14ac:dyDescent="0.25">
      <c r="A273">
        <v>5070031678</v>
      </c>
      <c r="B273" t="s">
        <v>585</v>
      </c>
      <c r="C273" t="s">
        <v>586</v>
      </c>
      <c r="D273" t="s">
        <v>558</v>
      </c>
    </row>
    <row r="274" spans="1:4" x14ac:dyDescent="0.25">
      <c r="A274">
        <v>5070018444</v>
      </c>
      <c r="B274" t="s">
        <v>587</v>
      </c>
      <c r="C274" t="s">
        <v>588</v>
      </c>
      <c r="D274" t="s">
        <v>558</v>
      </c>
    </row>
    <row r="275" spans="1:4" x14ac:dyDescent="0.25">
      <c r="A275">
        <v>5070033484</v>
      </c>
      <c r="B275" t="s">
        <v>589</v>
      </c>
      <c r="C275" t="s">
        <v>590</v>
      </c>
      <c r="D275" t="s">
        <v>558</v>
      </c>
    </row>
    <row r="276" spans="1:4" x14ac:dyDescent="0.25">
      <c r="A276">
        <v>5070033146</v>
      </c>
      <c r="B276" t="s">
        <v>591</v>
      </c>
      <c r="C276" t="s">
        <v>592</v>
      </c>
      <c r="D276" t="s">
        <v>558</v>
      </c>
    </row>
    <row r="277" spans="1:4" x14ac:dyDescent="0.25">
      <c r="A277">
        <v>5070016646</v>
      </c>
      <c r="B277" t="s">
        <v>593</v>
      </c>
      <c r="C277" t="s">
        <v>594</v>
      </c>
      <c r="D277" t="s">
        <v>558</v>
      </c>
    </row>
    <row r="278" spans="1:4" x14ac:dyDescent="0.25">
      <c r="A278">
        <v>5070025456</v>
      </c>
      <c r="B278" t="s">
        <v>595</v>
      </c>
      <c r="C278" t="s">
        <v>596</v>
      </c>
      <c r="D278" t="s">
        <v>558</v>
      </c>
    </row>
    <row r="279" spans="1:4" x14ac:dyDescent="0.25">
      <c r="A279">
        <v>5070037477</v>
      </c>
      <c r="B279" t="s">
        <v>597</v>
      </c>
      <c r="C279" t="s">
        <v>598</v>
      </c>
      <c r="D279" t="s">
        <v>558</v>
      </c>
    </row>
    <row r="280" spans="1:4" x14ac:dyDescent="0.25">
      <c r="A280">
        <v>5070031504</v>
      </c>
      <c r="B280" t="s">
        <v>599</v>
      </c>
      <c r="C280" t="s">
        <v>600</v>
      </c>
      <c r="D280" t="s">
        <v>558</v>
      </c>
    </row>
    <row r="281" spans="1:4" x14ac:dyDescent="0.25">
      <c r="A281">
        <v>5070037329</v>
      </c>
      <c r="B281" t="s">
        <v>601</v>
      </c>
      <c r="C281" t="s">
        <v>602</v>
      </c>
      <c r="D281" t="s">
        <v>558</v>
      </c>
    </row>
    <row r="282" spans="1:4" x14ac:dyDescent="0.25">
      <c r="A282">
        <v>5070037303</v>
      </c>
      <c r="B282" t="s">
        <v>603</v>
      </c>
      <c r="C282" t="s">
        <v>604</v>
      </c>
      <c r="D282" t="s">
        <v>558</v>
      </c>
    </row>
    <row r="283" spans="1:4" x14ac:dyDescent="0.25">
      <c r="A283">
        <v>5070014971</v>
      </c>
      <c r="B283" t="s">
        <v>605</v>
      </c>
      <c r="C283" t="s">
        <v>606</v>
      </c>
      <c r="D283" t="s">
        <v>558</v>
      </c>
    </row>
    <row r="284" spans="1:4" x14ac:dyDescent="0.25">
      <c r="A284">
        <v>5070015960</v>
      </c>
      <c r="B284" t="s">
        <v>607</v>
      </c>
      <c r="C284" t="s">
        <v>608</v>
      </c>
      <c r="D284" t="s">
        <v>558</v>
      </c>
    </row>
    <row r="285" spans="1:4" x14ac:dyDescent="0.25">
      <c r="A285">
        <v>5740000269</v>
      </c>
      <c r="B285" t="s">
        <v>609</v>
      </c>
      <c r="C285" t="s">
        <v>610</v>
      </c>
      <c r="D285" t="s">
        <v>611</v>
      </c>
    </row>
    <row r="286" spans="1:4" x14ac:dyDescent="0.25">
      <c r="A286">
        <v>5740002604</v>
      </c>
      <c r="B286" t="s">
        <v>612</v>
      </c>
      <c r="C286" t="s">
        <v>613</v>
      </c>
      <c r="D286" t="s">
        <v>611</v>
      </c>
    </row>
    <row r="287" spans="1:4" x14ac:dyDescent="0.25">
      <c r="A287">
        <v>5740002521</v>
      </c>
      <c r="B287" t="s">
        <v>614</v>
      </c>
      <c r="C287" t="s">
        <v>615</v>
      </c>
      <c r="D287" t="s">
        <v>611</v>
      </c>
    </row>
    <row r="288" spans="1:4" x14ac:dyDescent="0.25">
      <c r="A288">
        <v>5740001176</v>
      </c>
      <c r="B288" t="s">
        <v>616</v>
      </c>
      <c r="C288" t="s">
        <v>617</v>
      </c>
      <c r="D288" t="s">
        <v>611</v>
      </c>
    </row>
    <row r="289" spans="1:4" x14ac:dyDescent="0.25">
      <c r="A289">
        <v>5740004451</v>
      </c>
      <c r="B289" t="s">
        <v>618</v>
      </c>
      <c r="C289" t="s">
        <v>619</v>
      </c>
      <c r="D289" t="s">
        <v>611</v>
      </c>
    </row>
    <row r="290" spans="1:4" x14ac:dyDescent="0.25">
      <c r="A290">
        <v>5740002463</v>
      </c>
      <c r="B290" t="s">
        <v>620</v>
      </c>
      <c r="C290" t="s">
        <v>621</v>
      </c>
      <c r="D290" t="s">
        <v>611</v>
      </c>
    </row>
    <row r="291" spans="1:4" x14ac:dyDescent="0.25">
      <c r="A291">
        <v>5740003628</v>
      </c>
      <c r="B291" t="s">
        <v>622</v>
      </c>
      <c r="C291" t="s">
        <v>623</v>
      </c>
      <c r="D291" t="s">
        <v>611</v>
      </c>
    </row>
    <row r="292" spans="1:4" x14ac:dyDescent="0.25">
      <c r="A292">
        <v>5330005355</v>
      </c>
      <c r="B292" t="s">
        <v>624</v>
      </c>
      <c r="C292" t="s">
        <v>625</v>
      </c>
      <c r="D292" t="s">
        <v>626</v>
      </c>
    </row>
    <row r="293" spans="1:4" x14ac:dyDescent="0.25">
      <c r="A293">
        <v>5330000109</v>
      </c>
      <c r="B293" t="s">
        <v>627</v>
      </c>
      <c r="C293" t="s">
        <v>628</v>
      </c>
      <c r="D293" t="s">
        <v>626</v>
      </c>
    </row>
    <row r="294" spans="1:4" x14ac:dyDescent="0.25">
      <c r="A294">
        <v>5330007013</v>
      </c>
      <c r="B294" t="s">
        <v>629</v>
      </c>
      <c r="C294" t="s">
        <v>630</v>
      </c>
      <c r="D294" t="s">
        <v>626</v>
      </c>
    </row>
    <row r="295" spans="1:4" x14ac:dyDescent="0.25">
      <c r="A295">
        <v>5330007716</v>
      </c>
      <c r="B295" t="s">
        <v>631</v>
      </c>
      <c r="C295" t="s">
        <v>632</v>
      </c>
      <c r="D295" t="s">
        <v>626</v>
      </c>
    </row>
    <row r="296" spans="1:4" x14ac:dyDescent="0.25">
      <c r="A296">
        <v>5330003590</v>
      </c>
      <c r="B296" t="s">
        <v>633</v>
      </c>
      <c r="C296" t="s">
        <v>634</v>
      </c>
      <c r="D296" t="s">
        <v>626</v>
      </c>
    </row>
    <row r="297" spans="1:4" x14ac:dyDescent="0.25">
      <c r="A297">
        <v>5330008193</v>
      </c>
      <c r="B297" t="s">
        <v>635</v>
      </c>
      <c r="C297" t="s">
        <v>636</v>
      </c>
      <c r="D297" t="s">
        <v>626</v>
      </c>
    </row>
    <row r="298" spans="1:4" x14ac:dyDescent="0.25">
      <c r="A298">
        <v>5330008029</v>
      </c>
      <c r="B298" t="s">
        <v>637</v>
      </c>
      <c r="C298" t="s">
        <v>638</v>
      </c>
      <c r="D298" t="s">
        <v>626</v>
      </c>
    </row>
    <row r="299" spans="1:4" x14ac:dyDescent="0.25">
      <c r="A299">
        <v>5330003814</v>
      </c>
      <c r="B299" t="s">
        <v>639</v>
      </c>
      <c r="C299" t="s">
        <v>640</v>
      </c>
      <c r="D299" t="s">
        <v>626</v>
      </c>
    </row>
    <row r="300" spans="1:4" x14ac:dyDescent="0.25">
      <c r="A300">
        <v>5090004416</v>
      </c>
      <c r="B300" t="s">
        <v>641</v>
      </c>
      <c r="C300" t="s">
        <v>642</v>
      </c>
      <c r="D300" t="s">
        <v>643</v>
      </c>
    </row>
    <row r="301" spans="1:4" x14ac:dyDescent="0.25">
      <c r="A301">
        <v>5090064600</v>
      </c>
      <c r="B301" t="s">
        <v>644</v>
      </c>
      <c r="C301" t="s">
        <v>645</v>
      </c>
      <c r="D301" t="s">
        <v>643</v>
      </c>
    </row>
    <row r="302" spans="1:4" x14ac:dyDescent="0.25">
      <c r="A302">
        <v>5090030684</v>
      </c>
      <c r="B302" t="s">
        <v>646</v>
      </c>
      <c r="C302" t="s">
        <v>647</v>
      </c>
      <c r="D302" t="s">
        <v>643</v>
      </c>
    </row>
    <row r="303" spans="1:4" x14ac:dyDescent="0.25">
      <c r="A303">
        <v>5090022582</v>
      </c>
      <c r="B303" t="s">
        <v>648</v>
      </c>
      <c r="C303" t="s">
        <v>649</v>
      </c>
      <c r="D303" t="s">
        <v>643</v>
      </c>
    </row>
    <row r="304" spans="1:4" x14ac:dyDescent="0.25">
      <c r="A304">
        <v>5090010991</v>
      </c>
      <c r="B304" t="s">
        <v>650</v>
      </c>
      <c r="C304" t="s">
        <v>651</v>
      </c>
      <c r="D304" t="s">
        <v>643</v>
      </c>
    </row>
    <row r="305" spans="1:4" x14ac:dyDescent="0.25">
      <c r="A305">
        <v>5090034173</v>
      </c>
      <c r="B305" t="s">
        <v>652</v>
      </c>
      <c r="C305" t="s">
        <v>653</v>
      </c>
      <c r="D305" t="s">
        <v>643</v>
      </c>
    </row>
    <row r="306" spans="1:4" x14ac:dyDescent="0.25">
      <c r="A306">
        <v>5090041582</v>
      </c>
      <c r="B306" t="s">
        <v>654</v>
      </c>
      <c r="C306" t="s">
        <v>655</v>
      </c>
      <c r="D306" t="s">
        <v>643</v>
      </c>
    </row>
    <row r="307" spans="1:4" x14ac:dyDescent="0.25">
      <c r="A307">
        <v>5090020602</v>
      </c>
      <c r="B307" t="s">
        <v>656</v>
      </c>
      <c r="C307" t="s">
        <v>657</v>
      </c>
      <c r="D307" t="s">
        <v>643</v>
      </c>
    </row>
    <row r="308" spans="1:4" x14ac:dyDescent="0.25">
      <c r="A308">
        <v>5090058909</v>
      </c>
      <c r="B308" t="s">
        <v>658</v>
      </c>
      <c r="C308" t="s">
        <v>659</v>
      </c>
      <c r="D308" t="s">
        <v>643</v>
      </c>
    </row>
    <row r="309" spans="1:4" x14ac:dyDescent="0.25">
      <c r="A309">
        <v>5090048504</v>
      </c>
      <c r="B309" t="s">
        <v>660</v>
      </c>
      <c r="C309" t="s">
        <v>661</v>
      </c>
      <c r="D309" t="s">
        <v>643</v>
      </c>
    </row>
    <row r="310" spans="1:4" x14ac:dyDescent="0.25">
      <c r="A310">
        <v>5090039651</v>
      </c>
      <c r="B310" t="s">
        <v>662</v>
      </c>
      <c r="C310" t="s">
        <v>663</v>
      </c>
      <c r="D310" t="s">
        <v>643</v>
      </c>
    </row>
    <row r="311" spans="1:4" x14ac:dyDescent="0.25">
      <c r="A311">
        <v>5090024877</v>
      </c>
      <c r="B311" t="s">
        <v>664</v>
      </c>
      <c r="C311" t="s">
        <v>665</v>
      </c>
      <c r="D311" t="s">
        <v>643</v>
      </c>
    </row>
    <row r="312" spans="1:4" x14ac:dyDescent="0.25">
      <c r="A312">
        <v>5090063891</v>
      </c>
      <c r="B312" t="s">
        <v>666</v>
      </c>
      <c r="C312" t="s">
        <v>667</v>
      </c>
      <c r="D312" t="s">
        <v>643</v>
      </c>
    </row>
    <row r="313" spans="1:4" x14ac:dyDescent="0.25">
      <c r="A313">
        <v>5090030155</v>
      </c>
      <c r="B313" t="s">
        <v>668</v>
      </c>
      <c r="C313" t="s">
        <v>669</v>
      </c>
      <c r="D313" t="s">
        <v>643</v>
      </c>
    </row>
    <row r="314" spans="1:4" x14ac:dyDescent="0.25">
      <c r="A314">
        <v>5090022715</v>
      </c>
      <c r="B314" t="s">
        <v>670</v>
      </c>
      <c r="C314" t="s">
        <v>671</v>
      </c>
      <c r="D314" t="s">
        <v>643</v>
      </c>
    </row>
    <row r="315" spans="1:4" x14ac:dyDescent="0.25">
      <c r="A315">
        <v>5090024422</v>
      </c>
      <c r="B315" t="s">
        <v>672</v>
      </c>
      <c r="C315" t="s">
        <v>673</v>
      </c>
      <c r="D315" t="s">
        <v>643</v>
      </c>
    </row>
    <row r="316" spans="1:4" x14ac:dyDescent="0.25">
      <c r="A316">
        <v>5090051953</v>
      </c>
      <c r="B316" t="s">
        <v>674</v>
      </c>
      <c r="C316" t="s">
        <v>675</v>
      </c>
      <c r="D316" t="s">
        <v>643</v>
      </c>
    </row>
    <row r="317" spans="1:4" x14ac:dyDescent="0.25">
      <c r="A317">
        <v>5090024323</v>
      </c>
      <c r="B317" t="s">
        <v>676</v>
      </c>
      <c r="C317" t="s">
        <v>677</v>
      </c>
      <c r="D317" t="s">
        <v>643</v>
      </c>
    </row>
    <row r="318" spans="1:4" x14ac:dyDescent="0.25">
      <c r="A318">
        <v>5090054379</v>
      </c>
      <c r="B318" t="s">
        <v>678</v>
      </c>
      <c r="C318" t="s">
        <v>679</v>
      </c>
      <c r="D318" t="s">
        <v>643</v>
      </c>
    </row>
    <row r="319" spans="1:4" x14ac:dyDescent="0.25">
      <c r="A319">
        <v>5090011056</v>
      </c>
      <c r="B319" t="s">
        <v>680</v>
      </c>
      <c r="C319" t="s">
        <v>681</v>
      </c>
      <c r="D319" t="s">
        <v>643</v>
      </c>
    </row>
    <row r="320" spans="1:4" x14ac:dyDescent="0.25">
      <c r="A320">
        <v>5090062166</v>
      </c>
      <c r="B320" t="s">
        <v>682</v>
      </c>
      <c r="C320" t="s">
        <v>683</v>
      </c>
      <c r="D320" t="s">
        <v>643</v>
      </c>
    </row>
    <row r="321" spans="1:4" x14ac:dyDescent="0.25">
      <c r="A321">
        <v>5090053306</v>
      </c>
      <c r="B321" t="s">
        <v>684</v>
      </c>
      <c r="C321" t="s">
        <v>685</v>
      </c>
      <c r="D321" t="s">
        <v>643</v>
      </c>
    </row>
    <row r="322" spans="1:4" x14ac:dyDescent="0.25">
      <c r="A322">
        <v>5090017343</v>
      </c>
      <c r="B322" t="s">
        <v>686</v>
      </c>
      <c r="C322" t="s">
        <v>687</v>
      </c>
      <c r="D322" t="s">
        <v>643</v>
      </c>
    </row>
    <row r="323" spans="1:4" x14ac:dyDescent="0.25">
      <c r="A323">
        <v>5090019430</v>
      </c>
      <c r="B323" t="s">
        <v>688</v>
      </c>
      <c r="C323" t="s">
        <v>689</v>
      </c>
      <c r="D323" t="s">
        <v>643</v>
      </c>
    </row>
    <row r="324" spans="1:4" x14ac:dyDescent="0.25">
      <c r="A324">
        <v>5090041483</v>
      </c>
      <c r="B324" t="s">
        <v>690</v>
      </c>
      <c r="C324" t="s">
        <v>691</v>
      </c>
      <c r="D324" t="s">
        <v>643</v>
      </c>
    </row>
    <row r="325" spans="1:4" x14ac:dyDescent="0.25">
      <c r="A325">
        <v>5090065508</v>
      </c>
      <c r="B325" t="s">
        <v>692</v>
      </c>
      <c r="C325" t="s">
        <v>693</v>
      </c>
      <c r="D325" t="s">
        <v>643</v>
      </c>
    </row>
    <row r="326" spans="1:4" x14ac:dyDescent="0.25">
      <c r="A326">
        <v>5090048710</v>
      </c>
      <c r="B326" t="s">
        <v>694</v>
      </c>
      <c r="C326" t="s">
        <v>695</v>
      </c>
      <c r="D326" t="s">
        <v>643</v>
      </c>
    </row>
    <row r="327" spans="1:4" x14ac:dyDescent="0.25">
      <c r="A327">
        <v>5090031450</v>
      </c>
      <c r="B327" t="s">
        <v>696</v>
      </c>
      <c r="C327" t="s">
        <v>697</v>
      </c>
      <c r="D327" t="s">
        <v>643</v>
      </c>
    </row>
    <row r="328" spans="1:4" x14ac:dyDescent="0.25">
      <c r="A328">
        <v>5090002071</v>
      </c>
      <c r="B328" t="s">
        <v>698</v>
      </c>
      <c r="C328" t="s">
        <v>699</v>
      </c>
      <c r="D328" t="s">
        <v>643</v>
      </c>
    </row>
    <row r="329" spans="1:4" x14ac:dyDescent="0.25">
      <c r="A329">
        <v>5090011783</v>
      </c>
      <c r="B329" t="s">
        <v>700</v>
      </c>
      <c r="C329" t="s">
        <v>701</v>
      </c>
      <c r="D329" t="s">
        <v>643</v>
      </c>
    </row>
    <row r="330" spans="1:4" x14ac:dyDescent="0.25">
      <c r="A330">
        <v>5090022087</v>
      </c>
      <c r="B330" t="s">
        <v>702</v>
      </c>
      <c r="C330" t="s">
        <v>703</v>
      </c>
      <c r="D330" t="s">
        <v>643</v>
      </c>
    </row>
    <row r="331" spans="1:4" x14ac:dyDescent="0.25">
      <c r="A331">
        <v>5090064659</v>
      </c>
      <c r="B331" t="s">
        <v>704</v>
      </c>
      <c r="C331" t="s">
        <v>705</v>
      </c>
      <c r="D331" t="s">
        <v>643</v>
      </c>
    </row>
    <row r="332" spans="1:4" x14ac:dyDescent="0.25">
      <c r="A332">
        <v>5090030270</v>
      </c>
      <c r="B332" t="s">
        <v>706</v>
      </c>
      <c r="C332" t="s">
        <v>707</v>
      </c>
      <c r="D332" t="s">
        <v>643</v>
      </c>
    </row>
    <row r="333" spans="1:4" x14ac:dyDescent="0.25">
      <c r="A333">
        <v>5090064352</v>
      </c>
      <c r="B333" t="s">
        <v>708</v>
      </c>
      <c r="C333" t="s">
        <v>709</v>
      </c>
      <c r="D333" t="s">
        <v>643</v>
      </c>
    </row>
    <row r="334" spans="1:4" x14ac:dyDescent="0.25">
      <c r="A334">
        <v>5090057042</v>
      </c>
      <c r="B334" t="s">
        <v>710</v>
      </c>
      <c r="C334" t="s">
        <v>711</v>
      </c>
      <c r="D334" t="s">
        <v>643</v>
      </c>
    </row>
    <row r="335" spans="1:4" x14ac:dyDescent="0.25">
      <c r="A335">
        <v>5090053066</v>
      </c>
      <c r="B335" t="s">
        <v>712</v>
      </c>
      <c r="C335" t="s">
        <v>713</v>
      </c>
      <c r="D335" t="s">
        <v>643</v>
      </c>
    </row>
    <row r="336" spans="1:4" x14ac:dyDescent="0.25">
      <c r="A336">
        <v>5090055095</v>
      </c>
      <c r="B336" t="s">
        <v>714</v>
      </c>
      <c r="C336" t="s">
        <v>715</v>
      </c>
      <c r="D336" t="s">
        <v>643</v>
      </c>
    </row>
    <row r="337" spans="1:4" x14ac:dyDescent="0.25">
      <c r="A337">
        <v>5090064204</v>
      </c>
      <c r="B337" t="s">
        <v>716</v>
      </c>
      <c r="C337" t="s">
        <v>717</v>
      </c>
      <c r="D337" t="s">
        <v>643</v>
      </c>
    </row>
    <row r="338" spans="1:4" x14ac:dyDescent="0.25">
      <c r="A338">
        <v>5090043018</v>
      </c>
      <c r="B338" t="s">
        <v>718</v>
      </c>
      <c r="C338" t="s">
        <v>719</v>
      </c>
      <c r="D338" t="s">
        <v>643</v>
      </c>
    </row>
    <row r="339" spans="1:4" x14ac:dyDescent="0.25">
      <c r="A339">
        <v>5090054973</v>
      </c>
      <c r="B339" t="s">
        <v>720</v>
      </c>
      <c r="C339" t="s">
        <v>721</v>
      </c>
      <c r="D339" t="s">
        <v>643</v>
      </c>
    </row>
    <row r="340" spans="1:4" x14ac:dyDescent="0.25">
      <c r="A340">
        <v>5090006288</v>
      </c>
      <c r="B340" t="s">
        <v>722</v>
      </c>
      <c r="C340" t="s">
        <v>723</v>
      </c>
      <c r="D340" t="s">
        <v>643</v>
      </c>
    </row>
    <row r="341" spans="1:4" x14ac:dyDescent="0.25">
      <c r="A341">
        <v>5090061895</v>
      </c>
      <c r="B341" t="s">
        <v>724</v>
      </c>
      <c r="C341" t="s">
        <v>725</v>
      </c>
      <c r="D341" t="s">
        <v>643</v>
      </c>
    </row>
    <row r="342" spans="1:4" x14ac:dyDescent="0.25">
      <c r="A342">
        <v>5090050062</v>
      </c>
      <c r="B342" t="s">
        <v>726</v>
      </c>
      <c r="C342" t="s">
        <v>727</v>
      </c>
      <c r="D342" t="s">
        <v>643</v>
      </c>
    </row>
    <row r="343" spans="1:4" x14ac:dyDescent="0.25">
      <c r="A343">
        <v>5090030643</v>
      </c>
      <c r="B343" t="s">
        <v>728</v>
      </c>
      <c r="C343" t="s">
        <v>729</v>
      </c>
      <c r="D343" t="s">
        <v>643</v>
      </c>
    </row>
    <row r="344" spans="1:4" x14ac:dyDescent="0.25">
      <c r="A344">
        <v>5090046706</v>
      </c>
      <c r="B344" t="s">
        <v>730</v>
      </c>
      <c r="C344" t="s">
        <v>731</v>
      </c>
      <c r="D344" t="s">
        <v>643</v>
      </c>
    </row>
    <row r="345" spans="1:4" x14ac:dyDescent="0.25">
      <c r="A345">
        <v>5090015644</v>
      </c>
      <c r="B345" t="s">
        <v>732</v>
      </c>
      <c r="C345" t="s">
        <v>733</v>
      </c>
      <c r="D345" t="s">
        <v>643</v>
      </c>
    </row>
    <row r="346" spans="1:4" x14ac:dyDescent="0.25">
      <c r="A346">
        <v>5090057976</v>
      </c>
      <c r="B346" t="s">
        <v>734</v>
      </c>
      <c r="C346" t="s">
        <v>735</v>
      </c>
      <c r="D346" t="s">
        <v>643</v>
      </c>
    </row>
    <row r="347" spans="1:4" x14ac:dyDescent="0.25">
      <c r="A347">
        <v>5090049973</v>
      </c>
      <c r="B347" t="s">
        <v>736</v>
      </c>
      <c r="C347" t="s">
        <v>737</v>
      </c>
      <c r="D347" t="s">
        <v>643</v>
      </c>
    </row>
    <row r="348" spans="1:4" x14ac:dyDescent="0.25">
      <c r="A348">
        <v>5090017129</v>
      </c>
      <c r="B348" t="s">
        <v>738</v>
      </c>
      <c r="C348" t="s">
        <v>739</v>
      </c>
      <c r="D348" t="s">
        <v>643</v>
      </c>
    </row>
    <row r="349" spans="1:4" x14ac:dyDescent="0.25">
      <c r="A349">
        <v>5090008656</v>
      </c>
      <c r="B349" t="s">
        <v>740</v>
      </c>
      <c r="C349" t="s">
        <v>741</v>
      </c>
      <c r="D349" t="s">
        <v>643</v>
      </c>
    </row>
    <row r="350" spans="1:4" x14ac:dyDescent="0.25">
      <c r="A350">
        <v>5090022475</v>
      </c>
      <c r="B350" t="s">
        <v>742</v>
      </c>
      <c r="C350" t="s">
        <v>743</v>
      </c>
      <c r="D350" t="s">
        <v>643</v>
      </c>
    </row>
    <row r="351" spans="1:4" x14ac:dyDescent="0.25">
      <c r="A351">
        <v>5090043513</v>
      </c>
      <c r="B351" t="s">
        <v>744</v>
      </c>
      <c r="C351" t="s">
        <v>745</v>
      </c>
      <c r="D351" t="s">
        <v>643</v>
      </c>
    </row>
    <row r="352" spans="1:4" x14ac:dyDescent="0.25">
      <c r="A352">
        <v>5090034496</v>
      </c>
      <c r="B352" t="s">
        <v>746</v>
      </c>
      <c r="C352" t="s">
        <v>747</v>
      </c>
      <c r="D352" t="s">
        <v>643</v>
      </c>
    </row>
    <row r="353" spans="1:4" x14ac:dyDescent="0.25">
      <c r="A353">
        <v>5090036723</v>
      </c>
      <c r="B353" t="s">
        <v>748</v>
      </c>
      <c r="C353" t="s">
        <v>703</v>
      </c>
      <c r="D353" t="s">
        <v>643</v>
      </c>
    </row>
    <row r="354" spans="1:4" x14ac:dyDescent="0.25">
      <c r="A354">
        <v>5010001435</v>
      </c>
      <c r="B354" t="s">
        <v>749</v>
      </c>
      <c r="C354" t="s">
        <v>750</v>
      </c>
      <c r="D354" t="s">
        <v>751</v>
      </c>
    </row>
    <row r="355" spans="1:4" x14ac:dyDescent="0.25">
      <c r="A355">
        <v>5010006111</v>
      </c>
      <c r="B355" t="s">
        <v>752</v>
      </c>
      <c r="C355" t="s">
        <v>753</v>
      </c>
      <c r="D355" t="s">
        <v>751</v>
      </c>
    </row>
    <row r="356" spans="1:4" x14ac:dyDescent="0.25">
      <c r="A356">
        <v>5010004785</v>
      </c>
      <c r="B356" t="s">
        <v>754</v>
      </c>
      <c r="C356" t="s">
        <v>755</v>
      </c>
      <c r="D356" t="s">
        <v>751</v>
      </c>
    </row>
    <row r="357" spans="1:4" x14ac:dyDescent="0.25">
      <c r="A357">
        <v>5010005691</v>
      </c>
      <c r="B357" t="s">
        <v>756</v>
      </c>
      <c r="C357" t="s">
        <v>757</v>
      </c>
      <c r="D357" t="s">
        <v>751</v>
      </c>
    </row>
    <row r="358" spans="1:4" x14ac:dyDescent="0.25">
      <c r="A358">
        <v>5010004652</v>
      </c>
      <c r="B358" t="s">
        <v>758</v>
      </c>
      <c r="C358" t="s">
        <v>759</v>
      </c>
      <c r="D358" t="s">
        <v>751</v>
      </c>
    </row>
    <row r="359" spans="1:4" x14ac:dyDescent="0.25">
      <c r="A359">
        <v>5010003639</v>
      </c>
      <c r="B359" t="s">
        <v>760</v>
      </c>
      <c r="C359" t="s">
        <v>761</v>
      </c>
      <c r="D359" t="s">
        <v>751</v>
      </c>
    </row>
    <row r="360" spans="1:4" x14ac:dyDescent="0.25">
      <c r="A360">
        <v>5010000866</v>
      </c>
      <c r="B360" t="s">
        <v>762</v>
      </c>
      <c r="C360" t="s">
        <v>763</v>
      </c>
      <c r="D360" t="s">
        <v>751</v>
      </c>
    </row>
    <row r="361" spans="1:4" x14ac:dyDescent="0.25">
      <c r="A361">
        <v>5010006780</v>
      </c>
      <c r="B361" t="s">
        <v>764</v>
      </c>
      <c r="C361" t="s">
        <v>765</v>
      </c>
      <c r="D361" t="s">
        <v>751</v>
      </c>
    </row>
    <row r="362" spans="1:4" x14ac:dyDescent="0.25">
      <c r="A362">
        <v>5010002342</v>
      </c>
      <c r="B362" t="s">
        <v>766</v>
      </c>
      <c r="C362" t="s">
        <v>767</v>
      </c>
      <c r="D362" t="s">
        <v>751</v>
      </c>
    </row>
    <row r="363" spans="1:4" x14ac:dyDescent="0.25">
      <c r="A363">
        <v>5010005337</v>
      </c>
      <c r="B363" t="s">
        <v>768</v>
      </c>
      <c r="C363" t="s">
        <v>769</v>
      </c>
      <c r="D363" t="s">
        <v>751</v>
      </c>
    </row>
    <row r="364" spans="1:4" x14ac:dyDescent="0.25">
      <c r="A364">
        <v>5010005709</v>
      </c>
      <c r="B364" t="s">
        <v>770</v>
      </c>
      <c r="C364" t="s">
        <v>771</v>
      </c>
      <c r="D364" t="s">
        <v>751</v>
      </c>
    </row>
    <row r="365" spans="1:4" x14ac:dyDescent="0.25">
      <c r="A365">
        <v>5000006584</v>
      </c>
      <c r="B365" t="s">
        <v>772</v>
      </c>
      <c r="C365" t="s">
        <v>773</v>
      </c>
      <c r="D365" t="s">
        <v>774</v>
      </c>
    </row>
    <row r="366" spans="1:4" x14ac:dyDescent="0.25">
      <c r="A366">
        <v>5000012863</v>
      </c>
      <c r="B366" t="s">
        <v>775</v>
      </c>
      <c r="C366" t="s">
        <v>776</v>
      </c>
      <c r="D366" t="s">
        <v>774</v>
      </c>
    </row>
    <row r="367" spans="1:4" x14ac:dyDescent="0.25">
      <c r="A367">
        <v>5000016062</v>
      </c>
      <c r="B367" t="s">
        <v>777</v>
      </c>
      <c r="C367" t="s">
        <v>778</v>
      </c>
      <c r="D367" t="s">
        <v>774</v>
      </c>
    </row>
    <row r="368" spans="1:4" x14ac:dyDescent="0.25">
      <c r="A368">
        <v>5000009679</v>
      </c>
      <c r="B368" t="s">
        <v>779</v>
      </c>
      <c r="C368" t="s">
        <v>780</v>
      </c>
      <c r="D368" t="s">
        <v>774</v>
      </c>
    </row>
    <row r="369" spans="1:4" x14ac:dyDescent="0.25">
      <c r="A369">
        <v>5000011329</v>
      </c>
      <c r="B369" t="s">
        <v>781</v>
      </c>
      <c r="C369" t="s">
        <v>782</v>
      </c>
      <c r="D369" t="s">
        <v>774</v>
      </c>
    </row>
    <row r="370" spans="1:4" x14ac:dyDescent="0.25">
      <c r="A370">
        <v>5000002013</v>
      </c>
      <c r="B370" t="s">
        <v>783</v>
      </c>
      <c r="C370" t="s">
        <v>784</v>
      </c>
      <c r="D370" t="s">
        <v>774</v>
      </c>
    </row>
    <row r="371" spans="1:4" x14ac:dyDescent="0.25">
      <c r="A371">
        <v>5000010990</v>
      </c>
      <c r="B371" t="s">
        <v>785</v>
      </c>
      <c r="C371" t="s">
        <v>786</v>
      </c>
      <c r="D371" t="s">
        <v>774</v>
      </c>
    </row>
    <row r="372" spans="1:4" x14ac:dyDescent="0.25">
      <c r="A372">
        <v>5000004993</v>
      </c>
      <c r="B372" t="s">
        <v>787</v>
      </c>
      <c r="C372" t="s">
        <v>788</v>
      </c>
      <c r="D372" t="s">
        <v>774</v>
      </c>
    </row>
    <row r="373" spans="1:4" x14ac:dyDescent="0.25">
      <c r="A373">
        <v>5000008945</v>
      </c>
      <c r="B373" t="s">
        <v>760</v>
      </c>
      <c r="C373" t="s">
        <v>789</v>
      </c>
      <c r="D373" t="s">
        <v>774</v>
      </c>
    </row>
    <row r="374" spans="1:4" x14ac:dyDescent="0.25">
      <c r="A374">
        <v>5000006469</v>
      </c>
      <c r="B374" t="s">
        <v>790</v>
      </c>
      <c r="C374" t="s">
        <v>791</v>
      </c>
      <c r="D374" t="s">
        <v>774</v>
      </c>
    </row>
    <row r="375" spans="1:4" x14ac:dyDescent="0.25">
      <c r="A375">
        <v>5000013358</v>
      </c>
      <c r="B375" t="s">
        <v>792</v>
      </c>
      <c r="C375" t="s">
        <v>793</v>
      </c>
      <c r="D375" t="s">
        <v>774</v>
      </c>
    </row>
    <row r="376" spans="1:4" x14ac:dyDescent="0.25">
      <c r="A376">
        <v>5000017003</v>
      </c>
      <c r="B376" t="s">
        <v>794</v>
      </c>
      <c r="C376" t="s">
        <v>795</v>
      </c>
      <c r="D376" t="s">
        <v>774</v>
      </c>
    </row>
    <row r="377" spans="1:4" x14ac:dyDescent="0.25">
      <c r="A377">
        <v>5000007434</v>
      </c>
      <c r="B377" t="s">
        <v>796</v>
      </c>
      <c r="C377" t="s">
        <v>797</v>
      </c>
      <c r="D377" t="s">
        <v>774</v>
      </c>
    </row>
    <row r="378" spans="1:4" x14ac:dyDescent="0.25">
      <c r="A378">
        <v>5000016781</v>
      </c>
      <c r="B378" t="s">
        <v>798</v>
      </c>
      <c r="C378" t="s">
        <v>799</v>
      </c>
      <c r="D378" t="s">
        <v>774</v>
      </c>
    </row>
    <row r="379" spans="1:4" x14ac:dyDescent="0.25">
      <c r="A379">
        <v>5000015759</v>
      </c>
      <c r="B379" t="s">
        <v>800</v>
      </c>
      <c r="C379" t="s">
        <v>801</v>
      </c>
      <c r="D379" t="s">
        <v>774</v>
      </c>
    </row>
    <row r="380" spans="1:4" x14ac:dyDescent="0.25">
      <c r="A380">
        <v>5000000785</v>
      </c>
      <c r="B380" t="s">
        <v>802</v>
      </c>
      <c r="C380" t="s">
        <v>803</v>
      </c>
      <c r="D380" t="s">
        <v>774</v>
      </c>
    </row>
    <row r="381" spans="1:4" x14ac:dyDescent="0.25">
      <c r="A381">
        <v>5000016617</v>
      </c>
      <c r="B381" t="s">
        <v>804</v>
      </c>
      <c r="C381" t="s">
        <v>805</v>
      </c>
      <c r="D381" t="s">
        <v>774</v>
      </c>
    </row>
    <row r="382" spans="1:4" x14ac:dyDescent="0.25">
      <c r="A382">
        <v>5000007764</v>
      </c>
      <c r="B382" t="s">
        <v>806</v>
      </c>
      <c r="C382" t="s">
        <v>807</v>
      </c>
      <c r="D382" t="s">
        <v>774</v>
      </c>
    </row>
    <row r="383" spans="1:4" x14ac:dyDescent="0.25">
      <c r="A383">
        <v>5000016112</v>
      </c>
      <c r="B383" t="s">
        <v>808</v>
      </c>
      <c r="C383" t="s">
        <v>809</v>
      </c>
      <c r="D383" t="s">
        <v>774</v>
      </c>
    </row>
    <row r="384" spans="1:4" x14ac:dyDescent="0.25">
      <c r="A384">
        <v>5000007962</v>
      </c>
      <c r="B384" t="s">
        <v>810</v>
      </c>
      <c r="C384" t="s">
        <v>811</v>
      </c>
      <c r="D384" t="s">
        <v>774</v>
      </c>
    </row>
    <row r="385" spans="1:4" x14ac:dyDescent="0.25">
      <c r="A385">
        <v>5000017193</v>
      </c>
      <c r="B385" t="s">
        <v>812</v>
      </c>
      <c r="C385" t="s">
        <v>813</v>
      </c>
      <c r="D385" t="s">
        <v>774</v>
      </c>
    </row>
    <row r="386" spans="1:4" x14ac:dyDescent="0.25">
      <c r="A386">
        <v>5000004696</v>
      </c>
      <c r="B386" t="s">
        <v>814</v>
      </c>
      <c r="C386" t="s">
        <v>815</v>
      </c>
      <c r="D386" t="s">
        <v>774</v>
      </c>
    </row>
  </sheetData>
  <customSheetViews>
    <customSheetView guid="{95F22DDC-7987-402C-A54F-7B56EAEC41CE}" state="hidden">
      <selection sqref="A1:C8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N1080"/>
  <sheetViews>
    <sheetView workbookViewId="0"/>
  </sheetViews>
  <sheetFormatPr defaultRowHeight="13.5" x14ac:dyDescent="0.25"/>
  <cols>
    <col min="1" max="1" width="17" style="11" customWidth="1"/>
    <col min="2" max="2" width="59.42578125" style="11" bestFit="1" customWidth="1"/>
    <col min="3" max="3" width="20.28515625" style="13" customWidth="1"/>
    <col min="4" max="4" width="19.140625" style="12" customWidth="1"/>
    <col min="5" max="5" width="59.42578125" style="11" customWidth="1"/>
    <col min="6" max="6" width="13.7109375" style="13" customWidth="1"/>
    <col min="7" max="7" width="19.140625" style="12" customWidth="1"/>
    <col min="8" max="8" width="52.85546875" style="13" bestFit="1" customWidth="1"/>
    <col min="9" max="9" width="12.42578125" style="11" bestFit="1" customWidth="1"/>
    <col min="10" max="10" width="37.28515625" style="11" bestFit="1" customWidth="1"/>
    <col min="11" max="11" width="53.85546875" style="11" bestFit="1" customWidth="1"/>
    <col min="12" max="12" width="14.85546875" style="11" bestFit="1" customWidth="1"/>
    <col min="13" max="250" width="9.140625" style="11"/>
    <col min="251" max="251" width="17" style="11" customWidth="1"/>
    <col min="252" max="252" width="59.42578125" style="11" bestFit="1" customWidth="1"/>
    <col min="253" max="253" width="20.28515625" style="11" customWidth="1"/>
    <col min="254" max="254" width="19.140625" style="11" customWidth="1"/>
    <col min="255" max="255" width="59.42578125" style="11" customWidth="1"/>
    <col min="256" max="256" width="13.7109375" style="11" customWidth="1"/>
    <col min="257" max="257" width="19.140625" style="11" customWidth="1"/>
    <col min="258" max="258" width="9.140625" style="11" bestFit="1" customWidth="1"/>
    <col min="259" max="259" width="52.85546875" style="11" bestFit="1" customWidth="1"/>
    <col min="260" max="260" width="9.140625" style="11" bestFit="1" customWidth="1"/>
    <col min="261" max="261" width="28.140625" style="11" bestFit="1" customWidth="1"/>
    <col min="262" max="262" width="41.28515625" style="11" bestFit="1" customWidth="1"/>
    <col min="263" max="263" width="16.42578125" style="11" bestFit="1" customWidth="1"/>
    <col min="264" max="264" width="9.140625" style="11"/>
    <col min="265" max="265" width="12.42578125" style="11" bestFit="1" customWidth="1"/>
    <col min="266" max="266" width="37.28515625" style="11" bestFit="1" customWidth="1"/>
    <col min="267" max="506" width="9.140625" style="11"/>
    <col min="507" max="507" width="17" style="11" customWidth="1"/>
    <col min="508" max="508" width="59.42578125" style="11" bestFit="1" customWidth="1"/>
    <col min="509" max="509" width="20.28515625" style="11" customWidth="1"/>
    <col min="510" max="510" width="19.140625" style="11" customWidth="1"/>
    <col min="511" max="511" width="59.42578125" style="11" customWidth="1"/>
    <col min="512" max="512" width="13.7109375" style="11" customWidth="1"/>
    <col min="513" max="513" width="19.140625" style="11" customWidth="1"/>
    <col min="514" max="514" width="9.140625" style="11" bestFit="1" customWidth="1"/>
    <col min="515" max="515" width="52.85546875" style="11" bestFit="1" customWidth="1"/>
    <col min="516" max="516" width="9.140625" style="11" bestFit="1" customWidth="1"/>
    <col min="517" max="517" width="28.140625" style="11" bestFit="1" customWidth="1"/>
    <col min="518" max="518" width="41.28515625" style="11" bestFit="1" customWidth="1"/>
    <col min="519" max="519" width="16.42578125" style="11" bestFit="1" customWidth="1"/>
    <col min="520" max="520" width="9.140625" style="11"/>
    <col min="521" max="521" width="12.42578125" style="11" bestFit="1" customWidth="1"/>
    <col min="522" max="522" width="37.28515625" style="11" bestFit="1" customWidth="1"/>
    <col min="523" max="762" width="9.140625" style="11"/>
    <col min="763" max="763" width="17" style="11" customWidth="1"/>
    <col min="764" max="764" width="59.42578125" style="11" bestFit="1" customWidth="1"/>
    <col min="765" max="765" width="20.28515625" style="11" customWidth="1"/>
    <col min="766" max="766" width="19.140625" style="11" customWidth="1"/>
    <col min="767" max="767" width="59.42578125" style="11" customWidth="1"/>
    <col min="768" max="768" width="13.7109375" style="11" customWidth="1"/>
    <col min="769" max="769" width="19.140625" style="11" customWidth="1"/>
    <col min="770" max="770" width="9.140625" style="11" bestFit="1" customWidth="1"/>
    <col min="771" max="771" width="52.85546875" style="11" bestFit="1" customWidth="1"/>
    <col min="772" max="772" width="9.140625" style="11" bestFit="1" customWidth="1"/>
    <col min="773" max="773" width="28.140625" style="11" bestFit="1" customWidth="1"/>
    <col min="774" max="774" width="41.28515625" style="11" bestFit="1" customWidth="1"/>
    <col min="775" max="775" width="16.42578125" style="11" bestFit="1" customWidth="1"/>
    <col min="776" max="776" width="9.140625" style="11"/>
    <col min="777" max="777" width="12.42578125" style="11" bestFit="1" customWidth="1"/>
    <col min="778" max="778" width="37.28515625" style="11" bestFit="1" customWidth="1"/>
    <col min="779" max="1018" width="9.140625" style="11"/>
    <col min="1019" max="1019" width="17" style="11" customWidth="1"/>
    <col min="1020" max="1020" width="59.42578125" style="11" bestFit="1" customWidth="1"/>
    <col min="1021" max="1021" width="20.28515625" style="11" customWidth="1"/>
    <col min="1022" max="1022" width="19.140625" style="11" customWidth="1"/>
    <col min="1023" max="1023" width="59.42578125" style="11" customWidth="1"/>
    <col min="1024" max="1024" width="13.7109375" style="11" customWidth="1"/>
    <col min="1025" max="1025" width="19.140625" style="11" customWidth="1"/>
    <col min="1026" max="1026" width="9.140625" style="11" bestFit="1" customWidth="1"/>
    <col min="1027" max="1027" width="52.85546875" style="11" bestFit="1" customWidth="1"/>
    <col min="1028" max="1028" width="9.140625" style="11" bestFit="1" customWidth="1"/>
    <col min="1029" max="1029" width="28.140625" style="11" bestFit="1" customWidth="1"/>
    <col min="1030" max="1030" width="41.28515625" style="11" bestFit="1" customWidth="1"/>
    <col min="1031" max="1031" width="16.42578125" style="11" bestFit="1" customWidth="1"/>
    <col min="1032" max="1032" width="9.140625" style="11"/>
    <col min="1033" max="1033" width="12.42578125" style="11" bestFit="1" customWidth="1"/>
    <col min="1034" max="1034" width="37.28515625" style="11" bestFit="1" customWidth="1"/>
    <col min="1035" max="1274" width="9.140625" style="11"/>
    <col min="1275" max="1275" width="17" style="11" customWidth="1"/>
    <col min="1276" max="1276" width="59.42578125" style="11" bestFit="1" customWidth="1"/>
    <col min="1277" max="1277" width="20.28515625" style="11" customWidth="1"/>
    <col min="1278" max="1278" width="19.140625" style="11" customWidth="1"/>
    <col min="1279" max="1279" width="59.42578125" style="11" customWidth="1"/>
    <col min="1280" max="1280" width="13.7109375" style="11" customWidth="1"/>
    <col min="1281" max="1281" width="19.140625" style="11" customWidth="1"/>
    <col min="1282" max="1282" width="9.140625" style="11" bestFit="1" customWidth="1"/>
    <col min="1283" max="1283" width="52.85546875" style="11" bestFit="1" customWidth="1"/>
    <col min="1284" max="1284" width="9.140625" style="11" bestFit="1" customWidth="1"/>
    <col min="1285" max="1285" width="28.140625" style="11" bestFit="1" customWidth="1"/>
    <col min="1286" max="1286" width="41.28515625" style="11" bestFit="1" customWidth="1"/>
    <col min="1287" max="1287" width="16.42578125" style="11" bestFit="1" customWidth="1"/>
    <col min="1288" max="1288" width="9.140625" style="11"/>
    <col min="1289" max="1289" width="12.42578125" style="11" bestFit="1" customWidth="1"/>
    <col min="1290" max="1290" width="37.28515625" style="11" bestFit="1" customWidth="1"/>
    <col min="1291" max="1530" width="9.140625" style="11"/>
    <col min="1531" max="1531" width="17" style="11" customWidth="1"/>
    <col min="1532" max="1532" width="59.42578125" style="11" bestFit="1" customWidth="1"/>
    <col min="1533" max="1533" width="20.28515625" style="11" customWidth="1"/>
    <col min="1534" max="1534" width="19.140625" style="11" customWidth="1"/>
    <col min="1535" max="1535" width="59.42578125" style="11" customWidth="1"/>
    <col min="1536" max="1536" width="13.7109375" style="11" customWidth="1"/>
    <col min="1537" max="1537" width="19.140625" style="11" customWidth="1"/>
    <col min="1538" max="1538" width="9.140625" style="11" bestFit="1" customWidth="1"/>
    <col min="1539" max="1539" width="52.85546875" style="11" bestFit="1" customWidth="1"/>
    <col min="1540" max="1540" width="9.140625" style="11" bestFit="1" customWidth="1"/>
    <col min="1541" max="1541" width="28.140625" style="11" bestFit="1" customWidth="1"/>
    <col min="1542" max="1542" width="41.28515625" style="11" bestFit="1" customWidth="1"/>
    <col min="1543" max="1543" width="16.42578125" style="11" bestFit="1" customWidth="1"/>
    <col min="1544" max="1544" width="9.140625" style="11"/>
    <col min="1545" max="1545" width="12.42578125" style="11" bestFit="1" customWidth="1"/>
    <col min="1546" max="1546" width="37.28515625" style="11" bestFit="1" customWidth="1"/>
    <col min="1547" max="1786" width="9.140625" style="11"/>
    <col min="1787" max="1787" width="17" style="11" customWidth="1"/>
    <col min="1788" max="1788" width="59.42578125" style="11" bestFit="1" customWidth="1"/>
    <col min="1789" max="1789" width="20.28515625" style="11" customWidth="1"/>
    <col min="1790" max="1790" width="19.140625" style="11" customWidth="1"/>
    <col min="1791" max="1791" width="59.42578125" style="11" customWidth="1"/>
    <col min="1792" max="1792" width="13.7109375" style="11" customWidth="1"/>
    <col min="1793" max="1793" width="19.140625" style="11" customWidth="1"/>
    <col min="1794" max="1794" width="9.140625" style="11" bestFit="1" customWidth="1"/>
    <col min="1795" max="1795" width="52.85546875" style="11" bestFit="1" customWidth="1"/>
    <col min="1796" max="1796" width="9.140625" style="11" bestFit="1" customWidth="1"/>
    <col min="1797" max="1797" width="28.140625" style="11" bestFit="1" customWidth="1"/>
    <col min="1798" max="1798" width="41.28515625" style="11" bestFit="1" customWidth="1"/>
    <col min="1799" max="1799" width="16.42578125" style="11" bestFit="1" customWidth="1"/>
    <col min="1800" max="1800" width="9.140625" style="11"/>
    <col min="1801" max="1801" width="12.42578125" style="11" bestFit="1" customWidth="1"/>
    <col min="1802" max="1802" width="37.28515625" style="11" bestFit="1" customWidth="1"/>
    <col min="1803" max="2042" width="9.140625" style="11"/>
    <col min="2043" max="2043" width="17" style="11" customWidth="1"/>
    <col min="2044" max="2044" width="59.42578125" style="11" bestFit="1" customWidth="1"/>
    <col min="2045" max="2045" width="20.28515625" style="11" customWidth="1"/>
    <col min="2046" max="2046" width="19.140625" style="11" customWidth="1"/>
    <col min="2047" max="2047" width="59.42578125" style="11" customWidth="1"/>
    <col min="2048" max="2048" width="13.7109375" style="11" customWidth="1"/>
    <col min="2049" max="2049" width="19.140625" style="11" customWidth="1"/>
    <col min="2050" max="2050" width="9.140625" style="11" bestFit="1" customWidth="1"/>
    <col min="2051" max="2051" width="52.85546875" style="11" bestFit="1" customWidth="1"/>
    <col min="2052" max="2052" width="9.140625" style="11" bestFit="1" customWidth="1"/>
    <col min="2053" max="2053" width="28.140625" style="11" bestFit="1" customWidth="1"/>
    <col min="2054" max="2054" width="41.28515625" style="11" bestFit="1" customWidth="1"/>
    <col min="2055" max="2055" width="16.42578125" style="11" bestFit="1" customWidth="1"/>
    <col min="2056" max="2056" width="9.140625" style="11"/>
    <col min="2057" max="2057" width="12.42578125" style="11" bestFit="1" customWidth="1"/>
    <col min="2058" max="2058" width="37.28515625" style="11" bestFit="1" customWidth="1"/>
    <col min="2059" max="2298" width="9.140625" style="11"/>
    <col min="2299" max="2299" width="17" style="11" customWidth="1"/>
    <col min="2300" max="2300" width="59.42578125" style="11" bestFit="1" customWidth="1"/>
    <col min="2301" max="2301" width="20.28515625" style="11" customWidth="1"/>
    <col min="2302" max="2302" width="19.140625" style="11" customWidth="1"/>
    <col min="2303" max="2303" width="59.42578125" style="11" customWidth="1"/>
    <col min="2304" max="2304" width="13.7109375" style="11" customWidth="1"/>
    <col min="2305" max="2305" width="19.140625" style="11" customWidth="1"/>
    <col min="2306" max="2306" width="9.140625" style="11" bestFit="1" customWidth="1"/>
    <col min="2307" max="2307" width="52.85546875" style="11" bestFit="1" customWidth="1"/>
    <col min="2308" max="2308" width="9.140625" style="11" bestFit="1" customWidth="1"/>
    <col min="2309" max="2309" width="28.140625" style="11" bestFit="1" customWidth="1"/>
    <col min="2310" max="2310" width="41.28515625" style="11" bestFit="1" customWidth="1"/>
    <col min="2311" max="2311" width="16.42578125" style="11" bestFit="1" customWidth="1"/>
    <col min="2312" max="2312" width="9.140625" style="11"/>
    <col min="2313" max="2313" width="12.42578125" style="11" bestFit="1" customWidth="1"/>
    <col min="2314" max="2314" width="37.28515625" style="11" bestFit="1" customWidth="1"/>
    <col min="2315" max="2554" width="9.140625" style="11"/>
    <col min="2555" max="2555" width="17" style="11" customWidth="1"/>
    <col min="2556" max="2556" width="59.42578125" style="11" bestFit="1" customWidth="1"/>
    <col min="2557" max="2557" width="20.28515625" style="11" customWidth="1"/>
    <col min="2558" max="2558" width="19.140625" style="11" customWidth="1"/>
    <col min="2559" max="2559" width="59.42578125" style="11" customWidth="1"/>
    <col min="2560" max="2560" width="13.7109375" style="11" customWidth="1"/>
    <col min="2561" max="2561" width="19.140625" style="11" customWidth="1"/>
    <col min="2562" max="2562" width="9.140625" style="11" bestFit="1" customWidth="1"/>
    <col min="2563" max="2563" width="52.85546875" style="11" bestFit="1" customWidth="1"/>
    <col min="2564" max="2564" width="9.140625" style="11" bestFit="1" customWidth="1"/>
    <col min="2565" max="2565" width="28.140625" style="11" bestFit="1" customWidth="1"/>
    <col min="2566" max="2566" width="41.28515625" style="11" bestFit="1" customWidth="1"/>
    <col min="2567" max="2567" width="16.42578125" style="11" bestFit="1" customWidth="1"/>
    <col min="2568" max="2568" width="9.140625" style="11"/>
    <col min="2569" max="2569" width="12.42578125" style="11" bestFit="1" customWidth="1"/>
    <col min="2570" max="2570" width="37.28515625" style="11" bestFit="1" customWidth="1"/>
    <col min="2571" max="2810" width="9.140625" style="11"/>
    <col min="2811" max="2811" width="17" style="11" customWidth="1"/>
    <col min="2812" max="2812" width="59.42578125" style="11" bestFit="1" customWidth="1"/>
    <col min="2813" max="2813" width="20.28515625" style="11" customWidth="1"/>
    <col min="2814" max="2814" width="19.140625" style="11" customWidth="1"/>
    <col min="2815" max="2815" width="59.42578125" style="11" customWidth="1"/>
    <col min="2816" max="2816" width="13.7109375" style="11" customWidth="1"/>
    <col min="2817" max="2817" width="19.140625" style="11" customWidth="1"/>
    <col min="2818" max="2818" width="9.140625" style="11" bestFit="1" customWidth="1"/>
    <col min="2819" max="2819" width="52.85546875" style="11" bestFit="1" customWidth="1"/>
    <col min="2820" max="2820" width="9.140625" style="11" bestFit="1" customWidth="1"/>
    <col min="2821" max="2821" width="28.140625" style="11" bestFit="1" customWidth="1"/>
    <col min="2822" max="2822" width="41.28515625" style="11" bestFit="1" customWidth="1"/>
    <col min="2823" max="2823" width="16.42578125" style="11" bestFit="1" customWidth="1"/>
    <col min="2824" max="2824" width="9.140625" style="11"/>
    <col min="2825" max="2825" width="12.42578125" style="11" bestFit="1" customWidth="1"/>
    <col min="2826" max="2826" width="37.28515625" style="11" bestFit="1" customWidth="1"/>
    <col min="2827" max="3066" width="9.140625" style="11"/>
    <col min="3067" max="3067" width="17" style="11" customWidth="1"/>
    <col min="3068" max="3068" width="59.42578125" style="11" bestFit="1" customWidth="1"/>
    <col min="3069" max="3069" width="20.28515625" style="11" customWidth="1"/>
    <col min="3070" max="3070" width="19.140625" style="11" customWidth="1"/>
    <col min="3071" max="3071" width="59.42578125" style="11" customWidth="1"/>
    <col min="3072" max="3072" width="13.7109375" style="11" customWidth="1"/>
    <col min="3073" max="3073" width="19.140625" style="11" customWidth="1"/>
    <col min="3074" max="3074" width="9.140625" style="11" bestFit="1" customWidth="1"/>
    <col min="3075" max="3075" width="52.85546875" style="11" bestFit="1" customWidth="1"/>
    <col min="3076" max="3076" width="9.140625" style="11" bestFit="1" customWidth="1"/>
    <col min="3077" max="3077" width="28.140625" style="11" bestFit="1" customWidth="1"/>
    <col min="3078" max="3078" width="41.28515625" style="11" bestFit="1" customWidth="1"/>
    <col min="3079" max="3079" width="16.42578125" style="11" bestFit="1" customWidth="1"/>
    <col min="3080" max="3080" width="9.140625" style="11"/>
    <col min="3081" max="3081" width="12.42578125" style="11" bestFit="1" customWidth="1"/>
    <col min="3082" max="3082" width="37.28515625" style="11" bestFit="1" customWidth="1"/>
    <col min="3083" max="3322" width="9.140625" style="11"/>
    <col min="3323" max="3323" width="17" style="11" customWidth="1"/>
    <col min="3324" max="3324" width="59.42578125" style="11" bestFit="1" customWidth="1"/>
    <col min="3325" max="3325" width="20.28515625" style="11" customWidth="1"/>
    <col min="3326" max="3326" width="19.140625" style="11" customWidth="1"/>
    <col min="3327" max="3327" width="59.42578125" style="11" customWidth="1"/>
    <col min="3328" max="3328" width="13.7109375" style="11" customWidth="1"/>
    <col min="3329" max="3329" width="19.140625" style="11" customWidth="1"/>
    <col min="3330" max="3330" width="9.140625" style="11" bestFit="1" customWidth="1"/>
    <col min="3331" max="3331" width="52.85546875" style="11" bestFit="1" customWidth="1"/>
    <col min="3332" max="3332" width="9.140625" style="11" bestFit="1" customWidth="1"/>
    <col min="3333" max="3333" width="28.140625" style="11" bestFit="1" customWidth="1"/>
    <col min="3334" max="3334" width="41.28515625" style="11" bestFit="1" customWidth="1"/>
    <col min="3335" max="3335" width="16.42578125" style="11" bestFit="1" customWidth="1"/>
    <col min="3336" max="3336" width="9.140625" style="11"/>
    <col min="3337" max="3337" width="12.42578125" style="11" bestFit="1" customWidth="1"/>
    <col min="3338" max="3338" width="37.28515625" style="11" bestFit="1" customWidth="1"/>
    <col min="3339" max="3578" width="9.140625" style="11"/>
    <col min="3579" max="3579" width="17" style="11" customWidth="1"/>
    <col min="3580" max="3580" width="59.42578125" style="11" bestFit="1" customWidth="1"/>
    <col min="3581" max="3581" width="20.28515625" style="11" customWidth="1"/>
    <col min="3582" max="3582" width="19.140625" style="11" customWidth="1"/>
    <col min="3583" max="3583" width="59.42578125" style="11" customWidth="1"/>
    <col min="3584" max="3584" width="13.7109375" style="11" customWidth="1"/>
    <col min="3585" max="3585" width="19.140625" style="11" customWidth="1"/>
    <col min="3586" max="3586" width="9.140625" style="11" bestFit="1" customWidth="1"/>
    <col min="3587" max="3587" width="52.85546875" style="11" bestFit="1" customWidth="1"/>
    <col min="3588" max="3588" width="9.140625" style="11" bestFit="1" customWidth="1"/>
    <col min="3589" max="3589" width="28.140625" style="11" bestFit="1" customWidth="1"/>
    <col min="3590" max="3590" width="41.28515625" style="11" bestFit="1" customWidth="1"/>
    <col min="3591" max="3591" width="16.42578125" style="11" bestFit="1" customWidth="1"/>
    <col min="3592" max="3592" width="9.140625" style="11"/>
    <col min="3593" max="3593" width="12.42578125" style="11" bestFit="1" customWidth="1"/>
    <col min="3594" max="3594" width="37.28515625" style="11" bestFit="1" customWidth="1"/>
    <col min="3595" max="3834" width="9.140625" style="11"/>
    <col min="3835" max="3835" width="17" style="11" customWidth="1"/>
    <col min="3836" max="3836" width="59.42578125" style="11" bestFit="1" customWidth="1"/>
    <col min="3837" max="3837" width="20.28515625" style="11" customWidth="1"/>
    <col min="3838" max="3838" width="19.140625" style="11" customWidth="1"/>
    <col min="3839" max="3839" width="59.42578125" style="11" customWidth="1"/>
    <col min="3840" max="3840" width="13.7109375" style="11" customWidth="1"/>
    <col min="3841" max="3841" width="19.140625" style="11" customWidth="1"/>
    <col min="3842" max="3842" width="9.140625" style="11" bestFit="1" customWidth="1"/>
    <col min="3843" max="3843" width="52.85546875" style="11" bestFit="1" customWidth="1"/>
    <col min="3844" max="3844" width="9.140625" style="11" bestFit="1" customWidth="1"/>
    <col min="3845" max="3845" width="28.140625" style="11" bestFit="1" customWidth="1"/>
    <col min="3846" max="3846" width="41.28515625" style="11" bestFit="1" customWidth="1"/>
    <col min="3847" max="3847" width="16.42578125" style="11" bestFit="1" customWidth="1"/>
    <col min="3848" max="3848" width="9.140625" style="11"/>
    <col min="3849" max="3849" width="12.42578125" style="11" bestFit="1" customWidth="1"/>
    <col min="3850" max="3850" width="37.28515625" style="11" bestFit="1" customWidth="1"/>
    <col min="3851" max="4090" width="9.140625" style="11"/>
    <col min="4091" max="4091" width="17" style="11" customWidth="1"/>
    <col min="4092" max="4092" width="59.42578125" style="11" bestFit="1" customWidth="1"/>
    <col min="4093" max="4093" width="20.28515625" style="11" customWidth="1"/>
    <col min="4094" max="4094" width="19.140625" style="11" customWidth="1"/>
    <col min="4095" max="4095" width="59.42578125" style="11" customWidth="1"/>
    <col min="4096" max="4096" width="13.7109375" style="11" customWidth="1"/>
    <col min="4097" max="4097" width="19.140625" style="11" customWidth="1"/>
    <col min="4098" max="4098" width="9.140625" style="11" bestFit="1" customWidth="1"/>
    <col min="4099" max="4099" width="52.85546875" style="11" bestFit="1" customWidth="1"/>
    <col min="4100" max="4100" width="9.140625" style="11" bestFit="1" customWidth="1"/>
    <col min="4101" max="4101" width="28.140625" style="11" bestFit="1" customWidth="1"/>
    <col min="4102" max="4102" width="41.28515625" style="11" bestFit="1" customWidth="1"/>
    <col min="4103" max="4103" width="16.42578125" style="11" bestFit="1" customWidth="1"/>
    <col min="4104" max="4104" width="9.140625" style="11"/>
    <col min="4105" max="4105" width="12.42578125" style="11" bestFit="1" customWidth="1"/>
    <col min="4106" max="4106" width="37.28515625" style="11" bestFit="1" customWidth="1"/>
    <col min="4107" max="4346" width="9.140625" style="11"/>
    <col min="4347" max="4347" width="17" style="11" customWidth="1"/>
    <col min="4348" max="4348" width="59.42578125" style="11" bestFit="1" customWidth="1"/>
    <col min="4349" max="4349" width="20.28515625" style="11" customWidth="1"/>
    <col min="4350" max="4350" width="19.140625" style="11" customWidth="1"/>
    <col min="4351" max="4351" width="59.42578125" style="11" customWidth="1"/>
    <col min="4352" max="4352" width="13.7109375" style="11" customWidth="1"/>
    <col min="4353" max="4353" width="19.140625" style="11" customWidth="1"/>
    <col min="4354" max="4354" width="9.140625" style="11" bestFit="1" customWidth="1"/>
    <col min="4355" max="4355" width="52.85546875" style="11" bestFit="1" customWidth="1"/>
    <col min="4356" max="4356" width="9.140625" style="11" bestFit="1" customWidth="1"/>
    <col min="4357" max="4357" width="28.140625" style="11" bestFit="1" customWidth="1"/>
    <col min="4358" max="4358" width="41.28515625" style="11" bestFit="1" customWidth="1"/>
    <col min="4359" max="4359" width="16.42578125" style="11" bestFit="1" customWidth="1"/>
    <col min="4360" max="4360" width="9.140625" style="11"/>
    <col min="4361" max="4361" width="12.42578125" style="11" bestFit="1" customWidth="1"/>
    <col min="4362" max="4362" width="37.28515625" style="11" bestFit="1" customWidth="1"/>
    <col min="4363" max="4602" width="9.140625" style="11"/>
    <col min="4603" max="4603" width="17" style="11" customWidth="1"/>
    <col min="4604" max="4604" width="59.42578125" style="11" bestFit="1" customWidth="1"/>
    <col min="4605" max="4605" width="20.28515625" style="11" customWidth="1"/>
    <col min="4606" max="4606" width="19.140625" style="11" customWidth="1"/>
    <col min="4607" max="4607" width="59.42578125" style="11" customWidth="1"/>
    <col min="4608" max="4608" width="13.7109375" style="11" customWidth="1"/>
    <col min="4609" max="4609" width="19.140625" style="11" customWidth="1"/>
    <col min="4610" max="4610" width="9.140625" style="11" bestFit="1" customWidth="1"/>
    <col min="4611" max="4611" width="52.85546875" style="11" bestFit="1" customWidth="1"/>
    <col min="4612" max="4612" width="9.140625" style="11" bestFit="1" customWidth="1"/>
    <col min="4613" max="4613" width="28.140625" style="11" bestFit="1" customWidth="1"/>
    <col min="4614" max="4614" width="41.28515625" style="11" bestFit="1" customWidth="1"/>
    <col min="4615" max="4615" width="16.42578125" style="11" bestFit="1" customWidth="1"/>
    <col min="4616" max="4616" width="9.140625" style="11"/>
    <col min="4617" max="4617" width="12.42578125" style="11" bestFit="1" customWidth="1"/>
    <col min="4618" max="4618" width="37.28515625" style="11" bestFit="1" customWidth="1"/>
    <col min="4619" max="4858" width="9.140625" style="11"/>
    <col min="4859" max="4859" width="17" style="11" customWidth="1"/>
    <col min="4860" max="4860" width="59.42578125" style="11" bestFit="1" customWidth="1"/>
    <col min="4861" max="4861" width="20.28515625" style="11" customWidth="1"/>
    <col min="4862" max="4862" width="19.140625" style="11" customWidth="1"/>
    <col min="4863" max="4863" width="59.42578125" style="11" customWidth="1"/>
    <col min="4864" max="4864" width="13.7109375" style="11" customWidth="1"/>
    <col min="4865" max="4865" width="19.140625" style="11" customWidth="1"/>
    <col min="4866" max="4866" width="9.140625" style="11" bestFit="1" customWidth="1"/>
    <col min="4867" max="4867" width="52.85546875" style="11" bestFit="1" customWidth="1"/>
    <col min="4868" max="4868" width="9.140625" style="11" bestFit="1" customWidth="1"/>
    <col min="4869" max="4869" width="28.140625" style="11" bestFit="1" customWidth="1"/>
    <col min="4870" max="4870" width="41.28515625" style="11" bestFit="1" customWidth="1"/>
    <col min="4871" max="4871" width="16.42578125" style="11" bestFit="1" customWidth="1"/>
    <col min="4872" max="4872" width="9.140625" style="11"/>
    <col min="4873" max="4873" width="12.42578125" style="11" bestFit="1" customWidth="1"/>
    <col min="4874" max="4874" width="37.28515625" style="11" bestFit="1" customWidth="1"/>
    <col min="4875" max="5114" width="9.140625" style="11"/>
    <col min="5115" max="5115" width="17" style="11" customWidth="1"/>
    <col min="5116" max="5116" width="59.42578125" style="11" bestFit="1" customWidth="1"/>
    <col min="5117" max="5117" width="20.28515625" style="11" customWidth="1"/>
    <col min="5118" max="5118" width="19.140625" style="11" customWidth="1"/>
    <col min="5119" max="5119" width="59.42578125" style="11" customWidth="1"/>
    <col min="5120" max="5120" width="13.7109375" style="11" customWidth="1"/>
    <col min="5121" max="5121" width="19.140625" style="11" customWidth="1"/>
    <col min="5122" max="5122" width="9.140625" style="11" bestFit="1" customWidth="1"/>
    <col min="5123" max="5123" width="52.85546875" style="11" bestFit="1" customWidth="1"/>
    <col min="5124" max="5124" width="9.140625" style="11" bestFit="1" customWidth="1"/>
    <col min="5125" max="5125" width="28.140625" style="11" bestFit="1" customWidth="1"/>
    <col min="5126" max="5126" width="41.28515625" style="11" bestFit="1" customWidth="1"/>
    <col min="5127" max="5127" width="16.42578125" style="11" bestFit="1" customWidth="1"/>
    <col min="5128" max="5128" width="9.140625" style="11"/>
    <col min="5129" max="5129" width="12.42578125" style="11" bestFit="1" customWidth="1"/>
    <col min="5130" max="5130" width="37.28515625" style="11" bestFit="1" customWidth="1"/>
    <col min="5131" max="5370" width="9.140625" style="11"/>
    <col min="5371" max="5371" width="17" style="11" customWidth="1"/>
    <col min="5372" max="5372" width="59.42578125" style="11" bestFit="1" customWidth="1"/>
    <col min="5373" max="5373" width="20.28515625" style="11" customWidth="1"/>
    <col min="5374" max="5374" width="19.140625" style="11" customWidth="1"/>
    <col min="5375" max="5375" width="59.42578125" style="11" customWidth="1"/>
    <col min="5376" max="5376" width="13.7109375" style="11" customWidth="1"/>
    <col min="5377" max="5377" width="19.140625" style="11" customWidth="1"/>
    <col min="5378" max="5378" width="9.140625" style="11" bestFit="1" customWidth="1"/>
    <col min="5379" max="5379" width="52.85546875" style="11" bestFit="1" customWidth="1"/>
    <col min="5380" max="5380" width="9.140625" style="11" bestFit="1" customWidth="1"/>
    <col min="5381" max="5381" width="28.140625" style="11" bestFit="1" customWidth="1"/>
    <col min="5382" max="5382" width="41.28515625" style="11" bestFit="1" customWidth="1"/>
    <col min="5383" max="5383" width="16.42578125" style="11" bestFit="1" customWidth="1"/>
    <col min="5384" max="5384" width="9.140625" style="11"/>
    <col min="5385" max="5385" width="12.42578125" style="11" bestFit="1" customWidth="1"/>
    <col min="5386" max="5386" width="37.28515625" style="11" bestFit="1" customWidth="1"/>
    <col min="5387" max="5626" width="9.140625" style="11"/>
    <col min="5627" max="5627" width="17" style="11" customWidth="1"/>
    <col min="5628" max="5628" width="59.42578125" style="11" bestFit="1" customWidth="1"/>
    <col min="5629" max="5629" width="20.28515625" style="11" customWidth="1"/>
    <col min="5630" max="5630" width="19.140625" style="11" customWidth="1"/>
    <col min="5631" max="5631" width="59.42578125" style="11" customWidth="1"/>
    <col min="5632" max="5632" width="13.7109375" style="11" customWidth="1"/>
    <col min="5633" max="5633" width="19.140625" style="11" customWidth="1"/>
    <col min="5634" max="5634" width="9.140625" style="11" bestFit="1" customWidth="1"/>
    <col min="5635" max="5635" width="52.85546875" style="11" bestFit="1" customWidth="1"/>
    <col min="5636" max="5636" width="9.140625" style="11" bestFit="1" customWidth="1"/>
    <col min="5637" max="5637" width="28.140625" style="11" bestFit="1" customWidth="1"/>
    <col min="5638" max="5638" width="41.28515625" style="11" bestFit="1" customWidth="1"/>
    <col min="5639" max="5639" width="16.42578125" style="11" bestFit="1" customWidth="1"/>
    <col min="5640" max="5640" width="9.140625" style="11"/>
    <col min="5641" max="5641" width="12.42578125" style="11" bestFit="1" customWidth="1"/>
    <col min="5642" max="5642" width="37.28515625" style="11" bestFit="1" customWidth="1"/>
    <col min="5643" max="5882" width="9.140625" style="11"/>
    <col min="5883" max="5883" width="17" style="11" customWidth="1"/>
    <col min="5884" max="5884" width="59.42578125" style="11" bestFit="1" customWidth="1"/>
    <col min="5885" max="5885" width="20.28515625" style="11" customWidth="1"/>
    <col min="5886" max="5886" width="19.140625" style="11" customWidth="1"/>
    <col min="5887" max="5887" width="59.42578125" style="11" customWidth="1"/>
    <col min="5888" max="5888" width="13.7109375" style="11" customWidth="1"/>
    <col min="5889" max="5889" width="19.140625" style="11" customWidth="1"/>
    <col min="5890" max="5890" width="9.140625" style="11" bestFit="1" customWidth="1"/>
    <col min="5891" max="5891" width="52.85546875" style="11" bestFit="1" customWidth="1"/>
    <col min="5892" max="5892" width="9.140625" style="11" bestFit="1" customWidth="1"/>
    <col min="5893" max="5893" width="28.140625" style="11" bestFit="1" customWidth="1"/>
    <col min="5894" max="5894" width="41.28515625" style="11" bestFit="1" customWidth="1"/>
    <col min="5895" max="5895" width="16.42578125" style="11" bestFit="1" customWidth="1"/>
    <col min="5896" max="5896" width="9.140625" style="11"/>
    <col min="5897" max="5897" width="12.42578125" style="11" bestFit="1" customWidth="1"/>
    <col min="5898" max="5898" width="37.28515625" style="11" bestFit="1" customWidth="1"/>
    <col min="5899" max="6138" width="9.140625" style="11"/>
    <col min="6139" max="6139" width="17" style="11" customWidth="1"/>
    <col min="6140" max="6140" width="59.42578125" style="11" bestFit="1" customWidth="1"/>
    <col min="6141" max="6141" width="20.28515625" style="11" customWidth="1"/>
    <col min="6142" max="6142" width="19.140625" style="11" customWidth="1"/>
    <col min="6143" max="6143" width="59.42578125" style="11" customWidth="1"/>
    <col min="6144" max="6144" width="13.7109375" style="11" customWidth="1"/>
    <col min="6145" max="6145" width="19.140625" style="11" customWidth="1"/>
    <col min="6146" max="6146" width="9.140625" style="11" bestFit="1" customWidth="1"/>
    <col min="6147" max="6147" width="52.85546875" style="11" bestFit="1" customWidth="1"/>
    <col min="6148" max="6148" width="9.140625" style="11" bestFit="1" customWidth="1"/>
    <col min="6149" max="6149" width="28.140625" style="11" bestFit="1" customWidth="1"/>
    <col min="6150" max="6150" width="41.28515625" style="11" bestFit="1" customWidth="1"/>
    <col min="6151" max="6151" width="16.42578125" style="11" bestFit="1" customWidth="1"/>
    <col min="6152" max="6152" width="9.140625" style="11"/>
    <col min="6153" max="6153" width="12.42578125" style="11" bestFit="1" customWidth="1"/>
    <col min="6154" max="6154" width="37.28515625" style="11" bestFit="1" customWidth="1"/>
    <col min="6155" max="6394" width="9.140625" style="11"/>
    <col min="6395" max="6395" width="17" style="11" customWidth="1"/>
    <col min="6396" max="6396" width="59.42578125" style="11" bestFit="1" customWidth="1"/>
    <col min="6397" max="6397" width="20.28515625" style="11" customWidth="1"/>
    <col min="6398" max="6398" width="19.140625" style="11" customWidth="1"/>
    <col min="6399" max="6399" width="59.42578125" style="11" customWidth="1"/>
    <col min="6400" max="6400" width="13.7109375" style="11" customWidth="1"/>
    <col min="6401" max="6401" width="19.140625" style="11" customWidth="1"/>
    <col min="6402" max="6402" width="9.140625" style="11" bestFit="1" customWidth="1"/>
    <col min="6403" max="6403" width="52.85546875" style="11" bestFit="1" customWidth="1"/>
    <col min="6404" max="6404" width="9.140625" style="11" bestFit="1" customWidth="1"/>
    <col min="6405" max="6405" width="28.140625" style="11" bestFit="1" customWidth="1"/>
    <col min="6406" max="6406" width="41.28515625" style="11" bestFit="1" customWidth="1"/>
    <col min="6407" max="6407" width="16.42578125" style="11" bestFit="1" customWidth="1"/>
    <col min="6408" max="6408" width="9.140625" style="11"/>
    <col min="6409" max="6409" width="12.42578125" style="11" bestFit="1" customWidth="1"/>
    <col min="6410" max="6410" width="37.28515625" style="11" bestFit="1" customWidth="1"/>
    <col min="6411" max="6650" width="9.140625" style="11"/>
    <col min="6651" max="6651" width="17" style="11" customWidth="1"/>
    <col min="6652" max="6652" width="59.42578125" style="11" bestFit="1" customWidth="1"/>
    <col min="6653" max="6653" width="20.28515625" style="11" customWidth="1"/>
    <col min="6654" max="6654" width="19.140625" style="11" customWidth="1"/>
    <col min="6655" max="6655" width="59.42578125" style="11" customWidth="1"/>
    <col min="6656" max="6656" width="13.7109375" style="11" customWidth="1"/>
    <col min="6657" max="6657" width="19.140625" style="11" customWidth="1"/>
    <col min="6658" max="6658" width="9.140625" style="11" bestFit="1" customWidth="1"/>
    <col min="6659" max="6659" width="52.85546875" style="11" bestFit="1" customWidth="1"/>
    <col min="6660" max="6660" width="9.140625" style="11" bestFit="1" customWidth="1"/>
    <col min="6661" max="6661" width="28.140625" style="11" bestFit="1" customWidth="1"/>
    <col min="6662" max="6662" width="41.28515625" style="11" bestFit="1" customWidth="1"/>
    <col min="6663" max="6663" width="16.42578125" style="11" bestFit="1" customWidth="1"/>
    <col min="6664" max="6664" width="9.140625" style="11"/>
    <col min="6665" max="6665" width="12.42578125" style="11" bestFit="1" customWidth="1"/>
    <col min="6666" max="6666" width="37.28515625" style="11" bestFit="1" customWidth="1"/>
    <col min="6667" max="6906" width="9.140625" style="11"/>
    <col min="6907" max="6907" width="17" style="11" customWidth="1"/>
    <col min="6908" max="6908" width="59.42578125" style="11" bestFit="1" customWidth="1"/>
    <col min="6909" max="6909" width="20.28515625" style="11" customWidth="1"/>
    <col min="6910" max="6910" width="19.140625" style="11" customWidth="1"/>
    <col min="6911" max="6911" width="59.42578125" style="11" customWidth="1"/>
    <col min="6912" max="6912" width="13.7109375" style="11" customWidth="1"/>
    <col min="6913" max="6913" width="19.140625" style="11" customWidth="1"/>
    <col min="6914" max="6914" width="9.140625" style="11" bestFit="1" customWidth="1"/>
    <col min="6915" max="6915" width="52.85546875" style="11" bestFit="1" customWidth="1"/>
    <col min="6916" max="6916" width="9.140625" style="11" bestFit="1" customWidth="1"/>
    <col min="6917" max="6917" width="28.140625" style="11" bestFit="1" customWidth="1"/>
    <col min="6918" max="6918" width="41.28515625" style="11" bestFit="1" customWidth="1"/>
    <col min="6919" max="6919" width="16.42578125" style="11" bestFit="1" customWidth="1"/>
    <col min="6920" max="6920" width="9.140625" style="11"/>
    <col min="6921" max="6921" width="12.42578125" style="11" bestFit="1" customWidth="1"/>
    <col min="6922" max="6922" width="37.28515625" style="11" bestFit="1" customWidth="1"/>
    <col min="6923" max="7162" width="9.140625" style="11"/>
    <col min="7163" max="7163" width="17" style="11" customWidth="1"/>
    <col min="7164" max="7164" width="59.42578125" style="11" bestFit="1" customWidth="1"/>
    <col min="7165" max="7165" width="20.28515625" style="11" customWidth="1"/>
    <col min="7166" max="7166" width="19.140625" style="11" customWidth="1"/>
    <col min="7167" max="7167" width="59.42578125" style="11" customWidth="1"/>
    <col min="7168" max="7168" width="13.7109375" style="11" customWidth="1"/>
    <col min="7169" max="7169" width="19.140625" style="11" customWidth="1"/>
    <col min="7170" max="7170" width="9.140625" style="11" bestFit="1" customWidth="1"/>
    <col min="7171" max="7171" width="52.85546875" style="11" bestFit="1" customWidth="1"/>
    <col min="7172" max="7172" width="9.140625" style="11" bestFit="1" customWidth="1"/>
    <col min="7173" max="7173" width="28.140625" style="11" bestFit="1" customWidth="1"/>
    <col min="7174" max="7174" width="41.28515625" style="11" bestFit="1" customWidth="1"/>
    <col min="7175" max="7175" width="16.42578125" style="11" bestFit="1" customWidth="1"/>
    <col min="7176" max="7176" width="9.140625" style="11"/>
    <col min="7177" max="7177" width="12.42578125" style="11" bestFit="1" customWidth="1"/>
    <col min="7178" max="7178" width="37.28515625" style="11" bestFit="1" customWidth="1"/>
    <col min="7179" max="7418" width="9.140625" style="11"/>
    <col min="7419" max="7419" width="17" style="11" customWidth="1"/>
    <col min="7420" max="7420" width="59.42578125" style="11" bestFit="1" customWidth="1"/>
    <col min="7421" max="7421" width="20.28515625" style="11" customWidth="1"/>
    <col min="7422" max="7422" width="19.140625" style="11" customWidth="1"/>
    <col min="7423" max="7423" width="59.42578125" style="11" customWidth="1"/>
    <col min="7424" max="7424" width="13.7109375" style="11" customWidth="1"/>
    <col min="7425" max="7425" width="19.140625" style="11" customWidth="1"/>
    <col min="7426" max="7426" width="9.140625" style="11" bestFit="1" customWidth="1"/>
    <col min="7427" max="7427" width="52.85546875" style="11" bestFit="1" customWidth="1"/>
    <col min="7428" max="7428" width="9.140625" style="11" bestFit="1" customWidth="1"/>
    <col min="7429" max="7429" width="28.140625" style="11" bestFit="1" customWidth="1"/>
    <col min="7430" max="7430" width="41.28515625" style="11" bestFit="1" customWidth="1"/>
    <col min="7431" max="7431" width="16.42578125" style="11" bestFit="1" customWidth="1"/>
    <col min="7432" max="7432" width="9.140625" style="11"/>
    <col min="7433" max="7433" width="12.42578125" style="11" bestFit="1" customWidth="1"/>
    <col min="7434" max="7434" width="37.28515625" style="11" bestFit="1" customWidth="1"/>
    <col min="7435" max="7674" width="9.140625" style="11"/>
    <col min="7675" max="7675" width="17" style="11" customWidth="1"/>
    <col min="7676" max="7676" width="59.42578125" style="11" bestFit="1" customWidth="1"/>
    <col min="7677" max="7677" width="20.28515625" style="11" customWidth="1"/>
    <col min="7678" max="7678" width="19.140625" style="11" customWidth="1"/>
    <col min="7679" max="7679" width="59.42578125" style="11" customWidth="1"/>
    <col min="7680" max="7680" width="13.7109375" style="11" customWidth="1"/>
    <col min="7681" max="7681" width="19.140625" style="11" customWidth="1"/>
    <col min="7682" max="7682" width="9.140625" style="11" bestFit="1" customWidth="1"/>
    <col min="7683" max="7683" width="52.85546875" style="11" bestFit="1" customWidth="1"/>
    <col min="7684" max="7684" width="9.140625" style="11" bestFit="1" customWidth="1"/>
    <col min="7685" max="7685" width="28.140625" style="11" bestFit="1" customWidth="1"/>
    <col min="7686" max="7686" width="41.28515625" style="11" bestFit="1" customWidth="1"/>
    <col min="7687" max="7687" width="16.42578125" style="11" bestFit="1" customWidth="1"/>
    <col min="7688" max="7688" width="9.140625" style="11"/>
    <col min="7689" max="7689" width="12.42578125" style="11" bestFit="1" customWidth="1"/>
    <col min="7690" max="7690" width="37.28515625" style="11" bestFit="1" customWidth="1"/>
    <col min="7691" max="7930" width="9.140625" style="11"/>
    <col min="7931" max="7931" width="17" style="11" customWidth="1"/>
    <col min="7932" max="7932" width="59.42578125" style="11" bestFit="1" customWidth="1"/>
    <col min="7933" max="7933" width="20.28515625" style="11" customWidth="1"/>
    <col min="7934" max="7934" width="19.140625" style="11" customWidth="1"/>
    <col min="7935" max="7935" width="59.42578125" style="11" customWidth="1"/>
    <col min="7936" max="7936" width="13.7109375" style="11" customWidth="1"/>
    <col min="7937" max="7937" width="19.140625" style="11" customWidth="1"/>
    <col min="7938" max="7938" width="9.140625" style="11" bestFit="1" customWidth="1"/>
    <col min="7939" max="7939" width="52.85546875" style="11" bestFit="1" customWidth="1"/>
    <col min="7940" max="7940" width="9.140625" style="11" bestFit="1" customWidth="1"/>
    <col min="7941" max="7941" width="28.140625" style="11" bestFit="1" customWidth="1"/>
    <col min="7942" max="7942" width="41.28515625" style="11" bestFit="1" customWidth="1"/>
    <col min="7943" max="7943" width="16.42578125" style="11" bestFit="1" customWidth="1"/>
    <col min="7944" max="7944" width="9.140625" style="11"/>
    <col min="7945" max="7945" width="12.42578125" style="11" bestFit="1" customWidth="1"/>
    <col min="7946" max="7946" width="37.28515625" style="11" bestFit="1" customWidth="1"/>
    <col min="7947" max="8186" width="9.140625" style="11"/>
    <col min="8187" max="8187" width="17" style="11" customWidth="1"/>
    <col min="8188" max="8188" width="59.42578125" style="11" bestFit="1" customWidth="1"/>
    <col min="8189" max="8189" width="20.28515625" style="11" customWidth="1"/>
    <col min="8190" max="8190" width="19.140625" style="11" customWidth="1"/>
    <col min="8191" max="8191" width="59.42578125" style="11" customWidth="1"/>
    <col min="8192" max="8192" width="13.7109375" style="11" customWidth="1"/>
    <col min="8193" max="8193" width="19.140625" style="11" customWidth="1"/>
    <col min="8194" max="8194" width="9.140625" style="11" bestFit="1" customWidth="1"/>
    <col min="8195" max="8195" width="52.85546875" style="11" bestFit="1" customWidth="1"/>
    <col min="8196" max="8196" width="9.140625" style="11" bestFit="1" customWidth="1"/>
    <col min="8197" max="8197" width="28.140625" style="11" bestFit="1" customWidth="1"/>
    <col min="8198" max="8198" width="41.28515625" style="11" bestFit="1" customWidth="1"/>
    <col min="8199" max="8199" width="16.42578125" style="11" bestFit="1" customWidth="1"/>
    <col min="8200" max="8200" width="9.140625" style="11"/>
    <col min="8201" max="8201" width="12.42578125" style="11" bestFit="1" customWidth="1"/>
    <col min="8202" max="8202" width="37.28515625" style="11" bestFit="1" customWidth="1"/>
    <col min="8203" max="8442" width="9.140625" style="11"/>
    <col min="8443" max="8443" width="17" style="11" customWidth="1"/>
    <col min="8444" max="8444" width="59.42578125" style="11" bestFit="1" customWidth="1"/>
    <col min="8445" max="8445" width="20.28515625" style="11" customWidth="1"/>
    <col min="8446" max="8446" width="19.140625" style="11" customWidth="1"/>
    <col min="8447" max="8447" width="59.42578125" style="11" customWidth="1"/>
    <col min="8448" max="8448" width="13.7109375" style="11" customWidth="1"/>
    <col min="8449" max="8449" width="19.140625" style="11" customWidth="1"/>
    <col min="8450" max="8450" width="9.140625" style="11" bestFit="1" customWidth="1"/>
    <col min="8451" max="8451" width="52.85546875" style="11" bestFit="1" customWidth="1"/>
    <col min="8452" max="8452" width="9.140625" style="11" bestFit="1" customWidth="1"/>
    <col min="8453" max="8453" width="28.140625" style="11" bestFit="1" customWidth="1"/>
    <col min="8454" max="8454" width="41.28515625" style="11" bestFit="1" customWidth="1"/>
    <col min="8455" max="8455" width="16.42578125" style="11" bestFit="1" customWidth="1"/>
    <col min="8456" max="8456" width="9.140625" style="11"/>
    <col min="8457" max="8457" width="12.42578125" style="11" bestFit="1" customWidth="1"/>
    <col min="8458" max="8458" width="37.28515625" style="11" bestFit="1" customWidth="1"/>
    <col min="8459" max="8698" width="9.140625" style="11"/>
    <col min="8699" max="8699" width="17" style="11" customWidth="1"/>
    <col min="8700" max="8700" width="59.42578125" style="11" bestFit="1" customWidth="1"/>
    <col min="8701" max="8701" width="20.28515625" style="11" customWidth="1"/>
    <col min="8702" max="8702" width="19.140625" style="11" customWidth="1"/>
    <col min="8703" max="8703" width="59.42578125" style="11" customWidth="1"/>
    <col min="8704" max="8704" width="13.7109375" style="11" customWidth="1"/>
    <col min="8705" max="8705" width="19.140625" style="11" customWidth="1"/>
    <col min="8706" max="8706" width="9.140625" style="11" bestFit="1" customWidth="1"/>
    <col min="8707" max="8707" width="52.85546875" style="11" bestFit="1" customWidth="1"/>
    <col min="8708" max="8708" width="9.140625" style="11" bestFit="1" customWidth="1"/>
    <col min="8709" max="8709" width="28.140625" style="11" bestFit="1" customWidth="1"/>
    <col min="8710" max="8710" width="41.28515625" style="11" bestFit="1" customWidth="1"/>
    <col min="8711" max="8711" width="16.42578125" style="11" bestFit="1" customWidth="1"/>
    <col min="8712" max="8712" width="9.140625" style="11"/>
    <col min="8713" max="8713" width="12.42578125" style="11" bestFit="1" customWidth="1"/>
    <col min="8714" max="8714" width="37.28515625" style="11" bestFit="1" customWidth="1"/>
    <col min="8715" max="8954" width="9.140625" style="11"/>
    <col min="8955" max="8955" width="17" style="11" customWidth="1"/>
    <col min="8956" max="8956" width="59.42578125" style="11" bestFit="1" customWidth="1"/>
    <col min="8957" max="8957" width="20.28515625" style="11" customWidth="1"/>
    <col min="8958" max="8958" width="19.140625" style="11" customWidth="1"/>
    <col min="8959" max="8959" width="59.42578125" style="11" customWidth="1"/>
    <col min="8960" max="8960" width="13.7109375" style="11" customWidth="1"/>
    <col min="8961" max="8961" width="19.140625" style="11" customWidth="1"/>
    <col min="8962" max="8962" width="9.140625" style="11" bestFit="1" customWidth="1"/>
    <col min="8963" max="8963" width="52.85546875" style="11" bestFit="1" customWidth="1"/>
    <col min="8964" max="8964" width="9.140625" style="11" bestFit="1" customWidth="1"/>
    <col min="8965" max="8965" width="28.140625" style="11" bestFit="1" customWidth="1"/>
    <col min="8966" max="8966" width="41.28515625" style="11" bestFit="1" customWidth="1"/>
    <col min="8967" max="8967" width="16.42578125" style="11" bestFit="1" customWidth="1"/>
    <col min="8968" max="8968" width="9.140625" style="11"/>
    <col min="8969" max="8969" width="12.42578125" style="11" bestFit="1" customWidth="1"/>
    <col min="8970" max="8970" width="37.28515625" style="11" bestFit="1" customWidth="1"/>
    <col min="8971" max="9210" width="9.140625" style="11"/>
    <col min="9211" max="9211" width="17" style="11" customWidth="1"/>
    <col min="9212" max="9212" width="59.42578125" style="11" bestFit="1" customWidth="1"/>
    <col min="9213" max="9213" width="20.28515625" style="11" customWidth="1"/>
    <col min="9214" max="9214" width="19.140625" style="11" customWidth="1"/>
    <col min="9215" max="9215" width="59.42578125" style="11" customWidth="1"/>
    <col min="9216" max="9216" width="13.7109375" style="11" customWidth="1"/>
    <col min="9217" max="9217" width="19.140625" style="11" customWidth="1"/>
    <col min="9218" max="9218" width="9.140625" style="11" bestFit="1" customWidth="1"/>
    <col min="9219" max="9219" width="52.85546875" style="11" bestFit="1" customWidth="1"/>
    <col min="9220" max="9220" width="9.140625" style="11" bestFit="1" customWidth="1"/>
    <col min="9221" max="9221" width="28.140625" style="11" bestFit="1" customWidth="1"/>
    <col min="9222" max="9222" width="41.28515625" style="11" bestFit="1" customWidth="1"/>
    <col min="9223" max="9223" width="16.42578125" style="11" bestFit="1" customWidth="1"/>
    <col min="9224" max="9224" width="9.140625" style="11"/>
    <col min="9225" max="9225" width="12.42578125" style="11" bestFit="1" customWidth="1"/>
    <col min="9226" max="9226" width="37.28515625" style="11" bestFit="1" customWidth="1"/>
    <col min="9227" max="9466" width="9.140625" style="11"/>
    <col min="9467" max="9467" width="17" style="11" customWidth="1"/>
    <col min="9468" max="9468" width="59.42578125" style="11" bestFit="1" customWidth="1"/>
    <col min="9469" max="9469" width="20.28515625" style="11" customWidth="1"/>
    <col min="9470" max="9470" width="19.140625" style="11" customWidth="1"/>
    <col min="9471" max="9471" width="59.42578125" style="11" customWidth="1"/>
    <col min="9472" max="9472" width="13.7109375" style="11" customWidth="1"/>
    <col min="9473" max="9473" width="19.140625" style="11" customWidth="1"/>
    <col min="9474" max="9474" width="9.140625" style="11" bestFit="1" customWidth="1"/>
    <col min="9475" max="9475" width="52.85546875" style="11" bestFit="1" customWidth="1"/>
    <col min="9476" max="9476" width="9.140625" style="11" bestFit="1" customWidth="1"/>
    <col min="9477" max="9477" width="28.140625" style="11" bestFit="1" customWidth="1"/>
    <col min="9478" max="9478" width="41.28515625" style="11" bestFit="1" customWidth="1"/>
    <col min="9479" max="9479" width="16.42578125" style="11" bestFit="1" customWidth="1"/>
    <col min="9480" max="9480" width="9.140625" style="11"/>
    <col min="9481" max="9481" width="12.42578125" style="11" bestFit="1" customWidth="1"/>
    <col min="9482" max="9482" width="37.28515625" style="11" bestFit="1" customWidth="1"/>
    <col min="9483" max="9722" width="9.140625" style="11"/>
    <col min="9723" max="9723" width="17" style="11" customWidth="1"/>
    <col min="9724" max="9724" width="59.42578125" style="11" bestFit="1" customWidth="1"/>
    <col min="9725" max="9725" width="20.28515625" style="11" customWidth="1"/>
    <col min="9726" max="9726" width="19.140625" style="11" customWidth="1"/>
    <col min="9727" max="9727" width="59.42578125" style="11" customWidth="1"/>
    <col min="9728" max="9728" width="13.7109375" style="11" customWidth="1"/>
    <col min="9729" max="9729" width="19.140625" style="11" customWidth="1"/>
    <col min="9730" max="9730" width="9.140625" style="11" bestFit="1" customWidth="1"/>
    <col min="9731" max="9731" width="52.85546875" style="11" bestFit="1" customWidth="1"/>
    <col min="9732" max="9732" width="9.140625" style="11" bestFit="1" customWidth="1"/>
    <col min="9733" max="9733" width="28.140625" style="11" bestFit="1" customWidth="1"/>
    <col min="9734" max="9734" width="41.28515625" style="11" bestFit="1" customWidth="1"/>
    <col min="9735" max="9735" width="16.42578125" style="11" bestFit="1" customWidth="1"/>
    <col min="9736" max="9736" width="9.140625" style="11"/>
    <col min="9737" max="9737" width="12.42578125" style="11" bestFit="1" customWidth="1"/>
    <col min="9738" max="9738" width="37.28515625" style="11" bestFit="1" customWidth="1"/>
    <col min="9739" max="9978" width="9.140625" style="11"/>
    <col min="9979" max="9979" width="17" style="11" customWidth="1"/>
    <col min="9980" max="9980" width="59.42578125" style="11" bestFit="1" customWidth="1"/>
    <col min="9981" max="9981" width="20.28515625" style="11" customWidth="1"/>
    <col min="9982" max="9982" width="19.140625" style="11" customWidth="1"/>
    <col min="9983" max="9983" width="59.42578125" style="11" customWidth="1"/>
    <col min="9984" max="9984" width="13.7109375" style="11" customWidth="1"/>
    <col min="9985" max="9985" width="19.140625" style="11" customWidth="1"/>
    <col min="9986" max="9986" width="9.140625" style="11" bestFit="1" customWidth="1"/>
    <col min="9987" max="9987" width="52.85546875" style="11" bestFit="1" customWidth="1"/>
    <col min="9988" max="9988" width="9.140625" style="11" bestFit="1" customWidth="1"/>
    <col min="9989" max="9989" width="28.140625" style="11" bestFit="1" customWidth="1"/>
    <col min="9990" max="9990" width="41.28515625" style="11" bestFit="1" customWidth="1"/>
    <col min="9991" max="9991" width="16.42578125" style="11" bestFit="1" customWidth="1"/>
    <col min="9992" max="9992" width="9.140625" style="11"/>
    <col min="9993" max="9993" width="12.42578125" style="11" bestFit="1" customWidth="1"/>
    <col min="9994" max="9994" width="37.28515625" style="11" bestFit="1" customWidth="1"/>
    <col min="9995" max="10234" width="9.140625" style="11"/>
    <col min="10235" max="10235" width="17" style="11" customWidth="1"/>
    <col min="10236" max="10236" width="59.42578125" style="11" bestFit="1" customWidth="1"/>
    <col min="10237" max="10237" width="20.28515625" style="11" customWidth="1"/>
    <col min="10238" max="10238" width="19.140625" style="11" customWidth="1"/>
    <col min="10239" max="10239" width="59.42578125" style="11" customWidth="1"/>
    <col min="10240" max="10240" width="13.7109375" style="11" customWidth="1"/>
    <col min="10241" max="10241" width="19.140625" style="11" customWidth="1"/>
    <col min="10242" max="10242" width="9.140625" style="11" bestFit="1" customWidth="1"/>
    <col min="10243" max="10243" width="52.85546875" style="11" bestFit="1" customWidth="1"/>
    <col min="10244" max="10244" width="9.140625" style="11" bestFit="1" customWidth="1"/>
    <col min="10245" max="10245" width="28.140625" style="11" bestFit="1" customWidth="1"/>
    <col min="10246" max="10246" width="41.28515625" style="11" bestFit="1" customWidth="1"/>
    <col min="10247" max="10247" width="16.42578125" style="11" bestFit="1" customWidth="1"/>
    <col min="10248" max="10248" width="9.140625" style="11"/>
    <col min="10249" max="10249" width="12.42578125" style="11" bestFit="1" customWidth="1"/>
    <col min="10250" max="10250" width="37.28515625" style="11" bestFit="1" customWidth="1"/>
    <col min="10251" max="10490" width="9.140625" style="11"/>
    <col min="10491" max="10491" width="17" style="11" customWidth="1"/>
    <col min="10492" max="10492" width="59.42578125" style="11" bestFit="1" customWidth="1"/>
    <col min="10493" max="10493" width="20.28515625" style="11" customWidth="1"/>
    <col min="10494" max="10494" width="19.140625" style="11" customWidth="1"/>
    <col min="10495" max="10495" width="59.42578125" style="11" customWidth="1"/>
    <col min="10496" max="10496" width="13.7109375" style="11" customWidth="1"/>
    <col min="10497" max="10497" width="19.140625" style="11" customWidth="1"/>
    <col min="10498" max="10498" width="9.140625" style="11" bestFit="1" customWidth="1"/>
    <col min="10499" max="10499" width="52.85546875" style="11" bestFit="1" customWidth="1"/>
    <col min="10500" max="10500" width="9.140625" style="11" bestFit="1" customWidth="1"/>
    <col min="10501" max="10501" width="28.140625" style="11" bestFit="1" customWidth="1"/>
    <col min="10502" max="10502" width="41.28515625" style="11" bestFit="1" customWidth="1"/>
    <col min="10503" max="10503" width="16.42578125" style="11" bestFit="1" customWidth="1"/>
    <col min="10504" max="10504" width="9.140625" style="11"/>
    <col min="10505" max="10505" width="12.42578125" style="11" bestFit="1" customWidth="1"/>
    <col min="10506" max="10506" width="37.28515625" style="11" bestFit="1" customWidth="1"/>
    <col min="10507" max="10746" width="9.140625" style="11"/>
    <col min="10747" max="10747" width="17" style="11" customWidth="1"/>
    <col min="10748" max="10748" width="59.42578125" style="11" bestFit="1" customWidth="1"/>
    <col min="10749" max="10749" width="20.28515625" style="11" customWidth="1"/>
    <col min="10750" max="10750" width="19.140625" style="11" customWidth="1"/>
    <col min="10751" max="10751" width="59.42578125" style="11" customWidth="1"/>
    <col min="10752" max="10752" width="13.7109375" style="11" customWidth="1"/>
    <col min="10753" max="10753" width="19.140625" style="11" customWidth="1"/>
    <col min="10754" max="10754" width="9.140625" style="11" bestFit="1" customWidth="1"/>
    <col min="10755" max="10755" width="52.85546875" style="11" bestFit="1" customWidth="1"/>
    <col min="10756" max="10756" width="9.140625" style="11" bestFit="1" customWidth="1"/>
    <col min="10757" max="10757" width="28.140625" style="11" bestFit="1" customWidth="1"/>
    <col min="10758" max="10758" width="41.28515625" style="11" bestFit="1" customWidth="1"/>
    <col min="10759" max="10759" width="16.42578125" style="11" bestFit="1" customWidth="1"/>
    <col min="10760" max="10760" width="9.140625" style="11"/>
    <col min="10761" max="10761" width="12.42578125" style="11" bestFit="1" customWidth="1"/>
    <col min="10762" max="10762" width="37.28515625" style="11" bestFit="1" customWidth="1"/>
    <col min="10763" max="11002" width="9.140625" style="11"/>
    <col min="11003" max="11003" width="17" style="11" customWidth="1"/>
    <col min="11004" max="11004" width="59.42578125" style="11" bestFit="1" customWidth="1"/>
    <col min="11005" max="11005" width="20.28515625" style="11" customWidth="1"/>
    <col min="11006" max="11006" width="19.140625" style="11" customWidth="1"/>
    <col min="11007" max="11007" width="59.42578125" style="11" customWidth="1"/>
    <col min="11008" max="11008" width="13.7109375" style="11" customWidth="1"/>
    <col min="11009" max="11009" width="19.140625" style="11" customWidth="1"/>
    <col min="11010" max="11010" width="9.140625" style="11" bestFit="1" customWidth="1"/>
    <col min="11011" max="11011" width="52.85546875" style="11" bestFit="1" customWidth="1"/>
    <col min="11012" max="11012" width="9.140625" style="11" bestFit="1" customWidth="1"/>
    <col min="11013" max="11013" width="28.140625" style="11" bestFit="1" customWidth="1"/>
    <col min="11014" max="11014" width="41.28515625" style="11" bestFit="1" customWidth="1"/>
    <col min="11015" max="11015" width="16.42578125" style="11" bestFit="1" customWidth="1"/>
    <col min="11016" max="11016" width="9.140625" style="11"/>
    <col min="11017" max="11017" width="12.42578125" style="11" bestFit="1" customWidth="1"/>
    <col min="11018" max="11018" width="37.28515625" style="11" bestFit="1" customWidth="1"/>
    <col min="11019" max="11258" width="9.140625" style="11"/>
    <col min="11259" max="11259" width="17" style="11" customWidth="1"/>
    <col min="11260" max="11260" width="59.42578125" style="11" bestFit="1" customWidth="1"/>
    <col min="11261" max="11261" width="20.28515625" style="11" customWidth="1"/>
    <col min="11262" max="11262" width="19.140625" style="11" customWidth="1"/>
    <col min="11263" max="11263" width="59.42578125" style="11" customWidth="1"/>
    <col min="11264" max="11264" width="13.7109375" style="11" customWidth="1"/>
    <col min="11265" max="11265" width="19.140625" style="11" customWidth="1"/>
    <col min="11266" max="11266" width="9.140625" style="11" bestFit="1" customWidth="1"/>
    <col min="11267" max="11267" width="52.85546875" style="11" bestFit="1" customWidth="1"/>
    <col min="11268" max="11268" width="9.140625" style="11" bestFit="1" customWidth="1"/>
    <col min="11269" max="11269" width="28.140625" style="11" bestFit="1" customWidth="1"/>
    <col min="11270" max="11270" width="41.28515625" style="11" bestFit="1" customWidth="1"/>
    <col min="11271" max="11271" width="16.42578125" style="11" bestFit="1" customWidth="1"/>
    <col min="11272" max="11272" width="9.140625" style="11"/>
    <col min="11273" max="11273" width="12.42578125" style="11" bestFit="1" customWidth="1"/>
    <col min="11274" max="11274" width="37.28515625" style="11" bestFit="1" customWidth="1"/>
    <col min="11275" max="11514" width="9.140625" style="11"/>
    <col min="11515" max="11515" width="17" style="11" customWidth="1"/>
    <col min="11516" max="11516" width="59.42578125" style="11" bestFit="1" customWidth="1"/>
    <col min="11517" max="11517" width="20.28515625" style="11" customWidth="1"/>
    <col min="11518" max="11518" width="19.140625" style="11" customWidth="1"/>
    <col min="11519" max="11519" width="59.42578125" style="11" customWidth="1"/>
    <col min="11520" max="11520" width="13.7109375" style="11" customWidth="1"/>
    <col min="11521" max="11521" width="19.140625" style="11" customWidth="1"/>
    <col min="11522" max="11522" width="9.140625" style="11" bestFit="1" customWidth="1"/>
    <col min="11523" max="11523" width="52.85546875" style="11" bestFit="1" customWidth="1"/>
    <col min="11524" max="11524" width="9.140625" style="11" bestFit="1" customWidth="1"/>
    <col min="11525" max="11525" width="28.140625" style="11" bestFit="1" customWidth="1"/>
    <col min="11526" max="11526" width="41.28515625" style="11" bestFit="1" customWidth="1"/>
    <col min="11527" max="11527" width="16.42578125" style="11" bestFit="1" customWidth="1"/>
    <col min="11528" max="11528" width="9.140625" style="11"/>
    <col min="11529" max="11529" width="12.42578125" style="11" bestFit="1" customWidth="1"/>
    <col min="11530" max="11530" width="37.28515625" style="11" bestFit="1" customWidth="1"/>
    <col min="11531" max="11770" width="9.140625" style="11"/>
    <col min="11771" max="11771" width="17" style="11" customWidth="1"/>
    <col min="11772" max="11772" width="59.42578125" style="11" bestFit="1" customWidth="1"/>
    <col min="11773" max="11773" width="20.28515625" style="11" customWidth="1"/>
    <col min="11774" max="11774" width="19.140625" style="11" customWidth="1"/>
    <col min="11775" max="11775" width="59.42578125" style="11" customWidth="1"/>
    <col min="11776" max="11776" width="13.7109375" style="11" customWidth="1"/>
    <col min="11777" max="11777" width="19.140625" style="11" customWidth="1"/>
    <col min="11778" max="11778" width="9.140625" style="11" bestFit="1" customWidth="1"/>
    <col min="11779" max="11779" width="52.85546875" style="11" bestFit="1" customWidth="1"/>
    <col min="11780" max="11780" width="9.140625" style="11" bestFit="1" customWidth="1"/>
    <col min="11781" max="11781" width="28.140625" style="11" bestFit="1" customWidth="1"/>
    <col min="11782" max="11782" width="41.28515625" style="11" bestFit="1" customWidth="1"/>
    <col min="11783" max="11783" width="16.42578125" style="11" bestFit="1" customWidth="1"/>
    <col min="11784" max="11784" width="9.140625" style="11"/>
    <col min="11785" max="11785" width="12.42578125" style="11" bestFit="1" customWidth="1"/>
    <col min="11786" max="11786" width="37.28515625" style="11" bestFit="1" customWidth="1"/>
    <col min="11787" max="12026" width="9.140625" style="11"/>
    <col min="12027" max="12027" width="17" style="11" customWidth="1"/>
    <col min="12028" max="12028" width="59.42578125" style="11" bestFit="1" customWidth="1"/>
    <col min="12029" max="12029" width="20.28515625" style="11" customWidth="1"/>
    <col min="12030" max="12030" width="19.140625" style="11" customWidth="1"/>
    <col min="12031" max="12031" width="59.42578125" style="11" customWidth="1"/>
    <col min="12032" max="12032" width="13.7109375" style="11" customWidth="1"/>
    <col min="12033" max="12033" width="19.140625" style="11" customWidth="1"/>
    <col min="12034" max="12034" width="9.140625" style="11" bestFit="1" customWidth="1"/>
    <col min="12035" max="12035" width="52.85546875" style="11" bestFit="1" customWidth="1"/>
    <col min="12036" max="12036" width="9.140625" style="11" bestFit="1" customWidth="1"/>
    <col min="12037" max="12037" width="28.140625" style="11" bestFit="1" customWidth="1"/>
    <col min="12038" max="12038" width="41.28515625" style="11" bestFit="1" customWidth="1"/>
    <col min="12039" max="12039" width="16.42578125" style="11" bestFit="1" customWidth="1"/>
    <col min="12040" max="12040" width="9.140625" style="11"/>
    <col min="12041" max="12041" width="12.42578125" style="11" bestFit="1" customWidth="1"/>
    <col min="12042" max="12042" width="37.28515625" style="11" bestFit="1" customWidth="1"/>
    <col min="12043" max="12282" width="9.140625" style="11"/>
    <col min="12283" max="12283" width="17" style="11" customWidth="1"/>
    <col min="12284" max="12284" width="59.42578125" style="11" bestFit="1" customWidth="1"/>
    <col min="12285" max="12285" width="20.28515625" style="11" customWidth="1"/>
    <col min="12286" max="12286" width="19.140625" style="11" customWidth="1"/>
    <col min="12287" max="12287" width="59.42578125" style="11" customWidth="1"/>
    <col min="12288" max="12288" width="13.7109375" style="11" customWidth="1"/>
    <col min="12289" max="12289" width="19.140625" style="11" customWidth="1"/>
    <col min="12290" max="12290" width="9.140625" style="11" bestFit="1" customWidth="1"/>
    <col min="12291" max="12291" width="52.85546875" style="11" bestFit="1" customWidth="1"/>
    <col min="12292" max="12292" width="9.140625" style="11" bestFit="1" customWidth="1"/>
    <col min="12293" max="12293" width="28.140625" style="11" bestFit="1" customWidth="1"/>
    <col min="12294" max="12294" width="41.28515625" style="11" bestFit="1" customWidth="1"/>
    <col min="12295" max="12295" width="16.42578125" style="11" bestFit="1" customWidth="1"/>
    <col min="12296" max="12296" width="9.140625" style="11"/>
    <col min="12297" max="12297" width="12.42578125" style="11" bestFit="1" customWidth="1"/>
    <col min="12298" max="12298" width="37.28515625" style="11" bestFit="1" customWidth="1"/>
    <col min="12299" max="12538" width="9.140625" style="11"/>
    <col min="12539" max="12539" width="17" style="11" customWidth="1"/>
    <col min="12540" max="12540" width="59.42578125" style="11" bestFit="1" customWidth="1"/>
    <col min="12541" max="12541" width="20.28515625" style="11" customWidth="1"/>
    <col min="12542" max="12542" width="19.140625" style="11" customWidth="1"/>
    <col min="12543" max="12543" width="59.42578125" style="11" customWidth="1"/>
    <col min="12544" max="12544" width="13.7109375" style="11" customWidth="1"/>
    <col min="12545" max="12545" width="19.140625" style="11" customWidth="1"/>
    <col min="12546" max="12546" width="9.140625" style="11" bestFit="1" customWidth="1"/>
    <col min="12547" max="12547" width="52.85546875" style="11" bestFit="1" customWidth="1"/>
    <col min="12548" max="12548" width="9.140625" style="11" bestFit="1" customWidth="1"/>
    <col min="12549" max="12549" width="28.140625" style="11" bestFit="1" customWidth="1"/>
    <col min="12550" max="12550" width="41.28515625" style="11" bestFit="1" customWidth="1"/>
    <col min="12551" max="12551" width="16.42578125" style="11" bestFit="1" customWidth="1"/>
    <col min="12552" max="12552" width="9.140625" style="11"/>
    <col min="12553" max="12553" width="12.42578125" style="11" bestFit="1" customWidth="1"/>
    <col min="12554" max="12554" width="37.28515625" style="11" bestFit="1" customWidth="1"/>
    <col min="12555" max="12794" width="9.140625" style="11"/>
    <col min="12795" max="12795" width="17" style="11" customWidth="1"/>
    <col min="12796" max="12796" width="59.42578125" style="11" bestFit="1" customWidth="1"/>
    <col min="12797" max="12797" width="20.28515625" style="11" customWidth="1"/>
    <col min="12798" max="12798" width="19.140625" style="11" customWidth="1"/>
    <col min="12799" max="12799" width="59.42578125" style="11" customWidth="1"/>
    <col min="12800" max="12800" width="13.7109375" style="11" customWidth="1"/>
    <col min="12801" max="12801" width="19.140625" style="11" customWidth="1"/>
    <col min="12802" max="12802" width="9.140625" style="11" bestFit="1" customWidth="1"/>
    <col min="12803" max="12803" width="52.85546875" style="11" bestFit="1" customWidth="1"/>
    <col min="12804" max="12804" width="9.140625" style="11" bestFit="1" customWidth="1"/>
    <col min="12805" max="12805" width="28.140625" style="11" bestFit="1" customWidth="1"/>
    <col min="12806" max="12806" width="41.28515625" style="11" bestFit="1" customWidth="1"/>
    <col min="12807" max="12807" width="16.42578125" style="11" bestFit="1" customWidth="1"/>
    <col min="12808" max="12808" width="9.140625" style="11"/>
    <col min="12809" max="12809" width="12.42578125" style="11" bestFit="1" customWidth="1"/>
    <col min="12810" max="12810" width="37.28515625" style="11" bestFit="1" customWidth="1"/>
    <col min="12811" max="13050" width="9.140625" style="11"/>
    <col min="13051" max="13051" width="17" style="11" customWidth="1"/>
    <col min="13052" max="13052" width="59.42578125" style="11" bestFit="1" customWidth="1"/>
    <col min="13053" max="13053" width="20.28515625" style="11" customWidth="1"/>
    <col min="13054" max="13054" width="19.140625" style="11" customWidth="1"/>
    <col min="13055" max="13055" width="59.42578125" style="11" customWidth="1"/>
    <col min="13056" max="13056" width="13.7109375" style="11" customWidth="1"/>
    <col min="13057" max="13057" width="19.140625" style="11" customWidth="1"/>
    <col min="13058" max="13058" width="9.140625" style="11" bestFit="1" customWidth="1"/>
    <col min="13059" max="13059" width="52.85546875" style="11" bestFit="1" customWidth="1"/>
    <col min="13060" max="13060" width="9.140625" style="11" bestFit="1" customWidth="1"/>
    <col min="13061" max="13061" width="28.140625" style="11" bestFit="1" customWidth="1"/>
    <col min="13062" max="13062" width="41.28515625" style="11" bestFit="1" customWidth="1"/>
    <col min="13063" max="13063" width="16.42578125" style="11" bestFit="1" customWidth="1"/>
    <col min="13064" max="13064" width="9.140625" style="11"/>
    <col min="13065" max="13065" width="12.42578125" style="11" bestFit="1" customWidth="1"/>
    <col min="13066" max="13066" width="37.28515625" style="11" bestFit="1" customWidth="1"/>
    <col min="13067" max="13306" width="9.140625" style="11"/>
    <col min="13307" max="13307" width="17" style="11" customWidth="1"/>
    <col min="13308" max="13308" width="59.42578125" style="11" bestFit="1" customWidth="1"/>
    <col min="13309" max="13309" width="20.28515625" style="11" customWidth="1"/>
    <col min="13310" max="13310" width="19.140625" style="11" customWidth="1"/>
    <col min="13311" max="13311" width="59.42578125" style="11" customWidth="1"/>
    <col min="13312" max="13312" width="13.7109375" style="11" customWidth="1"/>
    <col min="13313" max="13313" width="19.140625" style="11" customWidth="1"/>
    <col min="13314" max="13314" width="9.140625" style="11" bestFit="1" customWidth="1"/>
    <col min="13315" max="13315" width="52.85546875" style="11" bestFit="1" customWidth="1"/>
    <col min="13316" max="13316" width="9.140625" style="11" bestFit="1" customWidth="1"/>
    <col min="13317" max="13317" width="28.140625" style="11" bestFit="1" customWidth="1"/>
    <col min="13318" max="13318" width="41.28515625" style="11" bestFit="1" customWidth="1"/>
    <col min="13319" max="13319" width="16.42578125" style="11" bestFit="1" customWidth="1"/>
    <col min="13320" max="13320" width="9.140625" style="11"/>
    <col min="13321" max="13321" width="12.42578125" style="11" bestFit="1" customWidth="1"/>
    <col min="13322" max="13322" width="37.28515625" style="11" bestFit="1" customWidth="1"/>
    <col min="13323" max="13562" width="9.140625" style="11"/>
    <col min="13563" max="13563" width="17" style="11" customWidth="1"/>
    <col min="13564" max="13564" width="59.42578125" style="11" bestFit="1" customWidth="1"/>
    <col min="13565" max="13565" width="20.28515625" style="11" customWidth="1"/>
    <col min="13566" max="13566" width="19.140625" style="11" customWidth="1"/>
    <col min="13567" max="13567" width="59.42578125" style="11" customWidth="1"/>
    <col min="13568" max="13568" width="13.7109375" style="11" customWidth="1"/>
    <col min="13569" max="13569" width="19.140625" style="11" customWidth="1"/>
    <col min="13570" max="13570" width="9.140625" style="11" bestFit="1" customWidth="1"/>
    <col min="13571" max="13571" width="52.85546875" style="11" bestFit="1" customWidth="1"/>
    <col min="13572" max="13572" width="9.140625" style="11" bestFit="1" customWidth="1"/>
    <col min="13573" max="13573" width="28.140625" style="11" bestFit="1" customWidth="1"/>
    <col min="13574" max="13574" width="41.28515625" style="11" bestFit="1" customWidth="1"/>
    <col min="13575" max="13575" width="16.42578125" style="11" bestFit="1" customWidth="1"/>
    <col min="13576" max="13576" width="9.140625" style="11"/>
    <col min="13577" max="13577" width="12.42578125" style="11" bestFit="1" customWidth="1"/>
    <col min="13578" max="13578" width="37.28515625" style="11" bestFit="1" customWidth="1"/>
    <col min="13579" max="13818" width="9.140625" style="11"/>
    <col min="13819" max="13819" width="17" style="11" customWidth="1"/>
    <col min="13820" max="13820" width="59.42578125" style="11" bestFit="1" customWidth="1"/>
    <col min="13821" max="13821" width="20.28515625" style="11" customWidth="1"/>
    <col min="13822" max="13822" width="19.140625" style="11" customWidth="1"/>
    <col min="13823" max="13823" width="59.42578125" style="11" customWidth="1"/>
    <col min="13824" max="13824" width="13.7109375" style="11" customWidth="1"/>
    <col min="13825" max="13825" width="19.140625" style="11" customWidth="1"/>
    <col min="13826" max="13826" width="9.140625" style="11" bestFit="1" customWidth="1"/>
    <col min="13827" max="13827" width="52.85546875" style="11" bestFit="1" customWidth="1"/>
    <col min="13828" max="13828" width="9.140625" style="11" bestFit="1" customWidth="1"/>
    <col min="13829" max="13829" width="28.140625" style="11" bestFit="1" customWidth="1"/>
    <col min="13830" max="13830" width="41.28515625" style="11" bestFit="1" customWidth="1"/>
    <col min="13831" max="13831" width="16.42578125" style="11" bestFit="1" customWidth="1"/>
    <col min="13832" max="13832" width="9.140625" style="11"/>
    <col min="13833" max="13833" width="12.42578125" style="11" bestFit="1" customWidth="1"/>
    <col min="13834" max="13834" width="37.28515625" style="11" bestFit="1" customWidth="1"/>
    <col min="13835" max="14074" width="9.140625" style="11"/>
    <col min="14075" max="14075" width="17" style="11" customWidth="1"/>
    <col min="14076" max="14076" width="59.42578125" style="11" bestFit="1" customWidth="1"/>
    <col min="14077" max="14077" width="20.28515625" style="11" customWidth="1"/>
    <col min="14078" max="14078" width="19.140625" style="11" customWidth="1"/>
    <col min="14079" max="14079" width="59.42578125" style="11" customWidth="1"/>
    <col min="14080" max="14080" width="13.7109375" style="11" customWidth="1"/>
    <col min="14081" max="14081" width="19.140625" style="11" customWidth="1"/>
    <col min="14082" max="14082" width="9.140625" style="11" bestFit="1" customWidth="1"/>
    <col min="14083" max="14083" width="52.85546875" style="11" bestFit="1" customWidth="1"/>
    <col min="14084" max="14084" width="9.140625" style="11" bestFit="1" customWidth="1"/>
    <col min="14085" max="14085" width="28.140625" style="11" bestFit="1" customWidth="1"/>
    <col min="14086" max="14086" width="41.28515625" style="11" bestFit="1" customWidth="1"/>
    <col min="14087" max="14087" width="16.42578125" style="11" bestFit="1" customWidth="1"/>
    <col min="14088" max="14088" width="9.140625" style="11"/>
    <col min="14089" max="14089" width="12.42578125" style="11" bestFit="1" customWidth="1"/>
    <col min="14090" max="14090" width="37.28515625" style="11" bestFit="1" customWidth="1"/>
    <col min="14091" max="14330" width="9.140625" style="11"/>
    <col min="14331" max="14331" width="17" style="11" customWidth="1"/>
    <col min="14332" max="14332" width="59.42578125" style="11" bestFit="1" customWidth="1"/>
    <col min="14333" max="14333" width="20.28515625" style="11" customWidth="1"/>
    <col min="14334" max="14334" width="19.140625" style="11" customWidth="1"/>
    <col min="14335" max="14335" width="59.42578125" style="11" customWidth="1"/>
    <col min="14336" max="14336" width="13.7109375" style="11" customWidth="1"/>
    <col min="14337" max="14337" width="19.140625" style="11" customWidth="1"/>
    <col min="14338" max="14338" width="9.140625" style="11" bestFit="1" customWidth="1"/>
    <col min="14339" max="14339" width="52.85546875" style="11" bestFit="1" customWidth="1"/>
    <col min="14340" max="14340" width="9.140625" style="11" bestFit="1" customWidth="1"/>
    <col min="14341" max="14341" width="28.140625" style="11" bestFit="1" customWidth="1"/>
    <col min="14342" max="14342" width="41.28515625" style="11" bestFit="1" customWidth="1"/>
    <col min="14343" max="14343" width="16.42578125" style="11" bestFit="1" customWidth="1"/>
    <col min="14344" max="14344" width="9.140625" style="11"/>
    <col min="14345" max="14345" width="12.42578125" style="11" bestFit="1" customWidth="1"/>
    <col min="14346" max="14346" width="37.28515625" style="11" bestFit="1" customWidth="1"/>
    <col min="14347" max="14586" width="9.140625" style="11"/>
    <col min="14587" max="14587" width="17" style="11" customWidth="1"/>
    <col min="14588" max="14588" width="59.42578125" style="11" bestFit="1" customWidth="1"/>
    <col min="14589" max="14589" width="20.28515625" style="11" customWidth="1"/>
    <col min="14590" max="14590" width="19.140625" style="11" customWidth="1"/>
    <col min="14591" max="14591" width="59.42578125" style="11" customWidth="1"/>
    <col min="14592" max="14592" width="13.7109375" style="11" customWidth="1"/>
    <col min="14593" max="14593" width="19.140625" style="11" customWidth="1"/>
    <col min="14594" max="14594" width="9.140625" style="11" bestFit="1" customWidth="1"/>
    <col min="14595" max="14595" width="52.85546875" style="11" bestFit="1" customWidth="1"/>
    <col min="14596" max="14596" width="9.140625" style="11" bestFit="1" customWidth="1"/>
    <col min="14597" max="14597" width="28.140625" style="11" bestFit="1" customWidth="1"/>
    <col min="14598" max="14598" width="41.28515625" style="11" bestFit="1" customWidth="1"/>
    <col min="14599" max="14599" width="16.42578125" style="11" bestFit="1" customWidth="1"/>
    <col min="14600" max="14600" width="9.140625" style="11"/>
    <col min="14601" max="14601" width="12.42578125" style="11" bestFit="1" customWidth="1"/>
    <col min="14602" max="14602" width="37.28515625" style="11" bestFit="1" customWidth="1"/>
    <col min="14603" max="14842" width="9.140625" style="11"/>
    <col min="14843" max="14843" width="17" style="11" customWidth="1"/>
    <col min="14844" max="14844" width="59.42578125" style="11" bestFit="1" customWidth="1"/>
    <col min="14845" max="14845" width="20.28515625" style="11" customWidth="1"/>
    <col min="14846" max="14846" width="19.140625" style="11" customWidth="1"/>
    <col min="14847" max="14847" width="59.42578125" style="11" customWidth="1"/>
    <col min="14848" max="14848" width="13.7109375" style="11" customWidth="1"/>
    <col min="14849" max="14849" width="19.140625" style="11" customWidth="1"/>
    <col min="14850" max="14850" width="9.140625" style="11" bestFit="1" customWidth="1"/>
    <col min="14851" max="14851" width="52.85546875" style="11" bestFit="1" customWidth="1"/>
    <col min="14852" max="14852" width="9.140625" style="11" bestFit="1" customWidth="1"/>
    <col min="14853" max="14853" width="28.140625" style="11" bestFit="1" customWidth="1"/>
    <col min="14854" max="14854" width="41.28515625" style="11" bestFit="1" customWidth="1"/>
    <col min="14855" max="14855" width="16.42578125" style="11" bestFit="1" customWidth="1"/>
    <col min="14856" max="14856" width="9.140625" style="11"/>
    <col min="14857" max="14857" width="12.42578125" style="11" bestFit="1" customWidth="1"/>
    <col min="14858" max="14858" width="37.28515625" style="11" bestFit="1" customWidth="1"/>
    <col min="14859" max="15098" width="9.140625" style="11"/>
    <col min="15099" max="15099" width="17" style="11" customWidth="1"/>
    <col min="15100" max="15100" width="59.42578125" style="11" bestFit="1" customWidth="1"/>
    <col min="15101" max="15101" width="20.28515625" style="11" customWidth="1"/>
    <col min="15102" max="15102" width="19.140625" style="11" customWidth="1"/>
    <col min="15103" max="15103" width="59.42578125" style="11" customWidth="1"/>
    <col min="15104" max="15104" width="13.7109375" style="11" customWidth="1"/>
    <col min="15105" max="15105" width="19.140625" style="11" customWidth="1"/>
    <col min="15106" max="15106" width="9.140625" style="11" bestFit="1" customWidth="1"/>
    <col min="15107" max="15107" width="52.85546875" style="11" bestFit="1" customWidth="1"/>
    <col min="15108" max="15108" width="9.140625" style="11" bestFit="1" customWidth="1"/>
    <col min="15109" max="15109" width="28.140625" style="11" bestFit="1" customWidth="1"/>
    <col min="15110" max="15110" width="41.28515625" style="11" bestFit="1" customWidth="1"/>
    <col min="15111" max="15111" width="16.42578125" style="11" bestFit="1" customWidth="1"/>
    <col min="15112" max="15112" width="9.140625" style="11"/>
    <col min="15113" max="15113" width="12.42578125" style="11" bestFit="1" customWidth="1"/>
    <col min="15114" max="15114" width="37.28515625" style="11" bestFit="1" customWidth="1"/>
    <col min="15115" max="15354" width="9.140625" style="11"/>
    <col min="15355" max="15355" width="17" style="11" customWidth="1"/>
    <col min="15356" max="15356" width="59.42578125" style="11" bestFit="1" customWidth="1"/>
    <col min="15357" max="15357" width="20.28515625" style="11" customWidth="1"/>
    <col min="15358" max="15358" width="19.140625" style="11" customWidth="1"/>
    <col min="15359" max="15359" width="59.42578125" style="11" customWidth="1"/>
    <col min="15360" max="15360" width="13.7109375" style="11" customWidth="1"/>
    <col min="15361" max="15361" width="19.140625" style="11" customWidth="1"/>
    <col min="15362" max="15362" width="9.140625" style="11" bestFit="1" customWidth="1"/>
    <col min="15363" max="15363" width="52.85546875" style="11" bestFit="1" customWidth="1"/>
    <col min="15364" max="15364" width="9.140625" style="11" bestFit="1" customWidth="1"/>
    <col min="15365" max="15365" width="28.140625" style="11" bestFit="1" customWidth="1"/>
    <col min="15366" max="15366" width="41.28515625" style="11" bestFit="1" customWidth="1"/>
    <col min="15367" max="15367" width="16.42578125" style="11" bestFit="1" customWidth="1"/>
    <col min="15368" max="15368" width="9.140625" style="11"/>
    <col min="15369" max="15369" width="12.42578125" style="11" bestFit="1" customWidth="1"/>
    <col min="15370" max="15370" width="37.28515625" style="11" bestFit="1" customWidth="1"/>
    <col min="15371" max="15610" width="9.140625" style="11"/>
    <col min="15611" max="15611" width="17" style="11" customWidth="1"/>
    <col min="15612" max="15612" width="59.42578125" style="11" bestFit="1" customWidth="1"/>
    <col min="15613" max="15613" width="20.28515625" style="11" customWidth="1"/>
    <col min="15614" max="15614" width="19.140625" style="11" customWidth="1"/>
    <col min="15615" max="15615" width="59.42578125" style="11" customWidth="1"/>
    <col min="15616" max="15616" width="13.7109375" style="11" customWidth="1"/>
    <col min="15617" max="15617" width="19.140625" style="11" customWidth="1"/>
    <col min="15618" max="15618" width="9.140625" style="11" bestFit="1" customWidth="1"/>
    <col min="15619" max="15619" width="52.85546875" style="11" bestFit="1" customWidth="1"/>
    <col min="15620" max="15620" width="9.140625" style="11" bestFit="1" customWidth="1"/>
    <col min="15621" max="15621" width="28.140625" style="11" bestFit="1" customWidth="1"/>
    <col min="15622" max="15622" width="41.28515625" style="11" bestFit="1" customWidth="1"/>
    <col min="15623" max="15623" width="16.42578125" style="11" bestFit="1" customWidth="1"/>
    <col min="15624" max="15624" width="9.140625" style="11"/>
    <col min="15625" max="15625" width="12.42578125" style="11" bestFit="1" customWidth="1"/>
    <col min="15626" max="15626" width="37.28515625" style="11" bestFit="1" customWidth="1"/>
    <col min="15627" max="15866" width="9.140625" style="11"/>
    <col min="15867" max="15867" width="17" style="11" customWidth="1"/>
    <col min="15868" max="15868" width="59.42578125" style="11" bestFit="1" customWidth="1"/>
    <col min="15869" max="15869" width="20.28515625" style="11" customWidth="1"/>
    <col min="15870" max="15870" width="19.140625" style="11" customWidth="1"/>
    <col min="15871" max="15871" width="59.42578125" style="11" customWidth="1"/>
    <col min="15872" max="15872" width="13.7109375" style="11" customWidth="1"/>
    <col min="15873" max="15873" width="19.140625" style="11" customWidth="1"/>
    <col min="15874" max="15874" width="9.140625" style="11" bestFit="1" customWidth="1"/>
    <col min="15875" max="15875" width="52.85546875" style="11" bestFit="1" customWidth="1"/>
    <col min="15876" max="15876" width="9.140625" style="11" bestFit="1" customWidth="1"/>
    <col min="15877" max="15877" width="28.140625" style="11" bestFit="1" customWidth="1"/>
    <col min="15878" max="15878" width="41.28515625" style="11" bestFit="1" customWidth="1"/>
    <col min="15879" max="15879" width="16.42578125" style="11" bestFit="1" customWidth="1"/>
    <col min="15880" max="15880" width="9.140625" style="11"/>
    <col min="15881" max="15881" width="12.42578125" style="11" bestFit="1" customWidth="1"/>
    <col min="15882" max="15882" width="37.28515625" style="11" bestFit="1" customWidth="1"/>
    <col min="15883" max="16122" width="9.140625" style="11"/>
    <col min="16123" max="16123" width="17" style="11" customWidth="1"/>
    <col min="16124" max="16124" width="59.42578125" style="11" bestFit="1" customWidth="1"/>
    <col min="16125" max="16125" width="20.28515625" style="11" customWidth="1"/>
    <col min="16126" max="16126" width="19.140625" style="11" customWidth="1"/>
    <col min="16127" max="16127" width="59.42578125" style="11" customWidth="1"/>
    <col min="16128" max="16128" width="13.7109375" style="11" customWidth="1"/>
    <col min="16129" max="16129" width="19.140625" style="11" customWidth="1"/>
    <col min="16130" max="16130" width="9.140625" style="11" bestFit="1" customWidth="1"/>
    <col min="16131" max="16131" width="52.85546875" style="11" bestFit="1" customWidth="1"/>
    <col min="16132" max="16132" width="9.140625" style="11" bestFit="1" customWidth="1"/>
    <col min="16133" max="16133" width="28.140625" style="11" bestFit="1" customWidth="1"/>
    <col min="16134" max="16134" width="41.28515625" style="11" bestFit="1" customWidth="1"/>
    <col min="16135" max="16135" width="16.42578125" style="11" bestFit="1" customWidth="1"/>
    <col min="16136" max="16136" width="9.140625" style="11"/>
    <col min="16137" max="16137" width="12.42578125" style="11" bestFit="1" customWidth="1"/>
    <col min="16138" max="16138" width="37.28515625" style="11" bestFit="1" customWidth="1"/>
    <col min="16139" max="16384" width="9.140625" style="11"/>
  </cols>
  <sheetData>
    <row r="1" spans="1:14" ht="15" x14ac:dyDescent="0.25">
      <c r="A1" t="s">
        <v>5</v>
      </c>
      <c r="B1" t="s">
        <v>0</v>
      </c>
      <c r="C1" t="s">
        <v>9</v>
      </c>
      <c r="D1" t="s">
        <v>10</v>
      </c>
      <c r="E1" t="s">
        <v>816</v>
      </c>
      <c r="F1" t="s">
        <v>817</v>
      </c>
      <c r="G1" t="s">
        <v>818</v>
      </c>
      <c r="H1" t="s">
        <v>16</v>
      </c>
      <c r="I1" t="s">
        <v>819</v>
      </c>
      <c r="J1" t="s">
        <v>17</v>
      </c>
      <c r="K1" t="s">
        <v>12</v>
      </c>
      <c r="L1" s="11" t="s">
        <v>18</v>
      </c>
      <c r="M1" s="11" t="s">
        <v>19</v>
      </c>
      <c r="N1" s="11" t="s">
        <v>20</v>
      </c>
    </row>
    <row r="2" spans="1:14" ht="15" x14ac:dyDescent="0.25">
      <c r="A2" t="s">
        <v>3997</v>
      </c>
      <c r="B2" t="s">
        <v>3998</v>
      </c>
      <c r="C2">
        <v>447654895</v>
      </c>
      <c r="D2" t="s">
        <v>3999</v>
      </c>
      <c r="E2" t="s">
        <v>4000</v>
      </c>
      <c r="F2">
        <v>621912233</v>
      </c>
      <c r="G2" t="s">
        <v>4001</v>
      </c>
      <c r="H2" t="s">
        <v>4002</v>
      </c>
      <c r="I2" t="s">
        <v>4003</v>
      </c>
      <c r="J2" t="s">
        <v>29</v>
      </c>
      <c r="K2" t="s">
        <v>4004</v>
      </c>
      <c r="L2" s="11" t="s">
        <v>25</v>
      </c>
      <c r="M2" s="11">
        <v>1</v>
      </c>
      <c r="N2" s="11" t="str">
        <f>IF(A2="","AGUARDANDO",IF(NOT(ISERROR(MATCH(VALUE(A2),PRODESP!A:A,0))),"EXCLUÍDO - ATENDIDO CDHU",""))</f>
        <v/>
      </c>
    </row>
    <row r="3" spans="1:14" ht="15" x14ac:dyDescent="0.25">
      <c r="A3" t="s">
        <v>6695</v>
      </c>
      <c r="B3" t="s">
        <v>6696</v>
      </c>
      <c r="C3">
        <v>155965062</v>
      </c>
      <c r="D3" t="s">
        <v>6697</v>
      </c>
      <c r="E3" t="s">
        <v>6698</v>
      </c>
      <c r="F3">
        <v>223928100</v>
      </c>
      <c r="G3" t="s">
        <v>6699</v>
      </c>
      <c r="H3" t="s">
        <v>6700</v>
      </c>
      <c r="I3" t="s">
        <v>6701</v>
      </c>
      <c r="J3" t="s">
        <v>29</v>
      </c>
      <c r="K3" t="s">
        <v>6702</v>
      </c>
      <c r="L3" s="11" t="s">
        <v>25</v>
      </c>
      <c r="M3" s="11">
        <v>2</v>
      </c>
      <c r="N3" s="11" t="str">
        <f>IF(A3="","AGUARDANDO",IF(NOT(ISERROR(MATCH(VALUE(A3),PRODESP!A:A,0))),"EXCLUÍDO - ATENDIDO CDHU",""))</f>
        <v/>
      </c>
    </row>
    <row r="4" spans="1:14" ht="15" x14ac:dyDescent="0.25">
      <c r="A4" t="s">
        <v>5469</v>
      </c>
      <c r="B4" t="s">
        <v>5470</v>
      </c>
      <c r="C4">
        <v>500785296</v>
      </c>
      <c r="D4" t="s">
        <v>5471</v>
      </c>
      <c r="E4" t="s">
        <v>5472</v>
      </c>
      <c r="F4">
        <v>305123257</v>
      </c>
      <c r="G4" t="s">
        <v>5473</v>
      </c>
      <c r="H4" t="s">
        <v>5474</v>
      </c>
      <c r="I4" t="s">
        <v>5475</v>
      </c>
      <c r="J4" t="s">
        <v>29</v>
      </c>
      <c r="K4" t="s">
        <v>5476</v>
      </c>
      <c r="L4" s="11" t="s">
        <v>25</v>
      </c>
      <c r="M4" s="11">
        <v>3</v>
      </c>
      <c r="N4" s="11" t="str">
        <f>IF(A4="","AGUARDANDO",IF(NOT(ISERROR(MATCH(VALUE(A4),PRODESP!A:A,0))),"EXCLUÍDO - ATENDIDO CDHU",""))</f>
        <v/>
      </c>
    </row>
    <row r="5" spans="1:14" ht="15" x14ac:dyDescent="0.25">
      <c r="A5" t="s">
        <v>6163</v>
      </c>
      <c r="B5" t="s">
        <v>6164</v>
      </c>
      <c r="C5">
        <v>455507065</v>
      </c>
      <c r="D5" t="s">
        <v>6165</v>
      </c>
      <c r="E5"/>
      <c r="F5"/>
      <c r="G5"/>
      <c r="H5" t="s">
        <v>6166</v>
      </c>
      <c r="I5" t="s">
        <v>6167</v>
      </c>
      <c r="J5" t="s">
        <v>29</v>
      </c>
      <c r="K5" t="s">
        <v>6168</v>
      </c>
      <c r="L5" s="11" t="s">
        <v>26</v>
      </c>
      <c r="M5" s="11">
        <v>1</v>
      </c>
      <c r="N5" s="11" t="str">
        <f>IF(A5="","AGUARDANDO",IF(NOT(ISERROR(MATCH(VALUE(A5),PRODESP!A:A,0))),"EXCLUÍDO - ATENDIDO CDHU",""))</f>
        <v/>
      </c>
    </row>
    <row r="6" spans="1:14" ht="15" x14ac:dyDescent="0.25">
      <c r="A6" t="s">
        <v>2034</v>
      </c>
      <c r="B6" t="s">
        <v>2035</v>
      </c>
      <c r="C6">
        <v>6161858</v>
      </c>
      <c r="D6" t="s">
        <v>2036</v>
      </c>
      <c r="E6" t="s">
        <v>2037</v>
      </c>
      <c r="F6">
        <v>409690223</v>
      </c>
      <c r="G6" t="s">
        <v>2038</v>
      </c>
      <c r="H6" t="s">
        <v>2039</v>
      </c>
      <c r="I6" t="s">
        <v>2040</v>
      </c>
      <c r="J6" t="s">
        <v>29</v>
      </c>
      <c r="K6" t="s">
        <v>2041</v>
      </c>
      <c r="L6" s="11" t="s">
        <v>26</v>
      </c>
      <c r="M6" s="11">
        <v>2</v>
      </c>
      <c r="N6" s="11" t="str">
        <f>IF(A6="","AGUARDANDO",IF(NOT(ISERROR(MATCH(VALUE(A6),PRODESP!A:A,0))),"EXCLUÍDO - ATENDIDO CDHU",""))</f>
        <v/>
      </c>
    </row>
    <row r="7" spans="1:14" ht="15" x14ac:dyDescent="0.25">
      <c r="A7" t="s">
        <v>2492</v>
      </c>
      <c r="B7" t="s">
        <v>2493</v>
      </c>
      <c r="C7">
        <v>388697464</v>
      </c>
      <c r="D7" t="s">
        <v>2494</v>
      </c>
      <c r="E7"/>
      <c r="F7"/>
      <c r="G7"/>
      <c r="H7" t="s">
        <v>2495</v>
      </c>
      <c r="I7" t="s">
        <v>2496</v>
      </c>
      <c r="J7" t="s">
        <v>29</v>
      </c>
      <c r="K7" t="s">
        <v>2497</v>
      </c>
      <c r="L7" s="11" t="s">
        <v>26</v>
      </c>
      <c r="M7" s="11">
        <v>3</v>
      </c>
      <c r="N7" s="11" t="str">
        <f>IF(A7="","AGUARDANDO",IF(NOT(ISERROR(MATCH(VALUE(A7),PRODESP!A:A,0))),"EXCLUÍDO - ATENDIDO CDHU",""))</f>
        <v/>
      </c>
    </row>
    <row r="8" spans="1:14" ht="15" x14ac:dyDescent="0.25">
      <c r="A8" t="s">
        <v>1571</v>
      </c>
      <c r="B8" t="s">
        <v>1572</v>
      </c>
      <c r="C8">
        <v>448629793</v>
      </c>
      <c r="D8" t="s">
        <v>1573</v>
      </c>
      <c r="E8"/>
      <c r="F8"/>
      <c r="G8"/>
      <c r="H8" t="s">
        <v>1574</v>
      </c>
      <c r="I8" t="s">
        <v>1575</v>
      </c>
      <c r="J8" t="s">
        <v>29</v>
      </c>
      <c r="K8" t="s">
        <v>1576</v>
      </c>
      <c r="L8" s="11" t="s">
        <v>26</v>
      </c>
      <c r="M8" s="11">
        <v>4</v>
      </c>
      <c r="N8" s="11" t="str">
        <f>IF(A8="","AGUARDANDO",IF(NOT(ISERROR(MATCH(VALUE(A8),PRODESP!A:A,0))),"EXCLUÍDO - ATENDIDO CDHU",""))</f>
        <v/>
      </c>
    </row>
    <row r="9" spans="1:14" ht="15" x14ac:dyDescent="0.25">
      <c r="A9" t="s">
        <v>3398</v>
      </c>
      <c r="B9" t="s">
        <v>3399</v>
      </c>
      <c r="C9">
        <v>288311449</v>
      </c>
      <c r="D9" t="s">
        <v>3400</v>
      </c>
      <c r="E9"/>
      <c r="F9"/>
      <c r="G9"/>
      <c r="H9" t="s">
        <v>3401</v>
      </c>
      <c r="I9" t="s">
        <v>3402</v>
      </c>
      <c r="J9" t="s">
        <v>29</v>
      </c>
      <c r="K9" t="s">
        <v>3403</v>
      </c>
      <c r="L9" s="11" t="s">
        <v>26</v>
      </c>
      <c r="M9" s="11">
        <v>5</v>
      </c>
      <c r="N9" s="11" t="str">
        <f>IF(A9="","AGUARDANDO",IF(NOT(ISERROR(MATCH(VALUE(A9),PRODESP!A:A,0))),"EXCLUÍDO - ATENDIDO CDHU",""))</f>
        <v/>
      </c>
    </row>
    <row r="10" spans="1:14" ht="15" x14ac:dyDescent="0.25">
      <c r="A10" t="s">
        <v>7023</v>
      </c>
      <c r="B10" t="s">
        <v>7024</v>
      </c>
      <c r="C10">
        <v>147796799</v>
      </c>
      <c r="D10" t="s">
        <v>7025</v>
      </c>
      <c r="E10"/>
      <c r="F10"/>
      <c r="G10"/>
      <c r="H10" t="s">
        <v>7026</v>
      </c>
      <c r="I10" t="s">
        <v>7027</v>
      </c>
      <c r="J10" t="s">
        <v>29</v>
      </c>
      <c r="K10" t="s">
        <v>6861</v>
      </c>
      <c r="L10" s="11" t="s">
        <v>26</v>
      </c>
      <c r="M10" s="11">
        <v>6</v>
      </c>
      <c r="N10" s="11" t="str">
        <f>IF(A10="","AGUARDANDO",IF(NOT(ISERROR(MATCH(VALUE(A10),PRODESP!A:A,0))),"EXCLUÍDO - ATENDIDO CDHU",""))</f>
        <v/>
      </c>
    </row>
    <row r="11" spans="1:14" ht="15" x14ac:dyDescent="0.25">
      <c r="A11" t="s">
        <v>1330</v>
      </c>
      <c r="B11" t="s">
        <v>1331</v>
      </c>
      <c r="C11">
        <v>422451642</v>
      </c>
      <c r="D11" t="s">
        <v>1332</v>
      </c>
      <c r="E11"/>
      <c r="F11"/>
      <c r="G11"/>
      <c r="H11" t="s">
        <v>1333</v>
      </c>
      <c r="I11" t="s">
        <v>1334</v>
      </c>
      <c r="J11" t="s">
        <v>29</v>
      </c>
      <c r="K11" t="s">
        <v>1335</v>
      </c>
      <c r="L11" s="11" t="s">
        <v>7929</v>
      </c>
      <c r="M11" s="11">
        <v>7</v>
      </c>
      <c r="N11" s="11" t="str">
        <f>IF(A11="","AGUARDANDO",IF(NOT(ISERROR(MATCH(VALUE(A11),PRODESP!A:A,0))),"EXCLUÍDO - ATENDIDO CDHU",""))</f>
        <v/>
      </c>
    </row>
    <row r="12" spans="1:14" ht="15" x14ac:dyDescent="0.25">
      <c r="A12" t="s">
        <v>7176</v>
      </c>
      <c r="B12" t="s">
        <v>7177</v>
      </c>
      <c r="C12">
        <v>237355863</v>
      </c>
      <c r="D12" t="s">
        <v>7178</v>
      </c>
      <c r="E12"/>
      <c r="F12"/>
      <c r="G12"/>
      <c r="H12" t="s">
        <v>7179</v>
      </c>
      <c r="I12" t="s">
        <v>7180</v>
      </c>
      <c r="J12" t="s">
        <v>29</v>
      </c>
      <c r="K12" t="s">
        <v>6928</v>
      </c>
      <c r="L12" s="11" t="s">
        <v>7929</v>
      </c>
      <c r="M12" s="11">
        <v>8</v>
      </c>
      <c r="N12" s="11" t="str">
        <f>IF(A12="","AGUARDANDO",IF(NOT(ISERROR(MATCH(VALUE(A12),PRODESP!A:A,0))),"EXCLUÍDO - ATENDIDO CDHU",""))</f>
        <v/>
      </c>
    </row>
    <row r="13" spans="1:14" ht="15" x14ac:dyDescent="0.25">
      <c r="A13" t="s">
        <v>3950</v>
      </c>
      <c r="B13" t="s">
        <v>3951</v>
      </c>
      <c r="C13">
        <v>476896587</v>
      </c>
      <c r="D13" t="s">
        <v>3952</v>
      </c>
      <c r="E13"/>
      <c r="F13"/>
      <c r="G13"/>
      <c r="H13" t="s">
        <v>3953</v>
      </c>
      <c r="I13" t="s">
        <v>3954</v>
      </c>
      <c r="J13" t="s">
        <v>29</v>
      </c>
      <c r="K13" t="s">
        <v>3955</v>
      </c>
      <c r="L13" s="11" t="s">
        <v>7929</v>
      </c>
      <c r="M13" s="11">
        <v>9</v>
      </c>
      <c r="N13" s="11" t="str">
        <f>IF(A13="","AGUARDANDO",IF(NOT(ISERROR(MATCH(VALUE(A13),PRODESP!A:A,0))),"EXCLUÍDO - ATENDIDO CDHU",""))</f>
        <v/>
      </c>
    </row>
    <row r="14" spans="1:14" ht="15" x14ac:dyDescent="0.25">
      <c r="A14" t="s">
        <v>7150</v>
      </c>
      <c r="B14" t="s">
        <v>7151</v>
      </c>
      <c r="C14">
        <v>353514299</v>
      </c>
      <c r="D14" t="s">
        <v>7152</v>
      </c>
      <c r="E14"/>
      <c r="F14"/>
      <c r="G14"/>
      <c r="H14" t="s">
        <v>7153</v>
      </c>
      <c r="I14" t="s">
        <v>7154</v>
      </c>
      <c r="J14" t="s">
        <v>29</v>
      </c>
      <c r="K14" t="s">
        <v>7155</v>
      </c>
      <c r="L14" s="11" t="s">
        <v>7929</v>
      </c>
      <c r="M14" s="11">
        <v>10</v>
      </c>
      <c r="N14" s="11" t="str">
        <f>IF(A14="","AGUARDANDO",IF(NOT(ISERROR(MATCH(VALUE(A14),PRODESP!A:A,0))),"EXCLUÍDO - ATENDIDO CDHU",""))</f>
        <v/>
      </c>
    </row>
    <row r="15" spans="1:14" ht="15" x14ac:dyDescent="0.25">
      <c r="A15" t="s">
        <v>6935</v>
      </c>
      <c r="B15" t="s">
        <v>6936</v>
      </c>
      <c r="C15">
        <v>18555555</v>
      </c>
      <c r="D15" t="s">
        <v>6937</v>
      </c>
      <c r="E15"/>
      <c r="F15"/>
      <c r="G15"/>
      <c r="H15" t="s">
        <v>6938</v>
      </c>
      <c r="I15" t="s">
        <v>6939</v>
      </c>
      <c r="J15" t="s">
        <v>29</v>
      </c>
      <c r="K15" t="s">
        <v>6940</v>
      </c>
      <c r="L15" s="11" t="s">
        <v>7929</v>
      </c>
      <c r="M15" s="11">
        <v>11</v>
      </c>
      <c r="N15" s="11" t="str">
        <f>IF(A15="","AGUARDANDO",IF(NOT(ISERROR(MATCH(VALUE(A15),PRODESP!A:A,0))),"EXCLUÍDO - ATENDIDO CDHU",""))</f>
        <v/>
      </c>
    </row>
    <row r="16" spans="1:14" ht="15" x14ac:dyDescent="0.25">
      <c r="A16" t="s">
        <v>5784</v>
      </c>
      <c r="B16" t="s">
        <v>5785</v>
      </c>
      <c r="C16">
        <v>337079754</v>
      </c>
      <c r="D16" t="s">
        <v>5786</v>
      </c>
      <c r="E16"/>
      <c r="F16"/>
      <c r="G16"/>
      <c r="H16" t="s">
        <v>5787</v>
      </c>
      <c r="I16" t="s">
        <v>5788</v>
      </c>
      <c r="J16" t="s">
        <v>29</v>
      </c>
      <c r="K16" t="s">
        <v>5789</v>
      </c>
      <c r="L16" s="11" t="s">
        <v>7929</v>
      </c>
      <c r="M16" s="11">
        <v>12</v>
      </c>
      <c r="N16" s="11" t="str">
        <f>IF(A16="","AGUARDANDO",IF(NOT(ISERROR(MATCH(VALUE(A16),PRODESP!A:A,0))),"EXCLUÍDO - ATENDIDO CDHU",""))</f>
        <v/>
      </c>
    </row>
    <row r="17" spans="1:14" ht="15" x14ac:dyDescent="0.25">
      <c r="A17" t="s">
        <v>6435</v>
      </c>
      <c r="B17" t="s">
        <v>6436</v>
      </c>
      <c r="C17">
        <v>264611561</v>
      </c>
      <c r="D17" t="s">
        <v>6437</v>
      </c>
      <c r="E17" t="s">
        <v>6438</v>
      </c>
      <c r="F17">
        <v>323556784</v>
      </c>
      <c r="G17" t="s">
        <v>6439</v>
      </c>
      <c r="H17" t="s">
        <v>6440</v>
      </c>
      <c r="I17" t="s">
        <v>6441</v>
      </c>
      <c r="J17" t="s">
        <v>29</v>
      </c>
      <c r="K17" t="s">
        <v>6442</v>
      </c>
      <c r="L17" s="11" t="s">
        <v>7929</v>
      </c>
      <c r="M17" s="11">
        <v>13</v>
      </c>
      <c r="N17" s="11" t="str">
        <f>IF(A17="","AGUARDANDO",IF(NOT(ISERROR(MATCH(VALUE(A17),PRODESP!A:A,0))),"EXCLUÍDO - ATENDIDO CDHU",""))</f>
        <v/>
      </c>
    </row>
    <row r="18" spans="1:14" ht="15" x14ac:dyDescent="0.25">
      <c r="A18" t="s">
        <v>1122</v>
      </c>
      <c r="B18" t="s">
        <v>1123</v>
      </c>
      <c r="C18">
        <v>19297418</v>
      </c>
      <c r="D18" t="s">
        <v>1124</v>
      </c>
      <c r="E18"/>
      <c r="F18"/>
      <c r="G18"/>
      <c r="H18" t="s">
        <v>1125</v>
      </c>
      <c r="I18" t="s">
        <v>1126</v>
      </c>
      <c r="J18" t="s">
        <v>29</v>
      </c>
      <c r="K18" t="s">
        <v>1127</v>
      </c>
      <c r="L18" s="11" t="s">
        <v>7929</v>
      </c>
      <c r="M18" s="11">
        <v>14</v>
      </c>
      <c r="N18" s="11" t="str">
        <f>IF(A18="","AGUARDANDO",IF(NOT(ISERROR(MATCH(VALUE(A18),PRODESP!A:A,0))),"EXCLUÍDO - ATENDIDO CDHU",""))</f>
        <v/>
      </c>
    </row>
    <row r="19" spans="1:14" ht="15" x14ac:dyDescent="0.25">
      <c r="A19" t="s">
        <v>5956</v>
      </c>
      <c r="B19" t="s">
        <v>5957</v>
      </c>
      <c r="C19">
        <v>335005743</v>
      </c>
      <c r="D19" t="s">
        <v>5958</v>
      </c>
      <c r="E19"/>
      <c r="F19"/>
      <c r="G19"/>
      <c r="H19" t="s">
        <v>5959</v>
      </c>
      <c r="I19" t="s">
        <v>5960</v>
      </c>
      <c r="J19" t="s">
        <v>29</v>
      </c>
      <c r="K19" t="s">
        <v>5961</v>
      </c>
      <c r="L19" s="11" t="s">
        <v>7929</v>
      </c>
      <c r="M19" s="11">
        <v>15</v>
      </c>
      <c r="N19" s="11" t="str">
        <f>IF(A19="","AGUARDANDO",IF(NOT(ISERROR(MATCH(VALUE(A19),PRODESP!A:A,0))),"EXCLUÍDO - ATENDIDO CDHU",""))</f>
        <v/>
      </c>
    </row>
    <row r="20" spans="1:14" ht="15" x14ac:dyDescent="0.25">
      <c r="A20" t="s">
        <v>2647</v>
      </c>
      <c r="B20" t="s">
        <v>2648</v>
      </c>
      <c r="C20">
        <v>48657958</v>
      </c>
      <c r="D20" t="s">
        <v>2649</v>
      </c>
      <c r="E20"/>
      <c r="F20"/>
      <c r="G20"/>
      <c r="H20" t="s">
        <v>2650</v>
      </c>
      <c r="I20" t="s">
        <v>2651</v>
      </c>
      <c r="J20" t="s">
        <v>29</v>
      </c>
      <c r="K20" t="s">
        <v>2652</v>
      </c>
      <c r="L20" s="11" t="s">
        <v>7929</v>
      </c>
      <c r="M20" s="11">
        <v>16</v>
      </c>
      <c r="N20" s="11" t="str">
        <f>IF(A20="","AGUARDANDO",IF(NOT(ISERROR(MATCH(VALUE(A20),PRODESP!A:A,0))),"EXCLUÍDO - ATENDIDO CDHU",""))</f>
        <v/>
      </c>
    </row>
    <row r="21" spans="1:14" ht="15" x14ac:dyDescent="0.25">
      <c r="A21" t="s">
        <v>7214</v>
      </c>
      <c r="B21" t="s">
        <v>7215</v>
      </c>
      <c r="C21">
        <v>654802737</v>
      </c>
      <c r="D21" t="s">
        <v>7216</v>
      </c>
      <c r="E21" t="s">
        <v>7217</v>
      </c>
      <c r="F21">
        <v>654802919</v>
      </c>
      <c r="G21" t="s">
        <v>7218</v>
      </c>
      <c r="H21" t="s">
        <v>7219</v>
      </c>
      <c r="I21" t="s">
        <v>7220</v>
      </c>
      <c r="J21" t="s">
        <v>29</v>
      </c>
      <c r="K21" t="s">
        <v>7221</v>
      </c>
      <c r="L21" s="11" t="s">
        <v>7929</v>
      </c>
      <c r="M21" s="11">
        <v>17</v>
      </c>
      <c r="N21" s="11" t="str">
        <f>IF(A21="","AGUARDANDO",IF(NOT(ISERROR(MATCH(VALUE(A21),PRODESP!A:A,0))),"EXCLUÍDO - ATENDIDO CDHU",""))</f>
        <v/>
      </c>
    </row>
    <row r="22" spans="1:14" ht="15" x14ac:dyDescent="0.25">
      <c r="A22" t="s">
        <v>3438</v>
      </c>
      <c r="B22" t="s">
        <v>3439</v>
      </c>
      <c r="C22">
        <v>132872813</v>
      </c>
      <c r="D22" t="s">
        <v>3440</v>
      </c>
      <c r="E22"/>
      <c r="F22"/>
      <c r="G22"/>
      <c r="H22" t="s">
        <v>3441</v>
      </c>
      <c r="I22" t="s">
        <v>3442</v>
      </c>
      <c r="J22" t="s">
        <v>29</v>
      </c>
      <c r="K22" t="s">
        <v>3443</v>
      </c>
      <c r="L22" s="11" t="s">
        <v>7929</v>
      </c>
      <c r="M22" s="11">
        <v>18</v>
      </c>
      <c r="N22" s="11" t="str">
        <f>IF(A22="","AGUARDANDO",IF(NOT(ISERROR(MATCH(VALUE(A22),PRODESP!A:A,0))),"EXCLUÍDO - ATENDIDO CDHU",""))</f>
        <v/>
      </c>
    </row>
    <row r="23" spans="1:14" ht="15" x14ac:dyDescent="0.25">
      <c r="A23" t="s">
        <v>3213</v>
      </c>
      <c r="B23" t="s">
        <v>3214</v>
      </c>
      <c r="C23">
        <v>467678200</v>
      </c>
      <c r="D23" t="s">
        <v>3215</v>
      </c>
      <c r="E23"/>
      <c r="F23"/>
      <c r="G23"/>
      <c r="H23" t="s">
        <v>3216</v>
      </c>
      <c r="I23" t="s">
        <v>3217</v>
      </c>
      <c r="J23" t="s">
        <v>29</v>
      </c>
      <c r="K23" t="s">
        <v>3218</v>
      </c>
      <c r="L23" s="11" t="s">
        <v>7929</v>
      </c>
      <c r="M23" s="11">
        <v>19</v>
      </c>
      <c r="N23" s="11" t="str">
        <f>IF(A23="","AGUARDANDO",IF(NOT(ISERROR(MATCH(VALUE(A23),PRODESP!A:A,0))),"EXCLUÍDO - ATENDIDO CDHU",""))</f>
        <v/>
      </c>
    </row>
    <row r="24" spans="1:14" ht="15" x14ac:dyDescent="0.25">
      <c r="A24" t="s">
        <v>5347</v>
      </c>
      <c r="B24" t="s">
        <v>5348</v>
      </c>
      <c r="C24">
        <v>10625019</v>
      </c>
      <c r="D24" t="s">
        <v>5349</v>
      </c>
      <c r="E24"/>
      <c r="F24"/>
      <c r="G24"/>
      <c r="H24" t="s">
        <v>5350</v>
      </c>
      <c r="I24" t="s">
        <v>5351</v>
      </c>
      <c r="J24" t="s">
        <v>29</v>
      </c>
      <c r="K24" t="s">
        <v>5352</v>
      </c>
      <c r="L24" s="11" t="s">
        <v>7929</v>
      </c>
      <c r="M24" s="11">
        <v>20</v>
      </c>
      <c r="N24" s="11" t="str">
        <f>IF(A24="","AGUARDANDO",IF(NOT(ISERROR(MATCH(VALUE(A24),PRODESP!A:A,0))),"EXCLUÍDO - ATENDIDO CDHU",""))</f>
        <v/>
      </c>
    </row>
    <row r="25" spans="1:14" ht="15" x14ac:dyDescent="0.25">
      <c r="A25" t="s">
        <v>4571</v>
      </c>
      <c r="B25" t="s">
        <v>4572</v>
      </c>
      <c r="C25">
        <v>384924864</v>
      </c>
      <c r="D25" t="s">
        <v>4573</v>
      </c>
      <c r="E25"/>
      <c r="F25"/>
      <c r="G25"/>
      <c r="H25" t="s">
        <v>4574</v>
      </c>
      <c r="I25" t="s">
        <v>4575</v>
      </c>
      <c r="J25" t="s">
        <v>29</v>
      </c>
      <c r="K25" t="s">
        <v>4576</v>
      </c>
      <c r="L25" s="11" t="s">
        <v>7929</v>
      </c>
      <c r="M25" s="11">
        <v>21</v>
      </c>
      <c r="N25" s="11" t="str">
        <f>IF(A25="","AGUARDANDO",IF(NOT(ISERROR(MATCH(VALUE(A25),PRODESP!A:A,0))),"EXCLUÍDO - ATENDIDO CDHU",""))</f>
        <v/>
      </c>
    </row>
    <row r="26" spans="1:14" ht="15" x14ac:dyDescent="0.25">
      <c r="A26" t="s">
        <v>4630</v>
      </c>
      <c r="B26" t="s">
        <v>4631</v>
      </c>
      <c r="C26">
        <v>171371495</v>
      </c>
      <c r="D26" t="s">
        <v>4632</v>
      </c>
      <c r="E26" t="s">
        <v>4633</v>
      </c>
      <c r="F26">
        <v>41054702</v>
      </c>
      <c r="G26" t="s">
        <v>4634</v>
      </c>
      <c r="H26" t="s">
        <v>4635</v>
      </c>
      <c r="I26" t="s">
        <v>4636</v>
      </c>
      <c r="J26" t="s">
        <v>29</v>
      </c>
      <c r="K26" t="s">
        <v>4637</v>
      </c>
      <c r="L26" s="11" t="s">
        <v>7929</v>
      </c>
      <c r="M26" s="11">
        <v>22</v>
      </c>
      <c r="N26" s="11" t="str">
        <f>IF(A26="","AGUARDANDO",IF(NOT(ISERROR(MATCH(VALUE(A26),PRODESP!A:A,0))),"EXCLUÍDO - ATENDIDO CDHU",""))</f>
        <v/>
      </c>
    </row>
    <row r="27" spans="1:14" ht="15" x14ac:dyDescent="0.25">
      <c r="A27" t="s">
        <v>4526</v>
      </c>
      <c r="B27" t="s">
        <v>4527</v>
      </c>
      <c r="C27">
        <v>388609278</v>
      </c>
      <c r="D27" t="s">
        <v>4528</v>
      </c>
      <c r="E27"/>
      <c r="F27"/>
      <c r="G27"/>
      <c r="H27" t="s">
        <v>4509</v>
      </c>
      <c r="I27" t="s">
        <v>4529</v>
      </c>
      <c r="J27" t="s">
        <v>29</v>
      </c>
      <c r="K27" t="s">
        <v>4530</v>
      </c>
      <c r="L27" s="11" t="s">
        <v>7929</v>
      </c>
      <c r="M27" s="11">
        <v>23</v>
      </c>
      <c r="N27" s="11" t="str">
        <f>IF(A27="","AGUARDANDO",IF(NOT(ISERROR(MATCH(VALUE(A27),PRODESP!A:A,0))),"EXCLUÍDO - ATENDIDO CDHU",""))</f>
        <v/>
      </c>
    </row>
    <row r="28" spans="1:14" ht="15" x14ac:dyDescent="0.25">
      <c r="A28" t="s">
        <v>3175</v>
      </c>
      <c r="B28" t="s">
        <v>3176</v>
      </c>
      <c r="C28">
        <v>427240943</v>
      </c>
      <c r="D28" t="s">
        <v>3177</v>
      </c>
      <c r="E28" t="s">
        <v>3178</v>
      </c>
      <c r="F28">
        <v>288666896</v>
      </c>
      <c r="G28" t="s">
        <v>3179</v>
      </c>
      <c r="H28" t="s">
        <v>3180</v>
      </c>
      <c r="I28" t="s">
        <v>3181</v>
      </c>
      <c r="J28" t="s">
        <v>29</v>
      </c>
      <c r="K28" t="s">
        <v>3182</v>
      </c>
      <c r="L28" s="11" t="s">
        <v>7929</v>
      </c>
      <c r="M28" s="11">
        <v>24</v>
      </c>
      <c r="N28" s="11" t="str">
        <f>IF(A28="","AGUARDANDO",IF(NOT(ISERROR(MATCH(VALUE(A28),PRODESP!A:A,0))),"EXCLUÍDO - ATENDIDO CDHU",""))</f>
        <v/>
      </c>
    </row>
    <row r="29" spans="1:14" ht="15" x14ac:dyDescent="0.25">
      <c r="A29" t="s">
        <v>4959</v>
      </c>
      <c r="B29" t="s">
        <v>4960</v>
      </c>
      <c r="C29">
        <v>22916873</v>
      </c>
      <c r="D29" t="s">
        <v>4961</v>
      </c>
      <c r="E29"/>
      <c r="F29"/>
      <c r="G29"/>
      <c r="H29" t="s">
        <v>4962</v>
      </c>
      <c r="I29" t="s">
        <v>4963</v>
      </c>
      <c r="J29" t="s">
        <v>29</v>
      </c>
      <c r="K29" t="s">
        <v>4964</v>
      </c>
      <c r="L29" s="11" t="s">
        <v>7929</v>
      </c>
      <c r="M29" s="11">
        <v>25</v>
      </c>
      <c r="N29" s="11" t="str">
        <f>IF(A29="","AGUARDANDO",IF(NOT(ISERROR(MATCH(VALUE(A29),PRODESP!A:A,0))),"EXCLUÍDO - ATENDIDO CDHU",""))</f>
        <v/>
      </c>
    </row>
    <row r="30" spans="1:14" ht="15" x14ac:dyDescent="0.25">
      <c r="A30" t="s">
        <v>1818</v>
      </c>
      <c r="B30" t="s">
        <v>1819</v>
      </c>
      <c r="C30">
        <v>434262286</v>
      </c>
      <c r="D30" t="s">
        <v>1820</v>
      </c>
      <c r="E30"/>
      <c r="F30"/>
      <c r="G30"/>
      <c r="H30" t="s">
        <v>1821</v>
      </c>
      <c r="I30" t="s">
        <v>1822</v>
      </c>
      <c r="J30" t="s">
        <v>29</v>
      </c>
      <c r="K30" t="s">
        <v>1823</v>
      </c>
      <c r="L30" s="11" t="s">
        <v>7929</v>
      </c>
      <c r="M30" s="11">
        <v>26</v>
      </c>
      <c r="N30" s="11" t="str">
        <f>IF(A30="","AGUARDANDO",IF(NOT(ISERROR(MATCH(VALUE(A30),PRODESP!A:A,0))),"EXCLUÍDO - ATENDIDO CDHU",""))</f>
        <v/>
      </c>
    </row>
    <row r="31" spans="1:14" ht="15" x14ac:dyDescent="0.25">
      <c r="A31" t="s">
        <v>4982</v>
      </c>
      <c r="B31" t="s">
        <v>4983</v>
      </c>
      <c r="C31">
        <v>274935430</v>
      </c>
      <c r="D31" t="s">
        <v>4984</v>
      </c>
      <c r="E31"/>
      <c r="F31"/>
      <c r="G31"/>
      <c r="H31" t="s">
        <v>4985</v>
      </c>
      <c r="I31" t="s">
        <v>4986</v>
      </c>
      <c r="J31" t="s">
        <v>29</v>
      </c>
      <c r="K31" t="s">
        <v>4987</v>
      </c>
      <c r="L31" s="11" t="s">
        <v>7929</v>
      </c>
      <c r="M31" s="11">
        <v>27</v>
      </c>
      <c r="N31" s="11" t="str">
        <f>IF(A31="","AGUARDANDO",IF(NOT(ISERROR(MATCH(VALUE(A31),PRODESP!A:A,0))),"EXCLUÍDO - ATENDIDO CDHU",""))</f>
        <v/>
      </c>
    </row>
    <row r="32" spans="1:14" ht="15" x14ac:dyDescent="0.25">
      <c r="A32" t="s">
        <v>6375</v>
      </c>
      <c r="B32" t="s">
        <v>6376</v>
      </c>
      <c r="C32">
        <v>234644151</v>
      </c>
      <c r="D32" t="s">
        <v>6377</v>
      </c>
      <c r="E32"/>
      <c r="F32"/>
      <c r="G32"/>
      <c r="H32" t="s">
        <v>6378</v>
      </c>
      <c r="I32" t="s">
        <v>6379</v>
      </c>
      <c r="J32" t="s">
        <v>29</v>
      </c>
      <c r="K32" t="s">
        <v>6380</v>
      </c>
      <c r="L32" s="11" t="s">
        <v>7929</v>
      </c>
      <c r="M32" s="11">
        <v>28</v>
      </c>
      <c r="N32" s="11" t="str">
        <f>IF(A32="","AGUARDANDO",IF(NOT(ISERROR(MATCH(VALUE(A32),PRODESP!A:A,0))),"EXCLUÍDO - ATENDIDO CDHU",""))</f>
        <v/>
      </c>
    </row>
    <row r="33" spans="1:14" ht="15" x14ac:dyDescent="0.25">
      <c r="A33" t="s">
        <v>5816</v>
      </c>
      <c r="B33" t="s">
        <v>5817</v>
      </c>
      <c r="C33">
        <v>550748155</v>
      </c>
      <c r="D33" t="s">
        <v>5818</v>
      </c>
      <c r="E33" t="s">
        <v>5819</v>
      </c>
      <c r="F33">
        <v>251448915</v>
      </c>
      <c r="G33" t="s">
        <v>5820</v>
      </c>
      <c r="H33" t="s">
        <v>5821</v>
      </c>
      <c r="I33" t="s">
        <v>5822</v>
      </c>
      <c r="J33" t="s">
        <v>29</v>
      </c>
      <c r="K33" t="s">
        <v>5823</v>
      </c>
      <c r="L33" s="11" t="s">
        <v>7929</v>
      </c>
      <c r="M33" s="11">
        <v>29</v>
      </c>
      <c r="N33" s="11" t="str">
        <f>IF(A33="","AGUARDANDO",IF(NOT(ISERROR(MATCH(VALUE(A33),PRODESP!A:A,0))),"EXCLUÍDO - ATENDIDO CDHU",""))</f>
        <v/>
      </c>
    </row>
    <row r="34" spans="1:14" ht="15" x14ac:dyDescent="0.25">
      <c r="A34" t="s">
        <v>5860</v>
      </c>
      <c r="B34" t="s">
        <v>5861</v>
      </c>
      <c r="C34">
        <v>344723550</v>
      </c>
      <c r="D34" t="s">
        <v>5862</v>
      </c>
      <c r="E34"/>
      <c r="F34"/>
      <c r="G34"/>
      <c r="H34" t="s">
        <v>5863</v>
      </c>
      <c r="I34" t="s">
        <v>5864</v>
      </c>
      <c r="J34" t="s">
        <v>29</v>
      </c>
      <c r="K34" t="s">
        <v>5865</v>
      </c>
      <c r="L34" s="11" t="s">
        <v>7929</v>
      </c>
      <c r="M34" s="11">
        <v>30</v>
      </c>
      <c r="N34" s="11" t="str">
        <f>IF(A34="","AGUARDANDO",IF(NOT(ISERROR(MATCH(VALUE(A34),PRODESP!A:A,0))),"EXCLUÍDO - ATENDIDO CDHU",""))</f>
        <v/>
      </c>
    </row>
    <row r="35" spans="1:14" ht="15" x14ac:dyDescent="0.25">
      <c r="A35" t="s">
        <v>6548</v>
      </c>
      <c r="B35" t="s">
        <v>6549</v>
      </c>
      <c r="C35">
        <v>345456609</v>
      </c>
      <c r="D35" t="s">
        <v>6550</v>
      </c>
      <c r="E35"/>
      <c r="F35"/>
      <c r="G35"/>
      <c r="H35" t="s">
        <v>6551</v>
      </c>
      <c r="I35" t="s">
        <v>6552</v>
      </c>
      <c r="J35" t="s">
        <v>29</v>
      </c>
      <c r="K35" t="s">
        <v>6553</v>
      </c>
      <c r="L35" s="11" t="s">
        <v>7929</v>
      </c>
      <c r="M35" s="11">
        <v>31</v>
      </c>
      <c r="N35" s="11" t="str">
        <f>IF(A35="","AGUARDANDO",IF(NOT(ISERROR(MATCH(VALUE(A35),PRODESP!A:A,0))),"EXCLUÍDO - ATENDIDO CDHU",""))</f>
        <v/>
      </c>
    </row>
    <row r="36" spans="1:14" ht="15" x14ac:dyDescent="0.25">
      <c r="A36" t="s">
        <v>2274</v>
      </c>
      <c r="B36" t="s">
        <v>2275</v>
      </c>
      <c r="C36">
        <v>209562298</v>
      </c>
      <c r="D36" t="s">
        <v>2276</v>
      </c>
      <c r="E36"/>
      <c r="F36"/>
      <c r="G36"/>
      <c r="H36" t="s">
        <v>2277</v>
      </c>
      <c r="I36" t="s">
        <v>2278</v>
      </c>
      <c r="J36" t="s">
        <v>29</v>
      </c>
      <c r="K36" t="s">
        <v>2279</v>
      </c>
      <c r="L36" s="11" t="s">
        <v>7929</v>
      </c>
      <c r="M36" s="11">
        <v>32</v>
      </c>
      <c r="N36" s="11" t="str">
        <f>IF(A36="","AGUARDANDO",IF(NOT(ISERROR(MATCH(VALUE(A36),PRODESP!A:A,0))),"EXCLUÍDO - ATENDIDO CDHU",""))</f>
        <v/>
      </c>
    </row>
    <row r="37" spans="1:14" ht="15" x14ac:dyDescent="0.25">
      <c r="A37" t="s">
        <v>2313</v>
      </c>
      <c r="B37" t="s">
        <v>2314</v>
      </c>
      <c r="C37">
        <v>443629766</v>
      </c>
      <c r="D37" t="s">
        <v>2315</v>
      </c>
      <c r="E37"/>
      <c r="F37"/>
      <c r="G37"/>
      <c r="H37" t="s">
        <v>2316</v>
      </c>
      <c r="I37" t="s">
        <v>2317</v>
      </c>
      <c r="J37" t="s">
        <v>29</v>
      </c>
      <c r="K37" t="s">
        <v>2318</v>
      </c>
      <c r="L37" s="11" t="s">
        <v>7929</v>
      </c>
      <c r="M37" s="11">
        <v>33</v>
      </c>
      <c r="N37" s="11" t="str">
        <f>IF(A37="","AGUARDANDO",IF(NOT(ISERROR(MATCH(VALUE(A37),PRODESP!A:A,0))),"EXCLUÍDO - ATENDIDO CDHU",""))</f>
        <v/>
      </c>
    </row>
    <row r="38" spans="1:14" ht="15" x14ac:dyDescent="0.25">
      <c r="A38" t="s">
        <v>872</v>
      </c>
      <c r="B38" t="s">
        <v>873</v>
      </c>
      <c r="C38">
        <v>534558604</v>
      </c>
      <c r="D38" t="s">
        <v>874</v>
      </c>
      <c r="E38"/>
      <c r="F38"/>
      <c r="G38"/>
      <c r="H38" t="s">
        <v>875</v>
      </c>
      <c r="I38" t="s">
        <v>876</v>
      </c>
      <c r="J38" t="s">
        <v>29</v>
      </c>
      <c r="K38" t="s">
        <v>877</v>
      </c>
      <c r="L38" s="11" t="s">
        <v>7929</v>
      </c>
      <c r="M38" s="11">
        <v>34</v>
      </c>
      <c r="N38" s="11" t="str">
        <f>IF(A38="","AGUARDANDO",IF(NOT(ISERROR(MATCH(VALUE(A38),PRODESP!A:A,0))),"EXCLUÍDO - ATENDIDO CDHU",""))</f>
        <v/>
      </c>
    </row>
    <row r="39" spans="1:14" ht="15" x14ac:dyDescent="0.25">
      <c r="A39" t="s">
        <v>4359</v>
      </c>
      <c r="B39" t="s">
        <v>4360</v>
      </c>
      <c r="C39">
        <v>333913814</v>
      </c>
      <c r="D39" t="s">
        <v>4361</v>
      </c>
      <c r="E39"/>
      <c r="F39"/>
      <c r="G39"/>
      <c r="H39" t="s">
        <v>4362</v>
      </c>
      <c r="I39" t="s">
        <v>4363</v>
      </c>
      <c r="J39" t="s">
        <v>29</v>
      </c>
      <c r="K39" t="s">
        <v>4364</v>
      </c>
      <c r="L39" s="11" t="s">
        <v>7929</v>
      </c>
      <c r="M39" s="11">
        <v>35</v>
      </c>
      <c r="N39" s="11" t="str">
        <f>IF(A39="","AGUARDANDO",IF(NOT(ISERROR(MATCH(VALUE(A39),PRODESP!A:A,0))),"EXCLUÍDO - ATENDIDO CDHU",""))</f>
        <v/>
      </c>
    </row>
    <row r="40" spans="1:14" ht="15" x14ac:dyDescent="0.25">
      <c r="A40" t="s">
        <v>3050</v>
      </c>
      <c r="B40" t="s">
        <v>3051</v>
      </c>
      <c r="C40">
        <v>36105077</v>
      </c>
      <c r="D40" t="s">
        <v>3052</v>
      </c>
      <c r="E40"/>
      <c r="F40"/>
      <c r="G40"/>
      <c r="H40" t="s">
        <v>3053</v>
      </c>
      <c r="I40" t="s">
        <v>3054</v>
      </c>
      <c r="J40" t="s">
        <v>29</v>
      </c>
      <c r="K40" t="s">
        <v>3055</v>
      </c>
      <c r="L40" s="11" t="s">
        <v>7929</v>
      </c>
      <c r="M40" s="11">
        <v>36</v>
      </c>
      <c r="N40" s="11" t="str">
        <f>IF(A40="","AGUARDANDO",IF(NOT(ISERROR(MATCH(VALUE(A40),PRODESP!A:A,0))),"EXCLUÍDO - ATENDIDO CDHU",""))</f>
        <v/>
      </c>
    </row>
    <row r="41" spans="1:14" ht="15" x14ac:dyDescent="0.25">
      <c r="A41" t="s">
        <v>5257</v>
      </c>
      <c r="B41" t="s">
        <v>5258</v>
      </c>
      <c r="C41">
        <v>255448569</v>
      </c>
      <c r="D41" t="s">
        <v>5259</v>
      </c>
      <c r="E41"/>
      <c r="F41"/>
      <c r="G41"/>
      <c r="H41" t="s">
        <v>5260</v>
      </c>
      <c r="I41" t="s">
        <v>5261</v>
      </c>
      <c r="J41" t="s">
        <v>29</v>
      </c>
      <c r="K41" t="s">
        <v>5262</v>
      </c>
      <c r="L41" s="11" t="s">
        <v>7929</v>
      </c>
      <c r="M41" s="11">
        <v>37</v>
      </c>
      <c r="N41" s="11" t="str">
        <f>IF(A41="","AGUARDANDO",IF(NOT(ISERROR(MATCH(VALUE(A41),PRODESP!A:A,0))),"EXCLUÍDO - ATENDIDO CDHU",""))</f>
        <v/>
      </c>
    </row>
    <row r="42" spans="1:14" ht="15" x14ac:dyDescent="0.25">
      <c r="A42" t="s">
        <v>6236</v>
      </c>
      <c r="B42" t="s">
        <v>6237</v>
      </c>
      <c r="C42">
        <v>423237251</v>
      </c>
      <c r="D42" t="s">
        <v>6238</v>
      </c>
      <c r="E42" t="s">
        <v>6239</v>
      </c>
      <c r="F42">
        <v>349407137</v>
      </c>
      <c r="G42" t="s">
        <v>6240</v>
      </c>
      <c r="H42" t="s">
        <v>6241</v>
      </c>
      <c r="I42" t="s">
        <v>6242</v>
      </c>
      <c r="J42" t="s">
        <v>29</v>
      </c>
      <c r="K42" t="s">
        <v>6243</v>
      </c>
      <c r="L42" s="11" t="s">
        <v>7929</v>
      </c>
      <c r="M42" s="11">
        <v>38</v>
      </c>
      <c r="N42" s="11" t="str">
        <f>IF(A42="","AGUARDANDO",IF(NOT(ISERROR(MATCH(VALUE(A42),PRODESP!A:A,0))),"EXCLUÍDO - ATENDIDO CDHU",""))</f>
        <v/>
      </c>
    </row>
    <row r="43" spans="1:14" ht="15" x14ac:dyDescent="0.25">
      <c r="A43" t="s">
        <v>4136</v>
      </c>
      <c r="B43" t="s">
        <v>4137</v>
      </c>
      <c r="C43">
        <v>40771177</v>
      </c>
      <c r="D43" t="s">
        <v>4138</v>
      </c>
      <c r="E43"/>
      <c r="F43"/>
      <c r="G43"/>
      <c r="H43" t="s">
        <v>4139</v>
      </c>
      <c r="I43" t="s">
        <v>4140</v>
      </c>
      <c r="J43" t="s">
        <v>29</v>
      </c>
      <c r="K43" t="s">
        <v>4141</v>
      </c>
      <c r="L43" s="11" t="s">
        <v>7929</v>
      </c>
      <c r="M43" s="11">
        <v>39</v>
      </c>
      <c r="N43" s="11" t="str">
        <f>IF(A43="","AGUARDANDO",IF(NOT(ISERROR(MATCH(VALUE(A43),PRODESP!A:A,0))),"EXCLUÍDO - ATENDIDO CDHU",""))</f>
        <v/>
      </c>
    </row>
    <row r="44" spans="1:14" ht="15" x14ac:dyDescent="0.25">
      <c r="A44" t="s">
        <v>7500</v>
      </c>
      <c r="B44" t="s">
        <v>7501</v>
      </c>
      <c r="C44">
        <v>344379802</v>
      </c>
      <c r="D44" t="s">
        <v>7502</v>
      </c>
      <c r="E44" t="s">
        <v>7503</v>
      </c>
      <c r="F44">
        <v>434254691</v>
      </c>
      <c r="G44" t="s">
        <v>7504</v>
      </c>
      <c r="H44" t="s">
        <v>7505</v>
      </c>
      <c r="I44" t="s">
        <v>7506</v>
      </c>
      <c r="J44" t="s">
        <v>29</v>
      </c>
      <c r="K44" t="s">
        <v>7507</v>
      </c>
      <c r="L44" s="11" t="s">
        <v>7929</v>
      </c>
      <c r="M44" s="11">
        <v>40</v>
      </c>
      <c r="N44" s="11" t="str">
        <f>IF(A44="","AGUARDANDO",IF(NOT(ISERROR(MATCH(VALUE(A44),PRODESP!A:A,0))),"EXCLUÍDO - ATENDIDO CDHU",""))</f>
        <v/>
      </c>
    </row>
    <row r="45" spans="1:14" ht="15" x14ac:dyDescent="0.25">
      <c r="A45" t="s">
        <v>3672</v>
      </c>
      <c r="B45" t="s">
        <v>3673</v>
      </c>
      <c r="C45">
        <v>242697379</v>
      </c>
      <c r="D45" t="s">
        <v>3674</v>
      </c>
      <c r="E45"/>
      <c r="F45"/>
      <c r="G45"/>
      <c r="H45" t="s">
        <v>3675</v>
      </c>
      <c r="I45" t="s">
        <v>3676</v>
      </c>
      <c r="J45" t="s">
        <v>29</v>
      </c>
      <c r="K45" t="s">
        <v>3677</v>
      </c>
      <c r="L45" s="11" t="s">
        <v>7929</v>
      </c>
      <c r="M45" s="11">
        <v>41</v>
      </c>
      <c r="N45" s="11" t="str">
        <f>IF(A45="","AGUARDANDO",IF(NOT(ISERROR(MATCH(VALUE(A45),PRODESP!A:A,0))),"EXCLUÍDO - ATENDIDO CDHU",""))</f>
        <v/>
      </c>
    </row>
    <row r="46" spans="1:14" ht="15" x14ac:dyDescent="0.25">
      <c r="A46" t="s">
        <v>4869</v>
      </c>
      <c r="B46" t="s">
        <v>4870</v>
      </c>
      <c r="C46">
        <v>463715925</v>
      </c>
      <c r="D46" t="s">
        <v>4871</v>
      </c>
      <c r="E46"/>
      <c r="F46"/>
      <c r="G46"/>
      <c r="H46" t="s">
        <v>4872</v>
      </c>
      <c r="I46" t="s">
        <v>4873</v>
      </c>
      <c r="J46" t="s">
        <v>29</v>
      </c>
      <c r="K46" t="s">
        <v>4874</v>
      </c>
      <c r="L46" s="11" t="s">
        <v>7929</v>
      </c>
      <c r="M46" s="11">
        <v>42</v>
      </c>
      <c r="N46" s="11" t="str">
        <f>IF(A46="","AGUARDANDO",IF(NOT(ISERROR(MATCH(VALUE(A46),PRODESP!A:A,0))),"EXCLUÍDO - ATENDIDO CDHU",""))</f>
        <v/>
      </c>
    </row>
    <row r="47" spans="1:14" ht="15" x14ac:dyDescent="0.25">
      <c r="A47" t="s">
        <v>4060</v>
      </c>
      <c r="B47" t="s">
        <v>4061</v>
      </c>
      <c r="C47">
        <v>454649228</v>
      </c>
      <c r="D47" t="s">
        <v>4062</v>
      </c>
      <c r="E47"/>
      <c r="F47"/>
      <c r="G47"/>
      <c r="H47" t="s">
        <v>3627</v>
      </c>
      <c r="I47" t="s">
        <v>4063</v>
      </c>
      <c r="J47" t="s">
        <v>29</v>
      </c>
      <c r="K47" t="s">
        <v>4064</v>
      </c>
      <c r="L47" s="11" t="s">
        <v>7929</v>
      </c>
      <c r="M47" s="11">
        <v>43</v>
      </c>
      <c r="N47" s="11" t="str">
        <f>IF(A47="","AGUARDANDO",IF(NOT(ISERROR(MATCH(VALUE(A47),PRODESP!A:A,0))),"EXCLUÍDO - ATENDIDO CDHU",""))</f>
        <v/>
      </c>
    </row>
    <row r="48" spans="1:14" ht="15" x14ac:dyDescent="0.25">
      <c r="A48" t="s">
        <v>3744</v>
      </c>
      <c r="B48" t="s">
        <v>3745</v>
      </c>
      <c r="C48">
        <v>564286321</v>
      </c>
      <c r="D48" t="s">
        <v>3746</v>
      </c>
      <c r="E48"/>
      <c r="F48"/>
      <c r="G48"/>
      <c r="H48" t="s">
        <v>3747</v>
      </c>
      <c r="I48" t="s">
        <v>3748</v>
      </c>
      <c r="J48" t="s">
        <v>29</v>
      </c>
      <c r="K48" t="s">
        <v>3749</v>
      </c>
      <c r="L48" s="11" t="s">
        <v>7929</v>
      </c>
      <c r="M48" s="11">
        <v>44</v>
      </c>
      <c r="N48" s="11" t="str">
        <f>IF(A48="","AGUARDANDO",IF(NOT(ISERROR(MATCH(VALUE(A48),PRODESP!A:A,0))),"EXCLUÍDO - ATENDIDO CDHU",""))</f>
        <v/>
      </c>
    </row>
    <row r="49" spans="1:14" ht="15" x14ac:dyDescent="0.25">
      <c r="A49" t="s">
        <v>3540</v>
      </c>
      <c r="B49" t="s">
        <v>3541</v>
      </c>
      <c r="C49">
        <v>458384471</v>
      </c>
      <c r="D49" t="s">
        <v>3542</v>
      </c>
      <c r="E49"/>
      <c r="F49"/>
      <c r="G49"/>
      <c r="H49" t="s">
        <v>2133</v>
      </c>
      <c r="I49" t="s">
        <v>3543</v>
      </c>
      <c r="J49" t="s">
        <v>29</v>
      </c>
      <c r="K49" t="s">
        <v>3544</v>
      </c>
      <c r="L49" s="11" t="s">
        <v>7929</v>
      </c>
      <c r="M49" s="11">
        <v>45</v>
      </c>
      <c r="N49" s="11" t="str">
        <f>IF(A49="","AGUARDANDO",IF(NOT(ISERROR(MATCH(VALUE(A49),PRODESP!A:A,0))),"EXCLUÍDO - ATENDIDO CDHU",""))</f>
        <v/>
      </c>
    </row>
    <row r="50" spans="1:14" ht="15" x14ac:dyDescent="0.25">
      <c r="A50" t="s">
        <v>7478</v>
      </c>
      <c r="B50" t="s">
        <v>7479</v>
      </c>
      <c r="C50">
        <v>416545804</v>
      </c>
      <c r="D50" t="s">
        <v>7480</v>
      </c>
      <c r="E50" t="s">
        <v>7481</v>
      </c>
      <c r="F50">
        <v>420408113</v>
      </c>
      <c r="G50" t="s">
        <v>7482</v>
      </c>
      <c r="H50" t="s">
        <v>7483</v>
      </c>
      <c r="I50" t="s">
        <v>7484</v>
      </c>
      <c r="J50" t="s">
        <v>29</v>
      </c>
      <c r="K50" t="s">
        <v>7485</v>
      </c>
      <c r="L50" s="11" t="s">
        <v>7929</v>
      </c>
      <c r="M50" s="11">
        <v>46</v>
      </c>
      <c r="N50" s="11" t="str">
        <f>IF(A50="","AGUARDANDO",IF(NOT(ISERROR(MATCH(VALUE(A50),PRODESP!A:A,0))),"EXCLUÍDO - ATENDIDO CDHU",""))</f>
        <v/>
      </c>
    </row>
    <row r="51" spans="1:14" ht="15" x14ac:dyDescent="0.25">
      <c r="A51" t="s">
        <v>5581</v>
      </c>
      <c r="B51" t="s">
        <v>5582</v>
      </c>
      <c r="C51">
        <v>361050975</v>
      </c>
      <c r="D51" t="s">
        <v>5583</v>
      </c>
      <c r="E51" t="s">
        <v>5584</v>
      </c>
      <c r="F51">
        <v>187397351</v>
      </c>
      <c r="G51" t="s">
        <v>5585</v>
      </c>
      <c r="H51" t="s">
        <v>5586</v>
      </c>
      <c r="I51" t="s">
        <v>5587</v>
      </c>
      <c r="J51" t="s">
        <v>29</v>
      </c>
      <c r="K51" t="s">
        <v>5588</v>
      </c>
      <c r="L51" s="11" t="s">
        <v>7929</v>
      </c>
      <c r="M51" s="11">
        <v>47</v>
      </c>
      <c r="N51" s="11" t="str">
        <f>IF(A51="","AGUARDANDO",IF(NOT(ISERROR(MATCH(VALUE(A51),PRODESP!A:A,0))),"EXCLUÍDO - ATENDIDO CDHU",""))</f>
        <v/>
      </c>
    </row>
    <row r="52" spans="1:14" ht="15" x14ac:dyDescent="0.25">
      <c r="A52" t="s">
        <v>3476</v>
      </c>
      <c r="B52" t="s">
        <v>3477</v>
      </c>
      <c r="C52">
        <v>212530495</v>
      </c>
      <c r="D52" t="s">
        <v>3478</v>
      </c>
      <c r="E52"/>
      <c r="F52"/>
      <c r="G52"/>
      <c r="H52" t="s">
        <v>3479</v>
      </c>
      <c r="I52" t="s">
        <v>3480</v>
      </c>
      <c r="J52" t="s">
        <v>29</v>
      </c>
      <c r="K52" t="s">
        <v>3481</v>
      </c>
      <c r="L52" s="11" t="s">
        <v>7929</v>
      </c>
      <c r="M52" s="11">
        <v>48</v>
      </c>
      <c r="N52" s="11" t="str">
        <f>IF(A52="","AGUARDANDO",IF(NOT(ISERROR(MATCH(VALUE(A52),PRODESP!A:A,0))),"EXCLUÍDO - ATENDIDO CDHU",""))</f>
        <v/>
      </c>
    </row>
    <row r="53" spans="1:14" ht="15" x14ac:dyDescent="0.25">
      <c r="A53" t="s">
        <v>3581</v>
      </c>
      <c r="B53" t="s">
        <v>3582</v>
      </c>
      <c r="C53">
        <v>413406295</v>
      </c>
      <c r="D53" t="s">
        <v>3583</v>
      </c>
      <c r="E53" t="s">
        <v>3584</v>
      </c>
      <c r="F53">
        <v>42799907875</v>
      </c>
      <c r="G53" t="s">
        <v>3585</v>
      </c>
      <c r="H53" t="s">
        <v>3586</v>
      </c>
      <c r="I53" t="s">
        <v>3587</v>
      </c>
      <c r="J53" t="s">
        <v>29</v>
      </c>
      <c r="K53" t="s">
        <v>3588</v>
      </c>
      <c r="L53" s="11" t="s">
        <v>7929</v>
      </c>
      <c r="M53" s="11">
        <v>49</v>
      </c>
      <c r="N53" s="11" t="str">
        <f>IF(A53="","AGUARDANDO",IF(NOT(ISERROR(MATCH(VALUE(A53),PRODESP!A:A,0))),"EXCLUÍDO - ATENDIDO CDHU",""))</f>
        <v/>
      </c>
    </row>
    <row r="54" spans="1:14" ht="15" x14ac:dyDescent="0.25">
      <c r="A54" t="s">
        <v>7811</v>
      </c>
      <c r="B54" t="s">
        <v>7812</v>
      </c>
      <c r="C54">
        <v>409076703</v>
      </c>
      <c r="D54" t="s">
        <v>7813</v>
      </c>
      <c r="E54"/>
      <c r="F54"/>
      <c r="G54"/>
      <c r="H54" t="s">
        <v>7814</v>
      </c>
      <c r="I54" t="s">
        <v>7815</v>
      </c>
      <c r="J54" t="s">
        <v>29</v>
      </c>
      <c r="K54" t="s">
        <v>7816</v>
      </c>
      <c r="L54" s="11" t="s">
        <v>7929</v>
      </c>
      <c r="M54" s="11">
        <v>50</v>
      </c>
      <c r="N54" s="11" t="str">
        <f>IF(A54="","AGUARDANDO",IF(NOT(ISERROR(MATCH(VALUE(A54),PRODESP!A:A,0))),"EXCLUÍDO - ATENDIDO CDHU",""))</f>
        <v/>
      </c>
    </row>
    <row r="55" spans="1:14" ht="15" x14ac:dyDescent="0.25">
      <c r="A55" t="s">
        <v>6746</v>
      </c>
      <c r="B55" t="s">
        <v>6747</v>
      </c>
      <c r="C55">
        <v>263641776</v>
      </c>
      <c r="D55" t="s">
        <v>6748</v>
      </c>
      <c r="E55"/>
      <c r="F55"/>
      <c r="G55"/>
      <c r="H55" t="s">
        <v>6749</v>
      </c>
      <c r="I55" t="s">
        <v>6750</v>
      </c>
      <c r="J55" t="s">
        <v>29</v>
      </c>
      <c r="K55" t="s">
        <v>6751</v>
      </c>
      <c r="L55" s="11" t="s">
        <v>7929</v>
      </c>
      <c r="M55" s="11">
        <v>51</v>
      </c>
      <c r="N55" s="11" t="str">
        <f>IF(A55="","AGUARDANDO",IF(NOT(ISERROR(MATCH(VALUE(A55),PRODESP!A:A,0))),"EXCLUÍDO - ATENDIDO CDHU",""))</f>
        <v/>
      </c>
    </row>
    <row r="56" spans="1:14" ht="15" x14ac:dyDescent="0.25">
      <c r="A56" t="s">
        <v>2436</v>
      </c>
      <c r="B56" t="s">
        <v>2437</v>
      </c>
      <c r="C56">
        <v>416546584</v>
      </c>
      <c r="D56" t="s">
        <v>2438</v>
      </c>
      <c r="E56"/>
      <c r="F56"/>
      <c r="G56"/>
      <c r="H56" t="s">
        <v>2439</v>
      </c>
      <c r="I56" t="s">
        <v>2440</v>
      </c>
      <c r="J56" t="s">
        <v>29</v>
      </c>
      <c r="K56" t="s">
        <v>2441</v>
      </c>
      <c r="L56" s="11" t="s">
        <v>7929</v>
      </c>
      <c r="M56" s="11">
        <v>52</v>
      </c>
      <c r="N56" s="11" t="str">
        <f>IF(A56="","AGUARDANDO",IF(NOT(ISERROR(MATCH(VALUE(A56),PRODESP!A:A,0))),"EXCLUÍDO - ATENDIDO CDHU",""))</f>
        <v/>
      </c>
    </row>
    <row r="57" spans="1:14" ht="15" x14ac:dyDescent="0.25">
      <c r="A57" t="s">
        <v>2942</v>
      </c>
      <c r="B57" t="s">
        <v>2943</v>
      </c>
      <c r="C57">
        <v>232291305</v>
      </c>
      <c r="D57" t="s">
        <v>2944</v>
      </c>
      <c r="E57" t="s">
        <v>2945</v>
      </c>
      <c r="F57">
        <v>20684355</v>
      </c>
      <c r="G57" t="s">
        <v>2946</v>
      </c>
      <c r="H57" t="s">
        <v>2863</v>
      </c>
      <c r="I57" t="s">
        <v>2947</v>
      </c>
      <c r="J57" t="s">
        <v>29</v>
      </c>
      <c r="K57" t="s">
        <v>2948</v>
      </c>
      <c r="L57" s="11" t="s">
        <v>7929</v>
      </c>
      <c r="M57" s="11">
        <v>53</v>
      </c>
      <c r="N57" s="11" t="str">
        <f>IF(A57="","AGUARDANDO",IF(NOT(ISERROR(MATCH(VALUE(A57),PRODESP!A:A,0))),"EXCLUÍDO - ATENDIDO CDHU",""))</f>
        <v/>
      </c>
    </row>
    <row r="58" spans="1:14" ht="15" x14ac:dyDescent="0.25">
      <c r="A58" t="s">
        <v>5536</v>
      </c>
      <c r="B58" t="s">
        <v>5537</v>
      </c>
      <c r="C58">
        <v>494196034</v>
      </c>
      <c r="D58" t="s">
        <v>5538</v>
      </c>
      <c r="E58" t="s">
        <v>5539</v>
      </c>
      <c r="F58">
        <v>628809384</v>
      </c>
      <c r="G58" t="s">
        <v>5540</v>
      </c>
      <c r="H58" t="s">
        <v>5518</v>
      </c>
      <c r="I58" t="s">
        <v>4393</v>
      </c>
      <c r="J58" t="s">
        <v>29</v>
      </c>
      <c r="K58" t="s">
        <v>4394</v>
      </c>
      <c r="L58" s="11" t="s">
        <v>7929</v>
      </c>
      <c r="M58" s="11">
        <v>54</v>
      </c>
      <c r="N58" s="11" t="str">
        <f>IF(A58="","AGUARDANDO",IF(NOT(ISERROR(MATCH(VALUE(A58),PRODESP!A:A,0))),"EXCLUÍDO - ATENDIDO CDHU",""))</f>
        <v/>
      </c>
    </row>
    <row r="59" spans="1:14" ht="15" x14ac:dyDescent="0.25">
      <c r="A59" t="s">
        <v>7793</v>
      </c>
      <c r="B59" t="s">
        <v>7794</v>
      </c>
      <c r="C59">
        <v>409685690</v>
      </c>
      <c r="D59" t="s">
        <v>7795</v>
      </c>
      <c r="E59"/>
      <c r="F59"/>
      <c r="G59"/>
      <c r="H59" t="s">
        <v>7796</v>
      </c>
      <c r="I59" t="s">
        <v>7797</v>
      </c>
      <c r="J59" t="s">
        <v>29</v>
      </c>
      <c r="K59" t="s">
        <v>7798</v>
      </c>
      <c r="L59" s="11" t="s">
        <v>7929</v>
      </c>
      <c r="M59" s="11">
        <v>55</v>
      </c>
      <c r="N59" s="11" t="str">
        <f>IF(A59="","AGUARDANDO",IF(NOT(ISERROR(MATCH(VALUE(A59),PRODESP!A:A,0))),"EXCLUÍDO - ATENDIDO CDHU",""))</f>
        <v/>
      </c>
    </row>
    <row r="60" spans="1:14" ht="15" x14ac:dyDescent="0.25">
      <c r="A60" t="s">
        <v>1967</v>
      </c>
      <c r="B60" t="s">
        <v>1968</v>
      </c>
      <c r="C60">
        <v>282316048</v>
      </c>
      <c r="D60" t="s">
        <v>1969</v>
      </c>
      <c r="E60"/>
      <c r="F60"/>
      <c r="G60"/>
      <c r="H60" t="s">
        <v>1970</v>
      </c>
      <c r="I60" t="s">
        <v>1971</v>
      </c>
      <c r="J60" t="s">
        <v>29</v>
      </c>
      <c r="K60" t="s">
        <v>1972</v>
      </c>
      <c r="L60" s="11" t="s">
        <v>7929</v>
      </c>
      <c r="M60" s="11">
        <v>56</v>
      </c>
      <c r="N60" s="11" t="str">
        <f>IF(A60="","AGUARDANDO",IF(NOT(ISERROR(MATCH(VALUE(A60),PRODESP!A:A,0))),"EXCLUÍDO - ATENDIDO CDHU",""))</f>
        <v/>
      </c>
    </row>
    <row r="61" spans="1:14" ht="15" x14ac:dyDescent="0.25">
      <c r="A61" t="s">
        <v>3410</v>
      </c>
      <c r="B61" t="s">
        <v>3411</v>
      </c>
      <c r="C61">
        <v>487509614</v>
      </c>
      <c r="D61" t="s">
        <v>3412</v>
      </c>
      <c r="E61" t="s">
        <v>3413</v>
      </c>
      <c r="F61">
        <v>139099669</v>
      </c>
      <c r="G61" t="s">
        <v>3414</v>
      </c>
      <c r="H61" t="s">
        <v>3415</v>
      </c>
      <c r="I61" t="s">
        <v>3416</v>
      </c>
      <c r="J61" t="s">
        <v>29</v>
      </c>
      <c r="K61" t="s">
        <v>3417</v>
      </c>
      <c r="L61" s="11" t="s">
        <v>7929</v>
      </c>
      <c r="M61" s="11">
        <v>57</v>
      </c>
      <c r="N61" s="11" t="str">
        <f>IF(A61="","AGUARDANDO",IF(NOT(ISERROR(MATCH(VALUE(A61),PRODESP!A:A,0))),"EXCLUÍDO - ATENDIDO CDHU",""))</f>
        <v/>
      </c>
    </row>
    <row r="62" spans="1:14" ht="15" x14ac:dyDescent="0.25">
      <c r="A62" t="s">
        <v>1415</v>
      </c>
      <c r="B62" t="s">
        <v>1416</v>
      </c>
      <c r="C62">
        <v>422448795</v>
      </c>
      <c r="D62" t="s">
        <v>1417</v>
      </c>
      <c r="E62"/>
      <c r="F62"/>
      <c r="G62"/>
      <c r="H62" t="s">
        <v>1418</v>
      </c>
      <c r="I62" t="s">
        <v>1419</v>
      </c>
      <c r="J62" t="s">
        <v>29</v>
      </c>
      <c r="K62" t="s">
        <v>1420</v>
      </c>
      <c r="L62" s="11" t="s">
        <v>7929</v>
      </c>
      <c r="M62" s="11">
        <v>58</v>
      </c>
      <c r="N62" s="11" t="str">
        <f>IF(A62="","AGUARDANDO",IF(NOT(ISERROR(MATCH(VALUE(A62),PRODESP!A:A,0))),"EXCLUÍDO - ATENDIDO CDHU",""))</f>
        <v/>
      </c>
    </row>
    <row r="63" spans="1:14" ht="15" x14ac:dyDescent="0.25">
      <c r="A63" t="s">
        <v>6560</v>
      </c>
      <c r="B63" t="s">
        <v>6561</v>
      </c>
      <c r="C63">
        <v>304895362</v>
      </c>
      <c r="D63" t="s">
        <v>6562</v>
      </c>
      <c r="E63" t="s">
        <v>6563</v>
      </c>
      <c r="F63">
        <v>255638863</v>
      </c>
      <c r="G63" t="s">
        <v>6564</v>
      </c>
      <c r="H63" t="s">
        <v>6565</v>
      </c>
      <c r="I63" t="s">
        <v>6566</v>
      </c>
      <c r="J63" t="s">
        <v>29</v>
      </c>
      <c r="K63" t="s">
        <v>6567</v>
      </c>
      <c r="L63" s="11" t="s">
        <v>7929</v>
      </c>
      <c r="M63" s="11">
        <v>59</v>
      </c>
      <c r="N63" s="11" t="str">
        <f>IF(A63="","AGUARDANDO",IF(NOT(ISERROR(MATCH(VALUE(A63),PRODESP!A:A,0))),"EXCLUÍDO - ATENDIDO CDHU",""))</f>
        <v/>
      </c>
    </row>
    <row r="64" spans="1:14" ht="15" x14ac:dyDescent="0.25">
      <c r="A64" t="s">
        <v>2068</v>
      </c>
      <c r="B64" t="s">
        <v>2069</v>
      </c>
      <c r="C64">
        <v>304366080</v>
      </c>
      <c r="D64" t="s">
        <v>2070</v>
      </c>
      <c r="E64"/>
      <c r="F64"/>
      <c r="G64"/>
      <c r="H64" t="s">
        <v>2071</v>
      </c>
      <c r="I64" t="s">
        <v>2060</v>
      </c>
      <c r="J64" t="s">
        <v>29</v>
      </c>
      <c r="K64" t="s">
        <v>2072</v>
      </c>
      <c r="L64" s="11" t="s">
        <v>7929</v>
      </c>
      <c r="M64" s="11">
        <v>60</v>
      </c>
      <c r="N64" s="11" t="str">
        <f>IF(A64="","AGUARDANDO",IF(NOT(ISERROR(MATCH(VALUE(A64),PRODESP!A:A,0))),"EXCLUÍDO - ATENDIDO CDHU",""))</f>
        <v/>
      </c>
    </row>
    <row r="65" spans="1:14" ht="15" x14ac:dyDescent="0.25">
      <c r="A65" t="s">
        <v>4170</v>
      </c>
      <c r="B65" t="s">
        <v>4171</v>
      </c>
      <c r="C65">
        <v>299271407</v>
      </c>
      <c r="D65" t="s">
        <v>4172</v>
      </c>
      <c r="E65"/>
      <c r="F65"/>
      <c r="G65"/>
      <c r="H65" t="s">
        <v>4173</v>
      </c>
      <c r="I65" t="s">
        <v>4174</v>
      </c>
      <c r="J65" t="s">
        <v>29</v>
      </c>
      <c r="K65" t="s">
        <v>4175</v>
      </c>
      <c r="L65" s="11" t="s">
        <v>7929</v>
      </c>
      <c r="M65" s="11">
        <v>61</v>
      </c>
      <c r="N65" s="11" t="str">
        <f>IF(A65="","AGUARDANDO",IF(NOT(ISERROR(MATCH(VALUE(A65),PRODESP!A:A,0))),"EXCLUÍDO - ATENDIDO CDHU",""))</f>
        <v/>
      </c>
    </row>
    <row r="66" spans="1:14" ht="15" x14ac:dyDescent="0.25">
      <c r="A66" t="s">
        <v>6287</v>
      </c>
      <c r="B66" t="s">
        <v>6288</v>
      </c>
      <c r="C66">
        <v>529515003</v>
      </c>
      <c r="D66" t="s">
        <v>6289</v>
      </c>
      <c r="E66" t="s">
        <v>6290</v>
      </c>
      <c r="F66">
        <v>483445319</v>
      </c>
      <c r="G66" t="s">
        <v>6291</v>
      </c>
      <c r="H66" t="s">
        <v>6292</v>
      </c>
      <c r="I66" t="s">
        <v>6293</v>
      </c>
      <c r="J66" t="s">
        <v>29</v>
      </c>
      <c r="K66" t="s">
        <v>6294</v>
      </c>
      <c r="L66" s="11" t="s">
        <v>7929</v>
      </c>
      <c r="M66" s="11">
        <v>62</v>
      </c>
      <c r="N66" s="11" t="str">
        <f>IF(A66="","AGUARDANDO",IF(NOT(ISERROR(MATCH(VALUE(A66),PRODESP!A:A,0))),"EXCLUÍDO - ATENDIDO CDHU",""))</f>
        <v/>
      </c>
    </row>
    <row r="67" spans="1:14" ht="15" x14ac:dyDescent="0.25">
      <c r="A67" t="s">
        <v>1714</v>
      </c>
      <c r="B67" t="s">
        <v>1715</v>
      </c>
      <c r="C67">
        <v>245801480</v>
      </c>
      <c r="D67" t="s">
        <v>1716</v>
      </c>
      <c r="E67"/>
      <c r="F67"/>
      <c r="G67"/>
      <c r="H67" t="s">
        <v>1717</v>
      </c>
      <c r="I67" t="s">
        <v>1718</v>
      </c>
      <c r="J67" t="s">
        <v>29</v>
      </c>
      <c r="K67" t="s">
        <v>1719</v>
      </c>
      <c r="L67" s="11" t="s">
        <v>7929</v>
      </c>
      <c r="M67" s="11">
        <v>63</v>
      </c>
      <c r="N67" s="11" t="str">
        <f>IF(A67="","AGUARDANDO",IF(NOT(ISERROR(MATCH(VALUE(A67),PRODESP!A:A,0))),"EXCLUÍDO - ATENDIDO CDHU",""))</f>
        <v/>
      </c>
    </row>
    <row r="68" spans="1:14" ht="15" x14ac:dyDescent="0.25">
      <c r="A68" t="s">
        <v>5150</v>
      </c>
      <c r="B68" t="s">
        <v>5151</v>
      </c>
      <c r="C68">
        <v>484231078</v>
      </c>
      <c r="D68" t="s">
        <v>5152</v>
      </c>
      <c r="E68"/>
      <c r="F68"/>
      <c r="G68"/>
      <c r="H68" t="s">
        <v>5153</v>
      </c>
      <c r="I68" t="s">
        <v>5154</v>
      </c>
      <c r="J68" t="s">
        <v>29</v>
      </c>
      <c r="K68" t="s">
        <v>5155</v>
      </c>
      <c r="L68" s="11" t="s">
        <v>7929</v>
      </c>
      <c r="M68" s="11">
        <v>64</v>
      </c>
      <c r="N68" s="11" t="str">
        <f>IF(A68="","AGUARDANDO",IF(NOT(ISERROR(MATCH(VALUE(A68),PRODESP!A:A,0))),"EXCLUÍDO - ATENDIDO CDHU",""))</f>
        <v/>
      </c>
    </row>
    <row r="69" spans="1:14" ht="15" x14ac:dyDescent="0.25">
      <c r="A69" t="s">
        <v>2192</v>
      </c>
      <c r="B69" t="s">
        <v>2193</v>
      </c>
      <c r="C69">
        <v>50079022</v>
      </c>
      <c r="D69" t="s">
        <v>2194</v>
      </c>
      <c r="E69" t="s">
        <v>2195</v>
      </c>
      <c r="F69">
        <v>483295383</v>
      </c>
      <c r="G69" t="s">
        <v>2196</v>
      </c>
      <c r="H69" t="s">
        <v>2197</v>
      </c>
      <c r="I69" t="s">
        <v>2198</v>
      </c>
      <c r="J69" t="s">
        <v>29</v>
      </c>
      <c r="K69" t="s">
        <v>2199</v>
      </c>
      <c r="L69" s="11" t="s">
        <v>7929</v>
      </c>
      <c r="M69" s="11">
        <v>65</v>
      </c>
      <c r="N69" s="11" t="str">
        <f>IF(A69="","AGUARDANDO",IF(NOT(ISERROR(MATCH(VALUE(A69),PRODESP!A:A,0))),"EXCLUÍDO - ATENDIDO CDHU",""))</f>
        <v/>
      </c>
    </row>
    <row r="70" spans="1:14" ht="15" x14ac:dyDescent="0.25">
      <c r="A70" t="s">
        <v>6230</v>
      </c>
      <c r="B70" t="s">
        <v>6231</v>
      </c>
      <c r="C70">
        <v>237348846</v>
      </c>
      <c r="D70" t="s">
        <v>6232</v>
      </c>
      <c r="E70"/>
      <c r="F70"/>
      <c r="G70"/>
      <c r="H70" t="s">
        <v>6233</v>
      </c>
      <c r="I70" t="s">
        <v>6234</v>
      </c>
      <c r="J70" t="s">
        <v>29</v>
      </c>
      <c r="K70" t="s">
        <v>6235</v>
      </c>
      <c r="L70" s="11" t="s">
        <v>7929</v>
      </c>
      <c r="M70" s="11">
        <v>66</v>
      </c>
      <c r="N70" s="11" t="str">
        <f>IF(A70="","AGUARDANDO",IF(NOT(ISERROR(MATCH(VALUE(A70),PRODESP!A:A,0))),"EXCLUÍDO - ATENDIDO CDHU",""))</f>
        <v/>
      </c>
    </row>
    <row r="71" spans="1:14" ht="15" x14ac:dyDescent="0.25">
      <c r="A71" t="s">
        <v>5004</v>
      </c>
      <c r="B71" t="s">
        <v>5005</v>
      </c>
      <c r="C71">
        <v>26248125</v>
      </c>
      <c r="D71" t="s">
        <v>5006</v>
      </c>
      <c r="E71"/>
      <c r="F71"/>
      <c r="G71"/>
      <c r="H71" t="s">
        <v>5007</v>
      </c>
      <c r="I71" t="s">
        <v>5008</v>
      </c>
      <c r="J71" t="s">
        <v>29</v>
      </c>
      <c r="K71" t="s">
        <v>5009</v>
      </c>
      <c r="L71" s="11" t="s">
        <v>7929</v>
      </c>
      <c r="M71" s="11">
        <v>67</v>
      </c>
      <c r="N71" s="11" t="str">
        <f>IF(A71="","AGUARDANDO",IF(NOT(ISERROR(MATCH(VALUE(A71),PRODESP!A:A,0))),"EXCLUÍDO - ATENDIDO CDHU",""))</f>
        <v/>
      </c>
    </row>
    <row r="72" spans="1:14" ht="15" x14ac:dyDescent="0.25">
      <c r="A72" t="s">
        <v>2369</v>
      </c>
      <c r="B72" t="s">
        <v>2370</v>
      </c>
      <c r="C72">
        <v>363683896</v>
      </c>
      <c r="D72" t="s">
        <v>2371</v>
      </c>
      <c r="E72" t="s">
        <v>2372</v>
      </c>
      <c r="F72">
        <v>168826252</v>
      </c>
      <c r="G72" t="s">
        <v>2373</v>
      </c>
      <c r="H72" t="s">
        <v>2374</v>
      </c>
      <c r="I72" t="s">
        <v>2375</v>
      </c>
      <c r="J72" t="s">
        <v>29</v>
      </c>
      <c r="K72" t="s">
        <v>2376</v>
      </c>
      <c r="L72" s="11" t="s">
        <v>7929</v>
      </c>
      <c r="M72" s="11">
        <v>68</v>
      </c>
      <c r="N72" s="11" t="str">
        <f>IF(A72="","AGUARDANDO",IF(NOT(ISERROR(MATCH(VALUE(A72),PRODESP!A:A,0))),"EXCLUÍDO - ATENDIDO CDHU",""))</f>
        <v/>
      </c>
    </row>
    <row r="73" spans="1:14" ht="15" x14ac:dyDescent="0.25">
      <c r="A73" t="s">
        <v>1357</v>
      </c>
      <c r="B73" t="s">
        <v>1358</v>
      </c>
      <c r="C73">
        <v>454971217</v>
      </c>
      <c r="D73" t="s">
        <v>1359</v>
      </c>
      <c r="E73"/>
      <c r="F73"/>
      <c r="G73"/>
      <c r="H73" t="s">
        <v>1360</v>
      </c>
      <c r="I73" t="s">
        <v>1361</v>
      </c>
      <c r="J73" t="s">
        <v>29</v>
      </c>
      <c r="K73" t="s">
        <v>1362</v>
      </c>
      <c r="L73" s="11" t="s">
        <v>7929</v>
      </c>
      <c r="M73" s="11">
        <v>69</v>
      </c>
      <c r="N73" s="11" t="str">
        <f>IF(A73="","AGUARDANDO",IF(NOT(ISERROR(MATCH(VALUE(A73),PRODESP!A:A,0))),"EXCLUÍDO - ATENDIDO CDHU",""))</f>
        <v/>
      </c>
    </row>
    <row r="74" spans="1:14" ht="15" x14ac:dyDescent="0.25">
      <c r="A74" t="s">
        <v>4290</v>
      </c>
      <c r="B74" t="s">
        <v>4291</v>
      </c>
      <c r="C74">
        <v>17955734</v>
      </c>
      <c r="D74" t="s">
        <v>4292</v>
      </c>
      <c r="E74"/>
      <c r="F74"/>
      <c r="G74"/>
      <c r="H74" t="s">
        <v>4293</v>
      </c>
      <c r="I74" t="s">
        <v>4294</v>
      </c>
      <c r="J74" t="s">
        <v>29</v>
      </c>
      <c r="K74" t="s">
        <v>4295</v>
      </c>
      <c r="L74" s="11" t="s">
        <v>7929</v>
      </c>
      <c r="M74" s="11">
        <v>70</v>
      </c>
      <c r="N74" s="11" t="str">
        <f>IF(A74="","AGUARDANDO",IF(NOT(ISERROR(MATCH(VALUE(A74),PRODESP!A:A,0))),"EXCLUÍDO - ATENDIDO CDHU",""))</f>
        <v/>
      </c>
    </row>
    <row r="75" spans="1:14" ht="15" x14ac:dyDescent="0.25">
      <c r="A75" t="s">
        <v>4353</v>
      </c>
      <c r="B75" t="s">
        <v>4354</v>
      </c>
      <c r="C75">
        <v>344383052</v>
      </c>
      <c r="D75" t="s">
        <v>4355</v>
      </c>
      <c r="E75"/>
      <c r="F75"/>
      <c r="G75"/>
      <c r="H75" t="s">
        <v>4356</v>
      </c>
      <c r="I75" t="s">
        <v>4357</v>
      </c>
      <c r="J75" t="s">
        <v>29</v>
      </c>
      <c r="K75" t="s">
        <v>4358</v>
      </c>
      <c r="L75" s="11" t="s">
        <v>7929</v>
      </c>
      <c r="M75" s="11">
        <v>71</v>
      </c>
      <c r="N75" s="11" t="str">
        <f>IF(A75="","AGUARDANDO",IF(NOT(ISERROR(MATCH(VALUE(A75),PRODESP!A:A,0))),"EXCLUÍDO - ATENDIDO CDHU",""))</f>
        <v/>
      </c>
    </row>
    <row r="76" spans="1:14" ht="15" x14ac:dyDescent="0.25">
      <c r="A76" t="s">
        <v>7384</v>
      </c>
      <c r="B76" t="s">
        <v>7385</v>
      </c>
      <c r="C76">
        <v>43426992</v>
      </c>
      <c r="D76" t="s">
        <v>7386</v>
      </c>
      <c r="E76" t="s">
        <v>7387</v>
      </c>
      <c r="F76">
        <v>456890889</v>
      </c>
      <c r="G76" t="s">
        <v>7388</v>
      </c>
      <c r="H76" t="s">
        <v>7389</v>
      </c>
      <c r="I76" t="s">
        <v>7390</v>
      </c>
      <c r="J76" t="s">
        <v>29</v>
      </c>
      <c r="K76" t="s">
        <v>7391</v>
      </c>
      <c r="L76" s="11" t="s">
        <v>7929</v>
      </c>
      <c r="M76" s="11">
        <v>72</v>
      </c>
      <c r="N76" s="11" t="str">
        <f>IF(A76="","AGUARDANDO",IF(NOT(ISERROR(MATCH(VALUE(A76),PRODESP!A:A,0))),"EXCLUÍDO - ATENDIDO CDHU",""))</f>
        <v/>
      </c>
    </row>
    <row r="77" spans="1:14" ht="15" x14ac:dyDescent="0.25">
      <c r="A77" t="s">
        <v>3076</v>
      </c>
      <c r="B77" t="s">
        <v>3077</v>
      </c>
      <c r="C77">
        <v>427101773</v>
      </c>
      <c r="D77" t="s">
        <v>3078</v>
      </c>
      <c r="E77"/>
      <c r="F77"/>
      <c r="G77"/>
      <c r="H77" t="s">
        <v>3079</v>
      </c>
      <c r="I77" t="s">
        <v>3080</v>
      </c>
      <c r="J77" t="s">
        <v>29</v>
      </c>
      <c r="K77" t="s">
        <v>3081</v>
      </c>
      <c r="L77" s="11" t="s">
        <v>7929</v>
      </c>
      <c r="M77" s="11">
        <v>73</v>
      </c>
      <c r="N77" s="11" t="str">
        <f>IF(A77="","AGUARDANDO",IF(NOT(ISERROR(MATCH(VALUE(A77),PRODESP!A:A,0))),"EXCLUÍDO - ATENDIDO CDHU",""))</f>
        <v/>
      </c>
    </row>
    <row r="78" spans="1:14" ht="15" x14ac:dyDescent="0.25">
      <c r="A78" t="s">
        <v>6103</v>
      </c>
      <c r="B78" t="s">
        <v>6104</v>
      </c>
      <c r="C78">
        <v>356218995</v>
      </c>
      <c r="D78" t="s">
        <v>6105</v>
      </c>
      <c r="E78"/>
      <c r="F78"/>
      <c r="G78"/>
      <c r="H78" t="s">
        <v>6106</v>
      </c>
      <c r="I78" t="s">
        <v>6107</v>
      </c>
      <c r="J78" t="s">
        <v>29</v>
      </c>
      <c r="K78" t="s">
        <v>6108</v>
      </c>
      <c r="L78" s="11" t="s">
        <v>7929</v>
      </c>
      <c r="M78" s="11">
        <v>74</v>
      </c>
      <c r="N78" s="11" t="str">
        <f>IF(A78="","AGUARDANDO",IF(NOT(ISERROR(MATCH(VALUE(A78),PRODESP!A:A,0))),"EXCLUÍDO - ATENDIDO CDHU",""))</f>
        <v/>
      </c>
    </row>
    <row r="79" spans="1:14" ht="15" x14ac:dyDescent="0.25">
      <c r="A79" t="s">
        <v>2583</v>
      </c>
      <c r="B79" t="s">
        <v>2584</v>
      </c>
      <c r="C79">
        <v>420414169</v>
      </c>
      <c r="D79" t="s">
        <v>2585</v>
      </c>
      <c r="E79"/>
      <c r="F79"/>
      <c r="G79"/>
      <c r="H79" t="s">
        <v>2586</v>
      </c>
      <c r="I79" t="s">
        <v>2587</v>
      </c>
      <c r="J79" t="s">
        <v>29</v>
      </c>
      <c r="K79" t="s">
        <v>2588</v>
      </c>
      <c r="L79" s="11" t="s">
        <v>7929</v>
      </c>
      <c r="M79" s="11">
        <v>75</v>
      </c>
      <c r="N79" s="11" t="str">
        <f>IF(A79="","AGUARDANDO",IF(NOT(ISERROR(MATCH(VALUE(A79),PRODESP!A:A,0))),"EXCLUÍDO - ATENDIDO CDHU",""))</f>
        <v/>
      </c>
    </row>
    <row r="80" spans="1:14" ht="15" x14ac:dyDescent="0.25">
      <c r="A80" t="s">
        <v>6689</v>
      </c>
      <c r="B80" t="s">
        <v>6690</v>
      </c>
      <c r="C80">
        <v>55074759</v>
      </c>
      <c r="D80" t="s">
        <v>6691</v>
      </c>
      <c r="E80"/>
      <c r="F80"/>
      <c r="G80"/>
      <c r="H80" t="s">
        <v>6692</v>
      </c>
      <c r="I80" t="s">
        <v>6693</v>
      </c>
      <c r="J80" t="s">
        <v>29</v>
      </c>
      <c r="K80" t="s">
        <v>6694</v>
      </c>
      <c r="L80" s="11" t="s">
        <v>7929</v>
      </c>
      <c r="M80" s="11">
        <v>76</v>
      </c>
      <c r="N80" s="11" t="str">
        <f>IF(A80="","AGUARDANDO",IF(NOT(ISERROR(MATCH(VALUE(A80),PRODESP!A:A,0))),"EXCLUÍDO - ATENDIDO CDHU",""))</f>
        <v/>
      </c>
    </row>
    <row r="81" spans="1:14" ht="15" x14ac:dyDescent="0.25">
      <c r="A81" t="s">
        <v>7414</v>
      </c>
      <c r="B81" t="s">
        <v>7415</v>
      </c>
      <c r="C81">
        <v>250809187</v>
      </c>
      <c r="D81" t="s">
        <v>7416</v>
      </c>
      <c r="E81" t="s">
        <v>7417</v>
      </c>
      <c r="F81">
        <v>344395149</v>
      </c>
      <c r="G81" t="s">
        <v>7418</v>
      </c>
      <c r="H81" t="s">
        <v>7419</v>
      </c>
      <c r="I81" t="s">
        <v>7420</v>
      </c>
      <c r="J81" t="s">
        <v>29</v>
      </c>
      <c r="K81" t="s">
        <v>7421</v>
      </c>
      <c r="L81" s="11" t="s">
        <v>7929</v>
      </c>
      <c r="M81" s="11">
        <v>77</v>
      </c>
      <c r="N81" s="11" t="str">
        <f>IF(A81="","AGUARDANDO",IF(NOT(ISERROR(MATCH(VALUE(A81),PRODESP!A:A,0))),"EXCLUÍDO - ATENDIDO CDHU",""))</f>
        <v/>
      </c>
    </row>
    <row r="82" spans="1:14" ht="15" x14ac:dyDescent="0.25">
      <c r="A82" t="s">
        <v>942</v>
      </c>
      <c r="B82" t="s">
        <v>943</v>
      </c>
      <c r="C82">
        <v>472246422</v>
      </c>
      <c r="D82" t="s">
        <v>944</v>
      </c>
      <c r="E82"/>
      <c r="F82"/>
      <c r="G82"/>
      <c r="H82" t="s">
        <v>945</v>
      </c>
      <c r="I82" t="s">
        <v>946</v>
      </c>
      <c r="J82" t="s">
        <v>29</v>
      </c>
      <c r="K82" t="s">
        <v>947</v>
      </c>
      <c r="L82" s="11" t="s">
        <v>7929</v>
      </c>
      <c r="M82" s="11">
        <v>78</v>
      </c>
      <c r="N82" s="11" t="str">
        <f>IF(A82="","AGUARDANDO",IF(NOT(ISERROR(MATCH(VALUE(A82),PRODESP!A:A,0))),"EXCLUÍDO - ATENDIDO CDHU",""))</f>
        <v/>
      </c>
    </row>
    <row r="83" spans="1:14" ht="15" x14ac:dyDescent="0.25">
      <c r="A83" t="s">
        <v>1234</v>
      </c>
      <c r="B83" t="s">
        <v>1235</v>
      </c>
      <c r="C83">
        <v>20589079</v>
      </c>
      <c r="D83" t="s">
        <v>1236</v>
      </c>
      <c r="E83"/>
      <c r="F83"/>
      <c r="G83"/>
      <c r="H83" t="s">
        <v>1237</v>
      </c>
      <c r="I83" t="s">
        <v>1238</v>
      </c>
      <c r="J83" t="s">
        <v>29</v>
      </c>
      <c r="K83" t="s">
        <v>1239</v>
      </c>
      <c r="L83" s="11" t="s">
        <v>7929</v>
      </c>
      <c r="M83" s="11">
        <v>79</v>
      </c>
      <c r="N83" s="11" t="str">
        <f>IF(A83="","AGUARDANDO",IF(NOT(ISERROR(MATCH(VALUE(A83),PRODESP!A:A,0))),"EXCLUÍDO - ATENDIDO CDHU",""))</f>
        <v/>
      </c>
    </row>
    <row r="84" spans="1:14" ht="15" x14ac:dyDescent="0.25">
      <c r="A84" t="s">
        <v>3468</v>
      </c>
      <c r="B84" t="s">
        <v>3469</v>
      </c>
      <c r="C84">
        <v>463729493</v>
      </c>
      <c r="D84" t="s">
        <v>3470</v>
      </c>
      <c r="E84" t="s">
        <v>3471</v>
      </c>
      <c r="F84">
        <v>43612628</v>
      </c>
      <c r="G84" t="s">
        <v>3472</v>
      </c>
      <c r="H84" t="s">
        <v>3473</v>
      </c>
      <c r="I84" t="s">
        <v>3474</v>
      </c>
      <c r="J84" t="s">
        <v>29</v>
      </c>
      <c r="K84" t="s">
        <v>3475</v>
      </c>
      <c r="L84" s="11" t="s">
        <v>7929</v>
      </c>
      <c r="M84" s="11">
        <v>80</v>
      </c>
      <c r="N84" s="11" t="str">
        <f>IF(A84="","AGUARDANDO",IF(NOT(ISERROR(MATCH(VALUE(A84),PRODESP!A:A,0))),"EXCLUÍDO - ATENDIDO CDHU",""))</f>
        <v/>
      </c>
    </row>
    <row r="85" spans="1:14" ht="15" x14ac:dyDescent="0.25">
      <c r="A85" t="s">
        <v>4621</v>
      </c>
      <c r="B85" t="s">
        <v>4622</v>
      </c>
      <c r="C85">
        <v>181878926</v>
      </c>
      <c r="D85" t="s">
        <v>4623</v>
      </c>
      <c r="E85"/>
      <c r="F85"/>
      <c r="G85"/>
      <c r="H85" t="s">
        <v>3251</v>
      </c>
      <c r="I85" t="s">
        <v>3252</v>
      </c>
      <c r="J85" t="s">
        <v>29</v>
      </c>
      <c r="K85" t="s">
        <v>3253</v>
      </c>
      <c r="L85" s="11" t="s">
        <v>7929</v>
      </c>
      <c r="M85" s="11">
        <v>81</v>
      </c>
      <c r="N85" s="11" t="str">
        <f>IF(A85="","AGUARDANDO",IF(NOT(ISERROR(MATCH(VALUE(A85),PRODESP!A:A,0))),"EXCLUÍDO - ATENDIDO CDHU",""))</f>
        <v/>
      </c>
    </row>
    <row r="86" spans="1:14" ht="15" x14ac:dyDescent="0.25">
      <c r="A86" t="s">
        <v>2286</v>
      </c>
      <c r="B86" t="s">
        <v>2287</v>
      </c>
      <c r="C86">
        <v>488529475</v>
      </c>
      <c r="D86" t="s">
        <v>2288</v>
      </c>
      <c r="E86" t="s">
        <v>2289</v>
      </c>
      <c r="F86">
        <v>454631303</v>
      </c>
      <c r="G86" t="s">
        <v>2290</v>
      </c>
      <c r="H86" t="s">
        <v>2291</v>
      </c>
      <c r="I86" t="s">
        <v>2292</v>
      </c>
      <c r="J86" t="s">
        <v>29</v>
      </c>
      <c r="K86" t="s">
        <v>2293</v>
      </c>
      <c r="L86" s="11" t="s">
        <v>7929</v>
      </c>
      <c r="M86" s="11">
        <v>82</v>
      </c>
      <c r="N86" s="11" t="str">
        <f>IF(A86="","AGUARDANDO",IF(NOT(ISERROR(MATCH(VALUE(A86),PRODESP!A:A,0))),"EXCLUÍDO - ATENDIDO CDHU",""))</f>
        <v/>
      </c>
    </row>
    <row r="87" spans="1:14" ht="15" x14ac:dyDescent="0.25">
      <c r="A87" t="s">
        <v>6923</v>
      </c>
      <c r="B87" t="s">
        <v>6924</v>
      </c>
      <c r="C87">
        <v>168827293</v>
      </c>
      <c r="D87" t="s">
        <v>6925</v>
      </c>
      <c r="E87"/>
      <c r="F87"/>
      <c r="G87"/>
      <c r="H87" t="s">
        <v>6926</v>
      </c>
      <c r="I87" t="s">
        <v>6927</v>
      </c>
      <c r="J87" t="s">
        <v>29</v>
      </c>
      <c r="K87" t="s">
        <v>6928</v>
      </c>
      <c r="L87" s="11" t="s">
        <v>7929</v>
      </c>
      <c r="M87" s="11">
        <v>83</v>
      </c>
      <c r="N87" s="11" t="str">
        <f>IF(A87="","AGUARDANDO",IF(NOT(ISERROR(MATCH(VALUE(A87),PRODESP!A:A,0))),"EXCLUÍDO - ATENDIDO CDHU",""))</f>
        <v/>
      </c>
    </row>
    <row r="88" spans="1:14" ht="15" x14ac:dyDescent="0.25">
      <c r="A88" t="s">
        <v>3930</v>
      </c>
      <c r="B88" t="s">
        <v>3931</v>
      </c>
      <c r="C88">
        <v>349722018</v>
      </c>
      <c r="D88" t="s">
        <v>3932</v>
      </c>
      <c r="E88"/>
      <c r="F88"/>
      <c r="G88"/>
      <c r="H88" t="s">
        <v>3933</v>
      </c>
      <c r="I88" t="s">
        <v>3934</v>
      </c>
      <c r="J88" t="s">
        <v>29</v>
      </c>
      <c r="K88" t="s">
        <v>3935</v>
      </c>
      <c r="L88" s="11" t="s">
        <v>7929</v>
      </c>
      <c r="M88" s="11">
        <v>84</v>
      </c>
      <c r="N88" s="11" t="str">
        <f>IF(A88="","AGUARDANDO",IF(NOT(ISERROR(MATCH(VALUE(A88),PRODESP!A:A,0))),"EXCLUÍDO - ATENDIDO CDHU",""))</f>
        <v/>
      </c>
    </row>
    <row r="89" spans="1:14" ht="15" x14ac:dyDescent="0.25">
      <c r="A89" t="s">
        <v>2130</v>
      </c>
      <c r="B89" t="s">
        <v>2131</v>
      </c>
      <c r="C89">
        <v>46372981</v>
      </c>
      <c r="D89" t="s">
        <v>2132</v>
      </c>
      <c r="E89"/>
      <c r="F89"/>
      <c r="G89"/>
      <c r="H89" t="s">
        <v>2133</v>
      </c>
      <c r="I89" t="s">
        <v>2134</v>
      </c>
      <c r="J89" t="s">
        <v>29</v>
      </c>
      <c r="K89" t="s">
        <v>2135</v>
      </c>
      <c r="L89" s="11" t="s">
        <v>7929</v>
      </c>
      <c r="M89" s="11">
        <v>85</v>
      </c>
      <c r="N89" s="11" t="str">
        <f>IF(A89="","AGUARDANDO",IF(NOT(ISERROR(MATCH(VALUE(A89),PRODESP!A:A,0))),"EXCLUÍDO - ATENDIDO CDHU",""))</f>
        <v/>
      </c>
    </row>
    <row r="90" spans="1:14" ht="15" x14ac:dyDescent="0.25">
      <c r="A90" t="s">
        <v>6143</v>
      </c>
      <c r="B90" t="s">
        <v>6144</v>
      </c>
      <c r="C90">
        <v>15514098</v>
      </c>
      <c r="D90" t="s">
        <v>6145</v>
      </c>
      <c r="E90" t="s">
        <v>6146</v>
      </c>
      <c r="F90">
        <v>67376903</v>
      </c>
      <c r="G90" t="s">
        <v>6147</v>
      </c>
      <c r="H90" t="s">
        <v>6148</v>
      </c>
      <c r="I90" t="s">
        <v>6149</v>
      </c>
      <c r="J90" t="s">
        <v>29</v>
      </c>
      <c r="K90" t="s">
        <v>6150</v>
      </c>
      <c r="L90" s="11" t="s">
        <v>7929</v>
      </c>
      <c r="M90" s="11">
        <v>86</v>
      </c>
      <c r="N90" s="11" t="str">
        <f>IF(A90="","AGUARDANDO",IF(NOT(ISERROR(MATCH(VALUE(A90),PRODESP!A:A,0))),"EXCLUÍDO - ATENDIDO CDHU",""))</f>
        <v/>
      </c>
    </row>
    <row r="91" spans="1:14" ht="15" x14ac:dyDescent="0.25">
      <c r="A91" t="s">
        <v>6731</v>
      </c>
      <c r="B91" t="s">
        <v>6732</v>
      </c>
      <c r="C91">
        <v>17504414</v>
      </c>
      <c r="D91" t="s">
        <v>6733</v>
      </c>
      <c r="E91" t="s">
        <v>6734</v>
      </c>
      <c r="F91">
        <v>565557221</v>
      </c>
      <c r="G91" t="s">
        <v>6735</v>
      </c>
      <c r="H91" t="s">
        <v>6736</v>
      </c>
      <c r="I91" t="s">
        <v>6737</v>
      </c>
      <c r="J91" t="s">
        <v>29</v>
      </c>
      <c r="K91" t="s">
        <v>6738</v>
      </c>
      <c r="L91" s="11" t="s">
        <v>7929</v>
      </c>
      <c r="M91" s="11">
        <v>87</v>
      </c>
      <c r="N91" s="11" t="str">
        <f>IF(A91="","AGUARDANDO",IF(NOT(ISERROR(MATCH(VALUE(A91),PRODESP!A:A,0))),"EXCLUÍDO - ATENDIDO CDHU",""))</f>
        <v/>
      </c>
    </row>
    <row r="92" spans="1:14" ht="15" x14ac:dyDescent="0.25">
      <c r="A92" t="s">
        <v>4182</v>
      </c>
      <c r="B92" t="s">
        <v>4183</v>
      </c>
      <c r="C92">
        <v>224660007</v>
      </c>
      <c r="D92" t="s">
        <v>4184</v>
      </c>
      <c r="E92"/>
      <c r="F92"/>
      <c r="G92"/>
      <c r="H92" t="s">
        <v>4185</v>
      </c>
      <c r="I92" t="s">
        <v>4186</v>
      </c>
      <c r="J92" t="s">
        <v>29</v>
      </c>
      <c r="K92" t="s">
        <v>4187</v>
      </c>
      <c r="L92" s="11" t="s">
        <v>7929</v>
      </c>
      <c r="M92" s="11">
        <v>88</v>
      </c>
      <c r="N92" s="11" t="str">
        <f>IF(A92="","AGUARDANDO",IF(NOT(ISERROR(MATCH(VALUE(A92),PRODESP!A:A,0))),"EXCLUÍDO - ATENDIDO CDHU",""))</f>
        <v/>
      </c>
    </row>
    <row r="93" spans="1:14" ht="15" x14ac:dyDescent="0.25">
      <c r="A93" t="s">
        <v>3139</v>
      </c>
      <c r="B93" t="s">
        <v>3140</v>
      </c>
      <c r="C93">
        <v>480692713</v>
      </c>
      <c r="D93" t="s">
        <v>3141</v>
      </c>
      <c r="E93"/>
      <c r="F93"/>
      <c r="G93"/>
      <c r="H93" t="s">
        <v>3142</v>
      </c>
      <c r="I93" t="s">
        <v>3143</v>
      </c>
      <c r="J93" t="s">
        <v>29</v>
      </c>
      <c r="K93" t="s">
        <v>3144</v>
      </c>
      <c r="L93" s="11" t="s">
        <v>7929</v>
      </c>
      <c r="M93" s="11">
        <v>89</v>
      </c>
      <c r="N93" s="11" t="str">
        <f>IF(A93="","AGUARDANDO",IF(NOT(ISERROR(MATCH(VALUE(A93),PRODESP!A:A,0))),"EXCLUÍDO - ATENDIDO CDHU",""))</f>
        <v/>
      </c>
    </row>
    <row r="94" spans="1:14" ht="15" x14ac:dyDescent="0.25">
      <c r="A94" t="s">
        <v>3916</v>
      </c>
      <c r="B94" t="s">
        <v>3917</v>
      </c>
      <c r="C94">
        <v>36592656</v>
      </c>
      <c r="D94" t="s">
        <v>3918</v>
      </c>
      <c r="E94" t="s">
        <v>3919</v>
      </c>
      <c r="F94">
        <v>103425263</v>
      </c>
      <c r="G94" t="s">
        <v>3920</v>
      </c>
      <c r="H94" t="s">
        <v>3921</v>
      </c>
      <c r="I94" t="s">
        <v>3922</v>
      </c>
      <c r="J94" t="s">
        <v>29</v>
      </c>
      <c r="K94" t="s">
        <v>3923</v>
      </c>
      <c r="L94" s="11" t="s">
        <v>7929</v>
      </c>
      <c r="M94" s="11">
        <v>90</v>
      </c>
      <c r="N94" s="11" t="str">
        <f>IF(A94="","AGUARDANDO",IF(NOT(ISERROR(MATCH(VALUE(A94),PRODESP!A:A,0))),"EXCLUÍDO - ATENDIDO CDHU",""))</f>
        <v/>
      </c>
    </row>
    <row r="95" spans="1:14" ht="15" x14ac:dyDescent="0.25">
      <c r="A95" t="s">
        <v>4244</v>
      </c>
      <c r="B95" t="s">
        <v>4245</v>
      </c>
      <c r="C95">
        <v>367769311</v>
      </c>
      <c r="D95" t="s">
        <v>4246</v>
      </c>
      <c r="E95"/>
      <c r="F95"/>
      <c r="G95"/>
      <c r="H95" t="s">
        <v>4247</v>
      </c>
      <c r="I95" t="s">
        <v>4248</v>
      </c>
      <c r="J95" t="s">
        <v>29</v>
      </c>
      <c r="K95" t="s">
        <v>4249</v>
      </c>
      <c r="L95" s="11" t="s">
        <v>7929</v>
      </c>
      <c r="M95" s="11">
        <v>91</v>
      </c>
      <c r="N95" s="11" t="str">
        <f>IF(A95="","AGUARDANDO",IF(NOT(ISERROR(MATCH(VALUE(A95),PRODESP!A:A,0))),"EXCLUÍDO - ATENDIDO CDHU",""))</f>
        <v/>
      </c>
    </row>
    <row r="96" spans="1:14" ht="15" x14ac:dyDescent="0.25">
      <c r="A96" t="s">
        <v>4258</v>
      </c>
      <c r="B96" t="s">
        <v>4259</v>
      </c>
      <c r="C96">
        <v>409690703</v>
      </c>
      <c r="D96" t="s">
        <v>4260</v>
      </c>
      <c r="E96"/>
      <c r="F96"/>
      <c r="G96"/>
      <c r="H96" t="s">
        <v>4261</v>
      </c>
      <c r="I96" t="s">
        <v>4262</v>
      </c>
      <c r="J96" t="s">
        <v>29</v>
      </c>
      <c r="K96" t="s">
        <v>4263</v>
      </c>
      <c r="L96" s="11" t="s">
        <v>7929</v>
      </c>
      <c r="M96" s="11">
        <v>92</v>
      </c>
      <c r="N96" s="11" t="str">
        <f>IF(A96="","AGUARDANDO",IF(NOT(ISERROR(MATCH(VALUE(A96),PRODESP!A:A,0))),"EXCLUÍDO - ATENDIDO CDHU",""))</f>
        <v/>
      </c>
    </row>
    <row r="97" spans="1:14" ht="15" x14ac:dyDescent="0.25">
      <c r="A97" t="s">
        <v>5866</v>
      </c>
      <c r="B97" t="s">
        <v>5867</v>
      </c>
      <c r="C97">
        <v>486646500</v>
      </c>
      <c r="D97" t="s">
        <v>5868</v>
      </c>
      <c r="E97"/>
      <c r="F97"/>
      <c r="G97"/>
      <c r="H97" t="s">
        <v>5869</v>
      </c>
      <c r="I97" t="s">
        <v>5870</v>
      </c>
      <c r="J97" t="s">
        <v>29</v>
      </c>
      <c r="K97" t="s">
        <v>5871</v>
      </c>
      <c r="L97" s="11" t="s">
        <v>7929</v>
      </c>
      <c r="M97" s="11">
        <v>93</v>
      </c>
      <c r="N97" s="11" t="str">
        <f>IF(A97="","AGUARDANDO",IF(NOT(ISERROR(MATCH(VALUE(A97),PRODESP!A:A,0))),"EXCLUÍDO - ATENDIDO CDHU",""))</f>
        <v/>
      </c>
    </row>
    <row r="98" spans="1:14" ht="15" x14ac:dyDescent="0.25">
      <c r="A98" t="s">
        <v>2428</v>
      </c>
      <c r="B98" t="s">
        <v>2429</v>
      </c>
      <c r="C98">
        <v>333381233</v>
      </c>
      <c r="D98" t="s">
        <v>2430</v>
      </c>
      <c r="E98" t="s">
        <v>2431</v>
      </c>
      <c r="F98">
        <v>30459720</v>
      </c>
      <c r="G98" t="s">
        <v>2432</v>
      </c>
      <c r="H98" t="s">
        <v>2433</v>
      </c>
      <c r="I98" t="s">
        <v>2434</v>
      </c>
      <c r="J98" t="s">
        <v>29</v>
      </c>
      <c r="K98" t="s">
        <v>2435</v>
      </c>
      <c r="L98" s="11" t="s">
        <v>7929</v>
      </c>
      <c r="M98" s="11">
        <v>94</v>
      </c>
      <c r="N98" s="11" t="str">
        <f>IF(A98="","AGUARDANDO",IF(NOT(ISERROR(MATCH(VALUE(A98),PRODESP!A:A,0))),"EXCLUÍDO - ATENDIDO CDHU",""))</f>
        <v/>
      </c>
    </row>
    <row r="99" spans="1:14" ht="15" x14ac:dyDescent="0.25">
      <c r="A99" t="s">
        <v>4052</v>
      </c>
      <c r="B99" t="s">
        <v>4053</v>
      </c>
      <c r="C99">
        <v>21527734</v>
      </c>
      <c r="D99" t="s">
        <v>4054</v>
      </c>
      <c r="E99" t="s">
        <v>4055</v>
      </c>
      <c r="F99">
        <v>361050720</v>
      </c>
      <c r="G99" t="s">
        <v>4056</v>
      </c>
      <c r="H99" t="s">
        <v>4057</v>
      </c>
      <c r="I99" t="s">
        <v>4058</v>
      </c>
      <c r="J99" t="s">
        <v>29</v>
      </c>
      <c r="K99" t="s">
        <v>4059</v>
      </c>
      <c r="L99" s="11" t="s">
        <v>7929</v>
      </c>
      <c r="M99" s="11">
        <v>95</v>
      </c>
      <c r="N99" s="11" t="str">
        <f>IF(A99="","AGUARDANDO",IF(NOT(ISERROR(MATCH(VALUE(A99),PRODESP!A:A,0))),"EXCLUÍDO - ATENDIDO CDHU",""))</f>
        <v/>
      </c>
    </row>
    <row r="100" spans="1:14" ht="15" x14ac:dyDescent="0.25">
      <c r="A100" t="s">
        <v>1625</v>
      </c>
      <c r="B100" t="s">
        <v>1626</v>
      </c>
      <c r="C100">
        <v>252503764</v>
      </c>
      <c r="D100" t="s">
        <v>1627</v>
      </c>
      <c r="E100"/>
      <c r="F100"/>
      <c r="G100"/>
      <c r="H100" t="s">
        <v>1628</v>
      </c>
      <c r="I100" t="s">
        <v>1629</v>
      </c>
      <c r="J100" t="s">
        <v>29</v>
      </c>
      <c r="K100" t="s">
        <v>1630</v>
      </c>
      <c r="L100" s="11" t="s">
        <v>7929</v>
      </c>
      <c r="M100" s="11">
        <v>96</v>
      </c>
      <c r="N100" s="11" t="str">
        <f>IF(A100="","AGUARDANDO",IF(NOT(ISERROR(MATCH(VALUE(A100),PRODESP!A:A,0))),"EXCLUÍDO - ATENDIDO CDHU",""))</f>
        <v/>
      </c>
    </row>
    <row r="101" spans="1:14" ht="15" x14ac:dyDescent="0.25">
      <c r="A101" t="s">
        <v>3205</v>
      </c>
      <c r="B101" t="s">
        <v>3206</v>
      </c>
      <c r="C101">
        <v>327110533</v>
      </c>
      <c r="D101" t="s">
        <v>3207</v>
      </c>
      <c r="E101" t="s">
        <v>3208</v>
      </c>
      <c r="F101">
        <v>321154022</v>
      </c>
      <c r="G101" t="s">
        <v>3209</v>
      </c>
      <c r="H101" t="s">
        <v>3210</v>
      </c>
      <c r="I101" t="s">
        <v>3211</v>
      </c>
      <c r="J101" t="s">
        <v>29</v>
      </c>
      <c r="K101" t="s">
        <v>3212</v>
      </c>
      <c r="L101" s="11" t="s">
        <v>7929</v>
      </c>
      <c r="M101" s="11">
        <v>97</v>
      </c>
      <c r="N101" s="11" t="str">
        <f>IF(A101="","AGUARDANDO",IF(NOT(ISERROR(MATCH(VALUE(A101),PRODESP!A:A,0))),"EXCLUÍDO - ATENDIDO CDHU",""))</f>
        <v/>
      </c>
    </row>
    <row r="102" spans="1:14" ht="15" x14ac:dyDescent="0.25">
      <c r="A102" t="s">
        <v>7058</v>
      </c>
      <c r="B102" t="s">
        <v>7059</v>
      </c>
      <c r="C102">
        <v>550745804</v>
      </c>
      <c r="D102" t="s">
        <v>7060</v>
      </c>
      <c r="E102"/>
      <c r="F102"/>
      <c r="G102"/>
      <c r="H102" t="s">
        <v>7061</v>
      </c>
      <c r="I102" t="s">
        <v>7062</v>
      </c>
      <c r="J102" t="s">
        <v>30</v>
      </c>
      <c r="K102" t="s">
        <v>7063</v>
      </c>
      <c r="L102" s="11" t="s">
        <v>25</v>
      </c>
      <c r="M102" s="11">
        <v>1</v>
      </c>
      <c r="N102" s="11" t="str">
        <f>IF(A102="","AGUARDANDO",IF(NOT(ISERROR(MATCH(VALUE(A102),PRODESP!A:A,0))),"EXCLUÍDO - ATENDIDO CDHU",""))</f>
        <v/>
      </c>
    </row>
    <row r="103" spans="1:14" ht="15" x14ac:dyDescent="0.25">
      <c r="A103" t="s">
        <v>1158</v>
      </c>
      <c r="B103" t="s">
        <v>1159</v>
      </c>
      <c r="C103">
        <v>237366289</v>
      </c>
      <c r="D103" t="s">
        <v>1160</v>
      </c>
      <c r="E103" t="s">
        <v>1161</v>
      </c>
      <c r="F103">
        <v>234647371</v>
      </c>
      <c r="G103" t="s">
        <v>1162</v>
      </c>
      <c r="H103" t="s">
        <v>1163</v>
      </c>
      <c r="I103" t="s">
        <v>1164</v>
      </c>
      <c r="J103" t="s">
        <v>30</v>
      </c>
      <c r="K103" t="s">
        <v>1165</v>
      </c>
      <c r="L103" s="11" t="s">
        <v>25</v>
      </c>
      <c r="M103" s="11">
        <v>2</v>
      </c>
      <c r="N103" s="11" t="str">
        <f>IF(A103="","AGUARDANDO",IF(NOT(ISERROR(MATCH(VALUE(A103),PRODESP!A:A,0))),"EXCLUÍDO - ATENDIDO CDHU",""))</f>
        <v/>
      </c>
    </row>
    <row r="104" spans="1:14" ht="15" x14ac:dyDescent="0.25">
      <c r="A104" t="s">
        <v>1456</v>
      </c>
      <c r="B104" t="s">
        <v>1457</v>
      </c>
      <c r="C104">
        <v>21525832</v>
      </c>
      <c r="D104" t="s">
        <v>1458</v>
      </c>
      <c r="E104"/>
      <c r="F104"/>
      <c r="G104"/>
      <c r="H104" t="s">
        <v>1459</v>
      </c>
      <c r="I104" t="s">
        <v>1460</v>
      </c>
      <c r="J104" t="s">
        <v>30</v>
      </c>
      <c r="K104" t="s">
        <v>1461</v>
      </c>
      <c r="L104" s="11" t="s">
        <v>26</v>
      </c>
      <c r="M104" s="11">
        <v>1</v>
      </c>
      <c r="N104" s="11" t="str">
        <f>IF(A104="","AGUARDANDO",IF(NOT(ISERROR(MATCH(VALUE(A104),PRODESP!A:A,0))),"EXCLUÍDO - ATENDIDO CDHU",""))</f>
        <v/>
      </c>
    </row>
    <row r="105" spans="1:14" ht="15" x14ac:dyDescent="0.25">
      <c r="A105" t="s">
        <v>5477</v>
      </c>
      <c r="B105" t="s">
        <v>5478</v>
      </c>
      <c r="C105">
        <v>207736443</v>
      </c>
      <c r="D105" t="s">
        <v>5479</v>
      </c>
      <c r="E105"/>
      <c r="F105"/>
      <c r="G105"/>
      <c r="H105" t="s">
        <v>5480</v>
      </c>
      <c r="I105" t="s">
        <v>5481</v>
      </c>
      <c r="J105" t="s">
        <v>30</v>
      </c>
      <c r="K105" t="s">
        <v>5482</v>
      </c>
      <c r="L105" s="11" t="s">
        <v>26</v>
      </c>
      <c r="M105" s="11">
        <v>2</v>
      </c>
      <c r="N105" s="11" t="str">
        <f>IF(A105="","AGUARDANDO",IF(NOT(ISERROR(MATCH(VALUE(A105),PRODESP!A:A,0))),"EXCLUÍDO - ATENDIDO CDHU",""))</f>
        <v/>
      </c>
    </row>
    <row r="106" spans="1:14" ht="15" x14ac:dyDescent="0.25">
      <c r="A106" t="s">
        <v>7083</v>
      </c>
      <c r="B106" t="s">
        <v>7084</v>
      </c>
      <c r="C106">
        <v>237358700</v>
      </c>
      <c r="D106" t="s">
        <v>7085</v>
      </c>
      <c r="E106" t="s">
        <v>7086</v>
      </c>
      <c r="F106">
        <v>14780463</v>
      </c>
      <c r="G106" t="s">
        <v>7087</v>
      </c>
      <c r="H106" t="s">
        <v>7088</v>
      </c>
      <c r="I106" t="s">
        <v>6379</v>
      </c>
      <c r="J106" t="s">
        <v>30</v>
      </c>
      <c r="K106" t="s">
        <v>7089</v>
      </c>
      <c r="L106" s="11" t="s">
        <v>26</v>
      </c>
      <c r="M106" s="11">
        <v>3</v>
      </c>
      <c r="N106" s="11" t="str">
        <f>IF(A106="","AGUARDANDO",IF(NOT(ISERROR(MATCH(VALUE(A106),PRODESP!A:A,0))),"EXCLUÍDO - ATENDIDO CDHU",""))</f>
        <v/>
      </c>
    </row>
    <row r="107" spans="1:14" ht="15" x14ac:dyDescent="0.25">
      <c r="A107" t="s">
        <v>2568</v>
      </c>
      <c r="B107" t="s">
        <v>2569</v>
      </c>
      <c r="C107">
        <v>6418416</v>
      </c>
      <c r="D107" t="s">
        <v>2570</v>
      </c>
      <c r="E107" t="s">
        <v>2571</v>
      </c>
      <c r="F107">
        <v>462788350</v>
      </c>
      <c r="G107" t="s">
        <v>2572</v>
      </c>
      <c r="H107" t="s">
        <v>1640</v>
      </c>
      <c r="I107" t="s">
        <v>2573</v>
      </c>
      <c r="J107" t="s">
        <v>30</v>
      </c>
      <c r="K107" t="s">
        <v>2574</v>
      </c>
      <c r="L107" s="11" t="s">
        <v>26</v>
      </c>
      <c r="M107" s="11">
        <v>4</v>
      </c>
      <c r="N107" s="11" t="str">
        <f>IF(A107="","AGUARDANDO",IF(NOT(ISERROR(MATCH(VALUE(A107),PRODESP!A:A,0))),"EXCLUÍDO - ATENDIDO CDHU",""))</f>
        <v/>
      </c>
    </row>
    <row r="108" spans="1:14" ht="15" x14ac:dyDescent="0.25">
      <c r="A108" t="s">
        <v>2745</v>
      </c>
      <c r="B108" t="s">
        <v>2746</v>
      </c>
      <c r="C108">
        <v>373826357</v>
      </c>
      <c r="D108" t="s">
        <v>2747</v>
      </c>
      <c r="E108" t="s">
        <v>2748</v>
      </c>
      <c r="F108">
        <v>354903123</v>
      </c>
      <c r="G108" t="s">
        <v>2749</v>
      </c>
      <c r="H108" t="s">
        <v>2750</v>
      </c>
      <c r="I108" t="s">
        <v>2751</v>
      </c>
      <c r="J108" t="s">
        <v>30</v>
      </c>
      <c r="K108" t="s">
        <v>1866</v>
      </c>
      <c r="L108" s="11" t="s">
        <v>7929</v>
      </c>
      <c r="M108" s="11">
        <v>5</v>
      </c>
      <c r="N108" s="11" t="str">
        <f>IF(A108="","AGUARDANDO",IF(NOT(ISERROR(MATCH(VALUE(A108),PRODESP!A:A,0))),"EXCLUÍDO - ATENDIDO CDHU",""))</f>
        <v/>
      </c>
    </row>
    <row r="109" spans="1:14" ht="15" x14ac:dyDescent="0.25">
      <c r="A109" t="s">
        <v>3496</v>
      </c>
      <c r="B109" t="s">
        <v>3497</v>
      </c>
      <c r="C109">
        <v>291595121</v>
      </c>
      <c r="D109" t="s">
        <v>3498</v>
      </c>
      <c r="E109" t="s">
        <v>3499</v>
      </c>
      <c r="F109">
        <v>290098397</v>
      </c>
      <c r="G109" t="s">
        <v>3500</v>
      </c>
      <c r="H109" t="s">
        <v>3501</v>
      </c>
      <c r="I109" t="s">
        <v>3502</v>
      </c>
      <c r="J109" t="s">
        <v>30</v>
      </c>
      <c r="K109" t="s">
        <v>3503</v>
      </c>
      <c r="L109" s="11" t="s">
        <v>7929</v>
      </c>
      <c r="M109" s="11">
        <v>6</v>
      </c>
      <c r="N109" s="11" t="str">
        <f>IF(A109="","AGUARDANDO",IF(NOT(ISERROR(MATCH(VALUE(A109),PRODESP!A:A,0))),"EXCLUÍDO - ATENDIDO CDHU",""))</f>
        <v/>
      </c>
    </row>
    <row r="110" spans="1:14" ht="15" x14ac:dyDescent="0.25">
      <c r="A110" t="s">
        <v>4846</v>
      </c>
      <c r="B110" t="s">
        <v>4847</v>
      </c>
      <c r="C110">
        <v>881129</v>
      </c>
      <c r="D110" t="s">
        <v>4848</v>
      </c>
      <c r="E110"/>
      <c r="F110"/>
      <c r="G110"/>
      <c r="H110" t="s">
        <v>4849</v>
      </c>
      <c r="I110" t="s">
        <v>4850</v>
      </c>
      <c r="J110" t="s">
        <v>30</v>
      </c>
      <c r="K110" t="s">
        <v>4851</v>
      </c>
      <c r="L110" s="11" t="s">
        <v>7929</v>
      </c>
      <c r="M110" s="11">
        <v>7</v>
      </c>
      <c r="N110" s="11" t="str">
        <f>IF(A110="","AGUARDANDO",IF(NOT(ISERROR(MATCH(VALUE(A110),PRODESP!A:A,0))),"EXCLUÍDO - ATENDIDO CDHU",""))</f>
        <v/>
      </c>
    </row>
    <row r="111" spans="1:14" ht="15" x14ac:dyDescent="0.25">
      <c r="A111" t="s">
        <v>4196</v>
      </c>
      <c r="B111" t="s">
        <v>4197</v>
      </c>
      <c r="C111">
        <v>378950502</v>
      </c>
      <c r="D111" t="s">
        <v>4198</v>
      </c>
      <c r="E111"/>
      <c r="F111"/>
      <c r="G111"/>
      <c r="H111" t="s">
        <v>4199</v>
      </c>
      <c r="I111" t="s">
        <v>4200</v>
      </c>
      <c r="J111" t="s">
        <v>30</v>
      </c>
      <c r="K111" t="s">
        <v>4201</v>
      </c>
      <c r="L111" s="11" t="s">
        <v>7929</v>
      </c>
      <c r="M111" s="11">
        <v>8</v>
      </c>
      <c r="N111" s="11" t="str">
        <f>IF(A111="","AGUARDANDO",IF(NOT(ISERROR(MATCH(VALUE(A111),PRODESP!A:A,0))),"EXCLUÍDO - ATENDIDO CDHU",""))</f>
        <v/>
      </c>
    </row>
    <row r="112" spans="1:14" ht="15" x14ac:dyDescent="0.25">
      <c r="A112" t="s">
        <v>4089</v>
      </c>
      <c r="B112" t="s">
        <v>4090</v>
      </c>
      <c r="C112">
        <v>142074779</v>
      </c>
      <c r="D112" t="s">
        <v>4091</v>
      </c>
      <c r="E112"/>
      <c r="F112"/>
      <c r="G112"/>
      <c r="H112" t="s">
        <v>4092</v>
      </c>
      <c r="I112" t="s">
        <v>4093</v>
      </c>
      <c r="J112" t="s">
        <v>30</v>
      </c>
      <c r="K112" t="s">
        <v>4094</v>
      </c>
      <c r="L112" s="11" t="s">
        <v>7929</v>
      </c>
      <c r="M112" s="11">
        <v>9</v>
      </c>
      <c r="N112" s="11" t="str">
        <f>IF(A112="","AGUARDANDO",IF(NOT(ISERROR(MATCH(VALUE(A112),PRODESP!A:A,0))),"EXCLUÍDO - ATENDIDO CDHU",""))</f>
        <v/>
      </c>
    </row>
    <row r="113" spans="1:14" ht="15" x14ac:dyDescent="0.25">
      <c r="A113" t="s">
        <v>2472</v>
      </c>
      <c r="B113" t="s">
        <v>2473</v>
      </c>
      <c r="C113">
        <v>126700035</v>
      </c>
      <c r="D113" t="s">
        <v>2474</v>
      </c>
      <c r="E113"/>
      <c r="F113"/>
      <c r="G113"/>
      <c r="H113" t="s">
        <v>2475</v>
      </c>
      <c r="I113" t="s">
        <v>2476</v>
      </c>
      <c r="J113" t="s">
        <v>30</v>
      </c>
      <c r="K113" t="s">
        <v>2477</v>
      </c>
      <c r="L113" s="11" t="s">
        <v>7929</v>
      </c>
      <c r="M113" s="11">
        <v>10</v>
      </c>
      <c r="N113" s="11" t="str">
        <f>IF(A113="","AGUARDANDO",IF(NOT(ISERROR(MATCH(VALUE(A113),PRODESP!A:A,0))),"EXCLUÍDO - ATENDIDO CDHU",""))</f>
        <v/>
      </c>
    </row>
    <row r="114" spans="1:14" ht="15" x14ac:dyDescent="0.25">
      <c r="A114" t="s">
        <v>6206</v>
      </c>
      <c r="B114" t="s">
        <v>6207</v>
      </c>
      <c r="C114">
        <v>209562481</v>
      </c>
      <c r="D114" t="s">
        <v>6208</v>
      </c>
      <c r="E114"/>
      <c r="F114"/>
      <c r="G114"/>
      <c r="H114" t="s">
        <v>6209</v>
      </c>
      <c r="I114" t="s">
        <v>6210</v>
      </c>
      <c r="J114" t="s">
        <v>30</v>
      </c>
      <c r="K114" t="s">
        <v>6193</v>
      </c>
      <c r="L114" s="11" t="s">
        <v>7929</v>
      </c>
      <c r="M114" s="11">
        <v>11</v>
      </c>
      <c r="N114" s="11" t="str">
        <f>IF(A114="","AGUARDANDO",IF(NOT(ISERROR(MATCH(VALUE(A114),PRODESP!A:A,0))),"EXCLUÍDO - ATENDIDO CDHU",""))</f>
        <v/>
      </c>
    </row>
    <row r="115" spans="1:14" ht="15" x14ac:dyDescent="0.25">
      <c r="A115" t="s">
        <v>7889</v>
      </c>
      <c r="B115" t="s">
        <v>7890</v>
      </c>
      <c r="C115">
        <v>217825308</v>
      </c>
      <c r="D115" t="s">
        <v>7891</v>
      </c>
      <c r="E115"/>
      <c r="F115"/>
      <c r="G115"/>
      <c r="H115" t="s">
        <v>7892</v>
      </c>
      <c r="I115" t="s">
        <v>7893</v>
      </c>
      <c r="J115" t="s">
        <v>30</v>
      </c>
      <c r="K115" t="s">
        <v>7894</v>
      </c>
      <c r="L115" s="11" t="s">
        <v>7929</v>
      </c>
      <c r="M115" s="11">
        <v>12</v>
      </c>
      <c r="N115" s="11" t="str">
        <f>IF(A115="","AGUARDANDO",IF(NOT(ISERROR(MATCH(VALUE(A115),PRODESP!A:A,0))),"EXCLUÍDO - ATENDIDO CDHU",""))</f>
        <v/>
      </c>
    </row>
    <row r="116" spans="1:14" ht="15" x14ac:dyDescent="0.25">
      <c r="A116" t="s">
        <v>6451</v>
      </c>
      <c r="B116" t="s">
        <v>6452</v>
      </c>
      <c r="C116">
        <v>93005866</v>
      </c>
      <c r="D116" t="s">
        <v>6453</v>
      </c>
      <c r="E116"/>
      <c r="F116"/>
      <c r="G116"/>
      <c r="H116" t="s">
        <v>6454</v>
      </c>
      <c r="I116" t="s">
        <v>6455</v>
      </c>
      <c r="J116" t="s">
        <v>30</v>
      </c>
      <c r="K116" t="s">
        <v>6456</v>
      </c>
      <c r="L116" s="11" t="s">
        <v>7929</v>
      </c>
      <c r="M116" s="11">
        <v>13</v>
      </c>
      <c r="N116" s="11" t="str">
        <f>IF(A116="","AGUARDANDO",IF(NOT(ISERROR(MATCH(VALUE(A116),PRODESP!A:A,0))),"EXCLUÍDO - ATENDIDO CDHU",""))</f>
        <v/>
      </c>
    </row>
    <row r="117" spans="1:14" ht="15" x14ac:dyDescent="0.25">
      <c r="A117" t="s">
        <v>1720</v>
      </c>
      <c r="B117" t="s">
        <v>1721</v>
      </c>
      <c r="C117">
        <v>329802951</v>
      </c>
      <c r="D117" t="s">
        <v>1722</v>
      </c>
      <c r="E117"/>
      <c r="F117"/>
      <c r="G117"/>
      <c r="H117" t="s">
        <v>1723</v>
      </c>
      <c r="I117" t="s">
        <v>1724</v>
      </c>
      <c r="J117" t="s">
        <v>30</v>
      </c>
      <c r="K117" t="s">
        <v>1725</v>
      </c>
      <c r="L117" s="11" t="s">
        <v>7929</v>
      </c>
      <c r="M117" s="11">
        <v>14</v>
      </c>
      <c r="N117" s="11" t="str">
        <f>IF(A117="","AGUARDANDO",IF(NOT(ISERROR(MATCH(VALUE(A117),PRODESP!A:A,0))),"EXCLUÍDO - ATENDIDO CDHU",""))</f>
        <v/>
      </c>
    </row>
    <row r="118" spans="1:14" ht="15" x14ac:dyDescent="0.25">
      <c r="A118" t="s">
        <v>6812</v>
      </c>
      <c r="B118" t="s">
        <v>6813</v>
      </c>
      <c r="C118">
        <v>132139182</v>
      </c>
      <c r="D118" t="s">
        <v>6814</v>
      </c>
      <c r="E118"/>
      <c r="F118"/>
      <c r="G118"/>
      <c r="H118" t="s">
        <v>6815</v>
      </c>
      <c r="I118" t="s">
        <v>6816</v>
      </c>
      <c r="J118" t="s">
        <v>30</v>
      </c>
      <c r="K118" t="s">
        <v>6817</v>
      </c>
      <c r="L118" s="11" t="s">
        <v>7929</v>
      </c>
      <c r="M118" s="11">
        <v>15</v>
      </c>
      <c r="N118" s="11" t="str">
        <f>IF(A118="","AGUARDANDO",IF(NOT(ISERROR(MATCH(VALUE(A118),PRODESP!A:A,0))),"EXCLUÍDO - ATENDIDO CDHU",""))</f>
        <v/>
      </c>
    </row>
    <row r="119" spans="1:14" ht="15" x14ac:dyDescent="0.25">
      <c r="A119" t="s">
        <v>2422</v>
      </c>
      <c r="B119" t="s">
        <v>2423</v>
      </c>
      <c r="C119">
        <v>38665671</v>
      </c>
      <c r="D119" t="s">
        <v>2424</v>
      </c>
      <c r="E119"/>
      <c r="F119"/>
      <c r="G119"/>
      <c r="H119" t="s">
        <v>2425</v>
      </c>
      <c r="I119" t="s">
        <v>2426</v>
      </c>
      <c r="J119" t="s">
        <v>30</v>
      </c>
      <c r="K119" t="s">
        <v>2427</v>
      </c>
      <c r="L119" s="11" t="s">
        <v>7929</v>
      </c>
      <c r="M119" s="11">
        <v>16</v>
      </c>
      <c r="N119" s="11" t="str">
        <f>IF(A119="","AGUARDANDO",IF(NOT(ISERROR(MATCH(VALUE(A119),PRODESP!A:A,0))),"EXCLUÍDO - ATENDIDO CDHU",""))</f>
        <v/>
      </c>
    </row>
    <row r="120" spans="1:14" ht="15" x14ac:dyDescent="0.25">
      <c r="A120" t="s">
        <v>6758</v>
      </c>
      <c r="B120" t="s">
        <v>6759</v>
      </c>
      <c r="C120">
        <v>104508218</v>
      </c>
      <c r="D120" t="s">
        <v>6760</v>
      </c>
      <c r="E120"/>
      <c r="F120"/>
      <c r="G120"/>
      <c r="H120" t="s">
        <v>6761</v>
      </c>
      <c r="I120" t="s">
        <v>6762</v>
      </c>
      <c r="J120" t="s">
        <v>30</v>
      </c>
      <c r="K120" t="s">
        <v>6763</v>
      </c>
      <c r="L120" s="11" t="s">
        <v>7929</v>
      </c>
      <c r="M120" s="11">
        <v>17</v>
      </c>
      <c r="N120" s="11" t="str">
        <f>IF(A120="","AGUARDANDO",IF(NOT(ISERROR(MATCH(VALUE(A120),PRODESP!A:A,0))),"EXCLUÍDO - ATENDIDO CDHU",""))</f>
        <v/>
      </c>
    </row>
    <row r="121" spans="1:14" ht="15" x14ac:dyDescent="0.25">
      <c r="A121" t="s">
        <v>5178</v>
      </c>
      <c r="B121" t="s">
        <v>5179</v>
      </c>
      <c r="C121">
        <v>7255404</v>
      </c>
      <c r="D121" t="s">
        <v>5180</v>
      </c>
      <c r="E121"/>
      <c r="F121"/>
      <c r="G121"/>
      <c r="H121" t="s">
        <v>5181</v>
      </c>
      <c r="I121" t="s">
        <v>5182</v>
      </c>
      <c r="J121" t="s">
        <v>30</v>
      </c>
      <c r="K121" t="s">
        <v>5183</v>
      </c>
      <c r="L121" s="11" t="s">
        <v>7929</v>
      </c>
      <c r="M121" s="11">
        <v>18</v>
      </c>
      <c r="N121" s="11" t="str">
        <f>IF(A121="","AGUARDANDO",IF(NOT(ISERROR(MATCH(VALUE(A121),PRODESP!A:A,0))),"EXCLUÍDO - ATENDIDO CDHU",""))</f>
        <v/>
      </c>
    </row>
    <row r="122" spans="1:14" ht="15" x14ac:dyDescent="0.25">
      <c r="A122" t="s">
        <v>4599</v>
      </c>
      <c r="B122" t="s">
        <v>4600</v>
      </c>
      <c r="C122">
        <v>82107002</v>
      </c>
      <c r="D122" t="s">
        <v>4601</v>
      </c>
      <c r="E122"/>
      <c r="F122"/>
      <c r="G122"/>
      <c r="H122" t="s">
        <v>4602</v>
      </c>
      <c r="I122" t="s">
        <v>4603</v>
      </c>
      <c r="J122" t="s">
        <v>30</v>
      </c>
      <c r="K122" t="s">
        <v>4604</v>
      </c>
      <c r="L122" s="11" t="s">
        <v>7929</v>
      </c>
      <c r="M122" s="11">
        <v>19</v>
      </c>
      <c r="N122" s="11" t="str">
        <f>IF(A122="","AGUARDANDO",IF(NOT(ISERROR(MATCH(VALUE(A122),PRODESP!A:A,0))),"EXCLUÍDO - ATENDIDO CDHU",""))</f>
        <v/>
      </c>
    </row>
    <row r="123" spans="1:14" ht="15" x14ac:dyDescent="0.25">
      <c r="A123" t="s">
        <v>5162</v>
      </c>
      <c r="B123" t="s">
        <v>5163</v>
      </c>
      <c r="C123">
        <v>20056911</v>
      </c>
      <c r="D123" t="s">
        <v>5164</v>
      </c>
      <c r="E123" t="s">
        <v>5165</v>
      </c>
      <c r="F123">
        <v>4140905</v>
      </c>
      <c r="G123" t="s">
        <v>5166</v>
      </c>
      <c r="H123" t="s">
        <v>5167</v>
      </c>
      <c r="I123" t="s">
        <v>5168</v>
      </c>
      <c r="J123" t="s">
        <v>30</v>
      </c>
      <c r="K123" t="s">
        <v>5169</v>
      </c>
      <c r="L123" s="11" t="s">
        <v>7929</v>
      </c>
      <c r="M123" s="11">
        <v>20</v>
      </c>
      <c r="N123" s="11" t="str">
        <f>IF(A123="","AGUARDANDO",IF(NOT(ISERROR(MATCH(VALUE(A123),PRODESP!A:A,0))),"EXCLUÍDO - ATENDIDO CDHU",""))</f>
        <v/>
      </c>
    </row>
    <row r="124" spans="1:14" ht="15" x14ac:dyDescent="0.25">
      <c r="A124" t="s">
        <v>7925</v>
      </c>
      <c r="B124" t="s">
        <v>7926</v>
      </c>
      <c r="C124">
        <v>22774228</v>
      </c>
      <c r="D124" t="s">
        <v>7927</v>
      </c>
      <c r="E124"/>
      <c r="F124"/>
      <c r="G124"/>
      <c r="H124" t="s">
        <v>5362</v>
      </c>
      <c r="I124" t="s">
        <v>7928</v>
      </c>
      <c r="J124" t="s">
        <v>30</v>
      </c>
      <c r="K124" t="s">
        <v>5364</v>
      </c>
      <c r="L124" s="11" t="s">
        <v>7929</v>
      </c>
      <c r="M124" s="11">
        <v>21</v>
      </c>
      <c r="N124" s="11" t="str">
        <f>IF(A124="","AGUARDANDO",IF(NOT(ISERROR(MATCH(VALUE(A124),PRODESP!A:A,0))),"EXCLUÍDO - ATENDIDO CDHU",""))</f>
        <v/>
      </c>
    </row>
    <row r="125" spans="1:14" ht="15" x14ac:dyDescent="0.25">
      <c r="A125" t="s">
        <v>6256</v>
      </c>
      <c r="B125" t="s">
        <v>6257</v>
      </c>
      <c r="C125">
        <v>237366617</v>
      </c>
      <c r="D125" t="s">
        <v>6258</v>
      </c>
      <c r="E125"/>
      <c r="F125"/>
      <c r="G125"/>
      <c r="H125" t="s">
        <v>6259</v>
      </c>
      <c r="I125" t="s">
        <v>2323</v>
      </c>
      <c r="J125" t="s">
        <v>30</v>
      </c>
      <c r="K125" t="s">
        <v>2324</v>
      </c>
      <c r="L125" s="11" t="s">
        <v>7929</v>
      </c>
      <c r="M125" s="11">
        <v>22</v>
      </c>
      <c r="N125" s="11" t="str">
        <f>IF(A125="","AGUARDANDO",IF(NOT(ISERROR(MATCH(VALUE(A125),PRODESP!A:A,0))),"EXCLUÍDO - ATENDIDO CDHU",""))</f>
        <v/>
      </c>
    </row>
    <row r="126" spans="1:14" ht="15" x14ac:dyDescent="0.25">
      <c r="A126" t="s">
        <v>5832</v>
      </c>
      <c r="B126" t="s">
        <v>5833</v>
      </c>
      <c r="C126">
        <v>171370727</v>
      </c>
      <c r="D126" t="s">
        <v>5834</v>
      </c>
      <c r="E126" t="s">
        <v>5835</v>
      </c>
      <c r="F126">
        <v>136184297</v>
      </c>
      <c r="G126" t="s">
        <v>5836</v>
      </c>
      <c r="H126" t="s">
        <v>5837</v>
      </c>
      <c r="I126" t="s">
        <v>5838</v>
      </c>
      <c r="J126" t="s">
        <v>30</v>
      </c>
      <c r="K126" t="s">
        <v>5839</v>
      </c>
      <c r="L126" s="11" t="s">
        <v>7929</v>
      </c>
      <c r="M126" s="11">
        <v>23</v>
      </c>
      <c r="N126" s="11" t="str">
        <f>IF(A126="","AGUARDANDO",IF(NOT(ISERROR(MATCH(VALUE(A126),PRODESP!A:A,0))),"EXCLUÍDO - ATENDIDO CDHU",""))</f>
        <v/>
      </c>
    </row>
    <row r="127" spans="1:14" ht="15" x14ac:dyDescent="0.25">
      <c r="A127" t="s">
        <v>6865</v>
      </c>
      <c r="B127" t="s">
        <v>6866</v>
      </c>
      <c r="C127">
        <v>329803463</v>
      </c>
      <c r="D127" t="s">
        <v>6867</v>
      </c>
      <c r="E127"/>
      <c r="F127"/>
      <c r="G127"/>
      <c r="H127" t="s">
        <v>6868</v>
      </c>
      <c r="I127" t="s">
        <v>5850</v>
      </c>
      <c r="J127" t="s">
        <v>30</v>
      </c>
      <c r="K127" t="s">
        <v>6869</v>
      </c>
      <c r="L127" s="11" t="s">
        <v>7929</v>
      </c>
      <c r="M127" s="11">
        <v>24</v>
      </c>
      <c r="N127" s="11" t="str">
        <f>IF(A127="","AGUARDANDO",IF(NOT(ISERROR(MATCH(VALUE(A127),PRODESP!A:A,0))),"EXCLUÍDO - ATENDIDO CDHU",""))</f>
        <v/>
      </c>
    </row>
    <row r="128" spans="1:14" ht="15" x14ac:dyDescent="0.25">
      <c r="A128" t="s">
        <v>7825</v>
      </c>
      <c r="B128" t="s">
        <v>7826</v>
      </c>
      <c r="C128">
        <v>261680912</v>
      </c>
      <c r="D128" t="s">
        <v>7827</v>
      </c>
      <c r="E128" t="s">
        <v>7828</v>
      </c>
      <c r="F128">
        <v>193832951</v>
      </c>
      <c r="G128" t="s">
        <v>7829</v>
      </c>
      <c r="H128" t="s">
        <v>7830</v>
      </c>
      <c r="I128" t="s">
        <v>7831</v>
      </c>
      <c r="J128" t="s">
        <v>30</v>
      </c>
      <c r="K128" t="s">
        <v>7832</v>
      </c>
      <c r="L128" s="11" t="s">
        <v>7929</v>
      </c>
      <c r="M128" s="11">
        <v>25</v>
      </c>
      <c r="N128" s="11" t="str">
        <f>IF(A128="","AGUARDANDO",IF(NOT(ISERROR(MATCH(VALUE(A128),PRODESP!A:A,0))),"EXCLUÍDO - ATENDIDO CDHU",""))</f>
        <v/>
      </c>
    </row>
    <row r="129" spans="1:14" ht="15" x14ac:dyDescent="0.25">
      <c r="A129" t="s">
        <v>5406</v>
      </c>
      <c r="B129" t="s">
        <v>5407</v>
      </c>
      <c r="C129">
        <v>14207114</v>
      </c>
      <c r="D129" t="s">
        <v>5408</v>
      </c>
      <c r="E129" t="s">
        <v>5409</v>
      </c>
      <c r="F129">
        <v>234645027</v>
      </c>
      <c r="G129" t="s">
        <v>5410</v>
      </c>
      <c r="H129" t="s">
        <v>5411</v>
      </c>
      <c r="I129" t="s">
        <v>1830</v>
      </c>
      <c r="J129" t="s">
        <v>30</v>
      </c>
      <c r="K129" t="s">
        <v>5412</v>
      </c>
      <c r="L129" s="11" t="s">
        <v>7929</v>
      </c>
      <c r="M129" s="11">
        <v>26</v>
      </c>
      <c r="N129" s="11" t="str">
        <f>IF(A129="","AGUARDANDO",IF(NOT(ISERROR(MATCH(VALUE(A129),PRODESP!A:A,0))),"EXCLUÍDO - ATENDIDO CDHU",""))</f>
        <v/>
      </c>
    </row>
    <row r="130" spans="1:14" ht="15" x14ac:dyDescent="0.25">
      <c r="A130" t="s">
        <v>4926</v>
      </c>
      <c r="B130" t="s">
        <v>4927</v>
      </c>
      <c r="C130">
        <v>17556716</v>
      </c>
      <c r="D130" t="s">
        <v>4928</v>
      </c>
      <c r="E130" t="s">
        <v>4929</v>
      </c>
      <c r="F130">
        <v>2499106849</v>
      </c>
      <c r="G130" t="s">
        <v>4930</v>
      </c>
      <c r="H130" t="s">
        <v>4931</v>
      </c>
      <c r="I130" t="s">
        <v>4932</v>
      </c>
      <c r="J130" t="s">
        <v>30</v>
      </c>
      <c r="K130" t="s">
        <v>4933</v>
      </c>
      <c r="L130" s="11" t="s">
        <v>7929</v>
      </c>
      <c r="M130" s="11">
        <v>27</v>
      </c>
      <c r="N130" s="11" t="str">
        <f>IF(A130="","AGUARDANDO",IF(NOT(ISERROR(MATCH(VALUE(A130),PRODESP!A:A,0))),"EXCLUÍDO - ATENDIDO CDHU",""))</f>
        <v/>
      </c>
    </row>
    <row r="131" spans="1:14" ht="15" x14ac:dyDescent="0.25">
      <c r="A131" t="s">
        <v>5513</v>
      </c>
      <c r="B131" t="s">
        <v>5514</v>
      </c>
      <c r="C131">
        <v>242710438</v>
      </c>
      <c r="D131" t="s">
        <v>5515</v>
      </c>
      <c r="E131" t="s">
        <v>5516</v>
      </c>
      <c r="F131">
        <v>88631461</v>
      </c>
      <c r="G131" t="s">
        <v>5517</v>
      </c>
      <c r="H131" t="s">
        <v>5518</v>
      </c>
      <c r="I131" t="s">
        <v>4393</v>
      </c>
      <c r="J131" t="s">
        <v>30</v>
      </c>
      <c r="K131" t="s">
        <v>4394</v>
      </c>
      <c r="L131" s="11" t="s">
        <v>7929</v>
      </c>
      <c r="M131" s="11">
        <v>28</v>
      </c>
      <c r="N131" s="11" t="str">
        <f>IF(A131="","AGUARDANDO",IF(NOT(ISERROR(MATCH(VALUE(A131),PRODESP!A:A,0))),"EXCLUÍDO - ATENDIDO CDHU",""))</f>
        <v/>
      </c>
    </row>
    <row r="132" spans="1:14" ht="15" x14ac:dyDescent="0.25">
      <c r="A132" t="s">
        <v>7704</v>
      </c>
      <c r="B132" t="s">
        <v>7705</v>
      </c>
      <c r="C132">
        <v>234647474</v>
      </c>
      <c r="D132" t="s">
        <v>7706</v>
      </c>
      <c r="E132"/>
      <c r="F132"/>
      <c r="G132"/>
      <c r="H132" t="s">
        <v>987</v>
      </c>
      <c r="I132" t="s">
        <v>7707</v>
      </c>
      <c r="J132" t="s">
        <v>30</v>
      </c>
      <c r="K132" t="s">
        <v>7708</v>
      </c>
      <c r="L132" s="11" t="s">
        <v>7929</v>
      </c>
      <c r="M132" s="11">
        <v>29</v>
      </c>
      <c r="N132" s="11" t="str">
        <f>IF(A132="","AGUARDANDO",IF(NOT(ISERROR(MATCH(VALUE(A132),PRODESP!A:A,0))),"EXCLUÍDO - ATENDIDO CDHU",""))</f>
        <v/>
      </c>
    </row>
    <row r="133" spans="1:14" ht="15" x14ac:dyDescent="0.25">
      <c r="A133" t="s">
        <v>1246</v>
      </c>
      <c r="B133" t="s">
        <v>1247</v>
      </c>
      <c r="C133">
        <v>594631671</v>
      </c>
      <c r="D133" t="s">
        <v>1248</v>
      </c>
      <c r="E133" t="s">
        <v>1249</v>
      </c>
      <c r="F133">
        <v>35351365</v>
      </c>
      <c r="G133" t="s">
        <v>1250</v>
      </c>
      <c r="H133" t="s">
        <v>1251</v>
      </c>
      <c r="I133" t="s">
        <v>1252</v>
      </c>
      <c r="J133" t="s">
        <v>30</v>
      </c>
      <c r="K133" t="s">
        <v>1253</v>
      </c>
      <c r="L133" s="11" t="s">
        <v>7929</v>
      </c>
      <c r="M133" s="11">
        <v>30</v>
      </c>
      <c r="N133" s="11" t="str">
        <f>IF(A133="","AGUARDANDO",IF(NOT(ISERROR(MATCH(VALUE(A133),PRODESP!A:A,0))),"EXCLUÍDO - ATENDIDO CDHU",""))</f>
        <v/>
      </c>
    </row>
    <row r="134" spans="1:14" ht="15" x14ac:dyDescent="0.25">
      <c r="A134" t="s">
        <v>6752</v>
      </c>
      <c r="B134" t="s">
        <v>6753</v>
      </c>
      <c r="C134">
        <v>206842016</v>
      </c>
      <c r="D134" t="s">
        <v>6754</v>
      </c>
      <c r="E134"/>
      <c r="F134"/>
      <c r="G134"/>
      <c r="H134" t="s">
        <v>6755</v>
      </c>
      <c r="I134" t="s">
        <v>6756</v>
      </c>
      <c r="J134" t="s">
        <v>30</v>
      </c>
      <c r="K134" t="s">
        <v>6757</v>
      </c>
      <c r="L134" s="11" t="s">
        <v>7929</v>
      </c>
      <c r="M134" s="11">
        <v>31</v>
      </c>
      <c r="N134" s="11" t="str">
        <f>IF(A134="","AGUARDANDO",IF(NOT(ISERROR(MATCH(VALUE(A134),PRODESP!A:A,0))),"EXCLUÍDO - ATENDIDO CDHU",""))</f>
        <v/>
      </c>
    </row>
    <row r="135" spans="1:14" ht="15" x14ac:dyDescent="0.25">
      <c r="A135" t="s">
        <v>3649</v>
      </c>
      <c r="B135" t="s">
        <v>3650</v>
      </c>
      <c r="C135">
        <v>76114922</v>
      </c>
      <c r="D135" t="s">
        <v>3651</v>
      </c>
      <c r="E135"/>
      <c r="F135"/>
      <c r="G135"/>
      <c r="H135" t="s">
        <v>3646</v>
      </c>
      <c r="I135" t="s">
        <v>3647</v>
      </c>
      <c r="J135" t="s">
        <v>30</v>
      </c>
      <c r="K135" t="s">
        <v>3648</v>
      </c>
      <c r="L135" s="11" t="s">
        <v>7929</v>
      </c>
      <c r="M135" s="11">
        <v>32</v>
      </c>
      <c r="N135" s="11" t="str">
        <f>IF(A135="","AGUARDANDO",IF(NOT(ISERROR(MATCH(VALUE(A135),PRODESP!A:A,0))),"EXCLUÍDO - ATENDIDO CDHU",""))</f>
        <v/>
      </c>
    </row>
    <row r="136" spans="1:14" ht="15" x14ac:dyDescent="0.25">
      <c r="A136" t="s">
        <v>7005</v>
      </c>
      <c r="B136" t="s">
        <v>7006</v>
      </c>
      <c r="C136">
        <v>3045413</v>
      </c>
      <c r="D136" t="s">
        <v>7007</v>
      </c>
      <c r="E136"/>
      <c r="F136"/>
      <c r="G136"/>
      <c r="H136" t="s">
        <v>7008</v>
      </c>
      <c r="I136" t="s">
        <v>6149</v>
      </c>
      <c r="J136" t="s">
        <v>30</v>
      </c>
      <c r="K136" t="s">
        <v>6150</v>
      </c>
      <c r="L136" s="11" t="s">
        <v>7929</v>
      </c>
      <c r="M136" s="11">
        <v>33</v>
      </c>
      <c r="N136" s="11" t="str">
        <f>IF(A136="","AGUARDANDO",IF(NOT(ISERROR(MATCH(VALUE(A136),PRODESP!A:A,0))),"EXCLUÍDO - ATENDIDO CDHU",""))</f>
        <v/>
      </c>
    </row>
    <row r="137" spans="1:14" ht="15" x14ac:dyDescent="0.25">
      <c r="A137" t="s">
        <v>1754</v>
      </c>
      <c r="B137" t="s">
        <v>1755</v>
      </c>
      <c r="C137">
        <v>39580482</v>
      </c>
      <c r="D137" t="s">
        <v>1756</v>
      </c>
      <c r="E137"/>
      <c r="F137"/>
      <c r="G137"/>
      <c r="H137" t="s">
        <v>1757</v>
      </c>
      <c r="I137" t="s">
        <v>1758</v>
      </c>
      <c r="J137" t="s">
        <v>30</v>
      </c>
      <c r="K137" t="s">
        <v>1759</v>
      </c>
      <c r="L137" s="11" t="s">
        <v>7929</v>
      </c>
      <c r="M137" s="11">
        <v>34</v>
      </c>
      <c r="N137" s="11" t="str">
        <f>IF(A137="","AGUARDANDO",IF(NOT(ISERROR(MATCH(VALUE(A137),PRODESP!A:A,0))),"EXCLUÍDO - ATENDIDO CDHU",""))</f>
        <v/>
      </c>
    </row>
    <row r="138" spans="1:14" ht="15" x14ac:dyDescent="0.25">
      <c r="A138" t="s">
        <v>922</v>
      </c>
      <c r="B138" t="s">
        <v>923</v>
      </c>
      <c r="C138">
        <v>159539729</v>
      </c>
      <c r="D138" t="s">
        <v>924</v>
      </c>
      <c r="E138"/>
      <c r="F138"/>
      <c r="G138"/>
      <c r="H138" t="s">
        <v>925</v>
      </c>
      <c r="I138" t="s">
        <v>926</v>
      </c>
      <c r="J138" t="s">
        <v>30</v>
      </c>
      <c r="K138" t="s">
        <v>927</v>
      </c>
      <c r="L138" s="11" t="s">
        <v>7929</v>
      </c>
      <c r="M138" s="11">
        <v>35</v>
      </c>
      <c r="N138" s="11" t="str">
        <f>IF(A138="","AGUARDANDO",IF(NOT(ISERROR(MATCH(VALUE(A138),PRODESP!A:A,0))),"EXCLUÍDO - ATENDIDO CDHU",""))</f>
        <v/>
      </c>
    </row>
    <row r="139" spans="1:14" ht="15" x14ac:dyDescent="0.25">
      <c r="A139" t="s">
        <v>1371</v>
      </c>
      <c r="B139" t="s">
        <v>1372</v>
      </c>
      <c r="C139">
        <v>243275985</v>
      </c>
      <c r="D139" t="s">
        <v>1373</v>
      </c>
      <c r="E139"/>
      <c r="F139"/>
      <c r="G139"/>
      <c r="H139" t="s">
        <v>1139</v>
      </c>
      <c r="I139" t="s">
        <v>1374</v>
      </c>
      <c r="J139" t="s">
        <v>30</v>
      </c>
      <c r="K139" t="s">
        <v>1375</v>
      </c>
      <c r="L139" s="11" t="s">
        <v>7929</v>
      </c>
      <c r="M139" s="11">
        <v>36</v>
      </c>
      <c r="N139" s="11" t="str">
        <f>IF(A139="","AGUARDANDO",IF(NOT(ISERROR(MATCH(VALUE(A139),PRODESP!A:A,0))),"EXCLUÍDO - ATENDIDO CDHU",""))</f>
        <v/>
      </c>
    </row>
    <row r="140" spans="1:14" ht="15" x14ac:dyDescent="0.25">
      <c r="A140" t="s">
        <v>3347</v>
      </c>
      <c r="B140" t="s">
        <v>3348</v>
      </c>
      <c r="C140">
        <v>102606298</v>
      </c>
      <c r="D140" t="s">
        <v>3349</v>
      </c>
      <c r="E140" t="s">
        <v>3350</v>
      </c>
      <c r="F140">
        <v>183748049</v>
      </c>
      <c r="G140" t="s">
        <v>3351</v>
      </c>
      <c r="H140" t="s">
        <v>3352</v>
      </c>
      <c r="I140" t="s">
        <v>3353</v>
      </c>
      <c r="J140" t="s">
        <v>30</v>
      </c>
      <c r="K140" t="s">
        <v>3354</v>
      </c>
      <c r="L140" s="11" t="s">
        <v>7929</v>
      </c>
      <c r="M140" s="11">
        <v>37</v>
      </c>
      <c r="N140" s="11" t="str">
        <f>IF(A140="","AGUARDANDO",IF(NOT(ISERROR(MATCH(VALUE(A140),PRODESP!A:A,0))),"EXCLUÍDO - ATENDIDO CDHU",""))</f>
        <v/>
      </c>
    </row>
    <row r="141" spans="1:14" ht="15" x14ac:dyDescent="0.25">
      <c r="A141" t="s">
        <v>5840</v>
      </c>
      <c r="B141" t="s">
        <v>5841</v>
      </c>
      <c r="C141">
        <v>155335273</v>
      </c>
      <c r="D141" t="s">
        <v>5842</v>
      </c>
      <c r="E141"/>
      <c r="F141"/>
      <c r="G141"/>
      <c r="H141" t="s">
        <v>5843</v>
      </c>
      <c r="I141" t="s">
        <v>5844</v>
      </c>
      <c r="J141" t="s">
        <v>30</v>
      </c>
      <c r="K141" t="s">
        <v>5845</v>
      </c>
      <c r="L141" s="11" t="s">
        <v>7929</v>
      </c>
      <c r="M141" s="11">
        <v>38</v>
      </c>
      <c r="N141" s="11" t="str">
        <f>IF(A141="","AGUARDANDO",IF(NOT(ISERROR(MATCH(VALUE(A141),PRODESP!A:A,0))),"EXCLUÍDO - ATENDIDO CDHU",""))</f>
        <v/>
      </c>
    </row>
    <row r="142" spans="1:14" ht="15" x14ac:dyDescent="0.25">
      <c r="A142" t="s">
        <v>1047</v>
      </c>
      <c r="B142" t="s">
        <v>1048</v>
      </c>
      <c r="C142">
        <v>128725175</v>
      </c>
      <c r="D142" t="s">
        <v>1049</v>
      </c>
      <c r="E142"/>
      <c r="F142"/>
      <c r="G142"/>
      <c r="H142" t="s">
        <v>1001</v>
      </c>
      <c r="I142" t="s">
        <v>1050</v>
      </c>
      <c r="J142" t="s">
        <v>30</v>
      </c>
      <c r="K142" t="s">
        <v>1051</v>
      </c>
      <c r="L142" s="11" t="s">
        <v>7929</v>
      </c>
      <c r="M142" s="11">
        <v>39</v>
      </c>
      <c r="N142" s="11" t="str">
        <f>IF(A142="","AGUARDANDO",IF(NOT(ISERROR(MATCH(VALUE(A142),PRODESP!A:A,0))),"EXCLUÍDO - ATENDIDO CDHU",""))</f>
        <v/>
      </c>
    </row>
    <row r="143" spans="1:14" ht="15" x14ac:dyDescent="0.25">
      <c r="A143" t="s">
        <v>3032</v>
      </c>
      <c r="B143" t="s">
        <v>3033</v>
      </c>
      <c r="C143">
        <v>212530689</v>
      </c>
      <c r="D143" t="s">
        <v>3034</v>
      </c>
      <c r="E143"/>
      <c r="F143"/>
      <c r="G143"/>
      <c r="H143" t="s">
        <v>1884</v>
      </c>
      <c r="I143" t="s">
        <v>2932</v>
      </c>
      <c r="J143" t="s">
        <v>30</v>
      </c>
      <c r="K143" t="s">
        <v>3035</v>
      </c>
      <c r="L143" s="11" t="s">
        <v>7929</v>
      </c>
      <c r="M143" s="11">
        <v>40</v>
      </c>
      <c r="N143" s="11" t="str">
        <f>IF(A143="","AGUARDANDO",IF(NOT(ISERROR(MATCH(VALUE(A143),PRODESP!A:A,0))),"EXCLUÍDO - ATENDIDO CDHU",""))</f>
        <v/>
      </c>
    </row>
    <row r="144" spans="1:14" ht="15" x14ac:dyDescent="0.25">
      <c r="A144" t="s">
        <v>6194</v>
      </c>
      <c r="B144" t="s">
        <v>6195</v>
      </c>
      <c r="C144">
        <v>222547479</v>
      </c>
      <c r="D144" t="s">
        <v>6196</v>
      </c>
      <c r="E144"/>
      <c r="F144"/>
      <c r="G144"/>
      <c r="H144" t="s">
        <v>6197</v>
      </c>
      <c r="I144" t="s">
        <v>6198</v>
      </c>
      <c r="J144" t="s">
        <v>30</v>
      </c>
      <c r="K144" t="s">
        <v>6199</v>
      </c>
      <c r="L144" s="11" t="s">
        <v>7929</v>
      </c>
      <c r="M144" s="11">
        <v>41</v>
      </c>
      <c r="N144" s="11" t="str">
        <f>IF(A144="","AGUARDANDO",IF(NOT(ISERROR(MATCH(VALUE(A144),PRODESP!A:A,0))),"EXCLUÍDO - ATENDIDO CDHU",""))</f>
        <v/>
      </c>
    </row>
    <row r="145" spans="1:14" ht="15" x14ac:dyDescent="0.25">
      <c r="A145" t="s">
        <v>3708</v>
      </c>
      <c r="B145" t="s">
        <v>3709</v>
      </c>
      <c r="C145">
        <v>6281876</v>
      </c>
      <c r="D145" t="s">
        <v>3710</v>
      </c>
      <c r="E145"/>
      <c r="F145"/>
      <c r="G145"/>
      <c r="H145" t="s">
        <v>3711</v>
      </c>
      <c r="I145" t="s">
        <v>3712</v>
      </c>
      <c r="J145" t="s">
        <v>30</v>
      </c>
      <c r="K145" t="s">
        <v>3713</v>
      </c>
      <c r="L145" s="11" t="s">
        <v>7929</v>
      </c>
      <c r="M145" s="11">
        <v>42</v>
      </c>
      <c r="N145" s="11" t="str">
        <f>IF(A145="","AGUARDANDO",IF(NOT(ISERROR(MATCH(VALUE(A145),PRODESP!A:A,0))),"EXCLUÍDO - ATENDIDO CDHU",""))</f>
        <v/>
      </c>
    </row>
    <row r="146" spans="1:14" ht="15" x14ac:dyDescent="0.25">
      <c r="A146" t="s">
        <v>5373</v>
      </c>
      <c r="B146" t="s">
        <v>5374</v>
      </c>
      <c r="C146">
        <v>349722560</v>
      </c>
      <c r="D146" t="s">
        <v>5375</v>
      </c>
      <c r="E146"/>
      <c r="F146"/>
      <c r="G146"/>
      <c r="H146" t="s">
        <v>5376</v>
      </c>
      <c r="I146" t="s">
        <v>5377</v>
      </c>
      <c r="J146" t="s">
        <v>30</v>
      </c>
      <c r="K146" t="s">
        <v>5378</v>
      </c>
      <c r="L146" s="11" t="s">
        <v>7929</v>
      </c>
      <c r="M146" s="11">
        <v>43</v>
      </c>
      <c r="N146" s="11" t="str">
        <f>IF(A146="","AGUARDANDO",IF(NOT(ISERROR(MATCH(VALUE(A146),PRODESP!A:A,0))),"EXCLUÍDO - ATENDIDO CDHU",""))</f>
        <v/>
      </c>
    </row>
    <row r="147" spans="1:14" ht="15" x14ac:dyDescent="0.25">
      <c r="A147" t="s">
        <v>4401</v>
      </c>
      <c r="B147" t="s">
        <v>4402</v>
      </c>
      <c r="C147">
        <v>418237591</v>
      </c>
      <c r="D147" t="s">
        <v>4403</v>
      </c>
      <c r="E147"/>
      <c r="F147"/>
      <c r="G147"/>
      <c r="H147" t="s">
        <v>4404</v>
      </c>
      <c r="I147" t="s">
        <v>4405</v>
      </c>
      <c r="J147" t="s">
        <v>30</v>
      </c>
      <c r="K147" t="s">
        <v>4406</v>
      </c>
      <c r="L147" s="11" t="s">
        <v>7929</v>
      </c>
      <c r="M147" s="11">
        <v>44</v>
      </c>
      <c r="N147" s="11" t="str">
        <f>IF(A147="","AGUARDANDO",IF(NOT(ISERROR(MATCH(VALUE(A147),PRODESP!A:A,0))),"EXCLUÍDO - ATENDIDO CDHU",""))</f>
        <v/>
      </c>
    </row>
    <row r="148" spans="1:14" ht="15" x14ac:dyDescent="0.25">
      <c r="A148" t="s">
        <v>7127</v>
      </c>
      <c r="B148" t="s">
        <v>7128</v>
      </c>
      <c r="C148">
        <v>282316589</v>
      </c>
      <c r="D148" t="s">
        <v>7129</v>
      </c>
      <c r="E148"/>
      <c r="F148"/>
      <c r="G148"/>
      <c r="H148" t="s">
        <v>7130</v>
      </c>
      <c r="I148" t="s">
        <v>7131</v>
      </c>
      <c r="J148" t="s">
        <v>30</v>
      </c>
      <c r="K148" t="s">
        <v>7132</v>
      </c>
      <c r="L148" s="11" t="s">
        <v>7929</v>
      </c>
      <c r="M148" s="11">
        <v>45</v>
      </c>
      <c r="N148" s="11" t="str">
        <f>IF(A148="","AGUARDANDO",IF(NOT(ISERROR(MATCH(VALUE(A148),PRODESP!A:A,0))),"EXCLUÍDO - ATENDIDO CDHU",""))</f>
        <v/>
      </c>
    </row>
    <row r="149" spans="1:14" ht="15" x14ac:dyDescent="0.25">
      <c r="A149" t="s">
        <v>4407</v>
      </c>
      <c r="B149" t="s">
        <v>4408</v>
      </c>
      <c r="C149">
        <v>36850895</v>
      </c>
      <c r="D149" t="s">
        <v>4409</v>
      </c>
      <c r="E149"/>
      <c r="F149"/>
      <c r="G149"/>
      <c r="H149" t="s">
        <v>4410</v>
      </c>
      <c r="I149" t="s">
        <v>4411</v>
      </c>
      <c r="J149" t="s">
        <v>30</v>
      </c>
      <c r="K149" t="s">
        <v>4412</v>
      </c>
      <c r="L149" s="11" t="s">
        <v>7929</v>
      </c>
      <c r="M149" s="11">
        <v>46</v>
      </c>
      <c r="N149" s="11" t="str">
        <f>IF(A149="","AGUARDANDO",IF(NOT(ISERROR(MATCH(VALUE(A149),PRODESP!A:A,0))),"EXCLUÍDO - ATENDIDO CDHU",""))</f>
        <v/>
      </c>
    </row>
    <row r="150" spans="1:14" ht="15" x14ac:dyDescent="0.25">
      <c r="A150" t="s">
        <v>7731</v>
      </c>
      <c r="B150" t="s">
        <v>7732</v>
      </c>
      <c r="C150">
        <v>8473711</v>
      </c>
      <c r="D150" t="s">
        <v>7733</v>
      </c>
      <c r="E150"/>
      <c r="F150"/>
      <c r="G150"/>
      <c r="H150" t="s">
        <v>7734</v>
      </c>
      <c r="I150" t="s">
        <v>7735</v>
      </c>
      <c r="J150" t="s">
        <v>30</v>
      </c>
      <c r="K150" t="s">
        <v>7297</v>
      </c>
      <c r="L150" s="11" t="s">
        <v>7929</v>
      </c>
      <c r="M150" s="11">
        <v>47</v>
      </c>
      <c r="N150" s="11" t="str">
        <f>IF(A150="","AGUARDANDO",IF(NOT(ISERROR(MATCH(VALUE(A150),PRODESP!A:A,0))),"EXCLUÍDO - ATENDIDO CDHU",""))</f>
        <v/>
      </c>
    </row>
    <row r="151" spans="1:14" ht="15" x14ac:dyDescent="0.25">
      <c r="A151" t="s">
        <v>1208</v>
      </c>
      <c r="B151" t="s">
        <v>1209</v>
      </c>
      <c r="C151">
        <v>133553528</v>
      </c>
      <c r="D151" t="s">
        <v>1210</v>
      </c>
      <c r="E151"/>
      <c r="F151"/>
      <c r="G151"/>
      <c r="H151" t="s">
        <v>1211</v>
      </c>
      <c r="I151" t="s">
        <v>1212</v>
      </c>
      <c r="J151" t="s">
        <v>30</v>
      </c>
      <c r="K151" t="s">
        <v>1213</v>
      </c>
      <c r="L151" s="11" t="s">
        <v>7929</v>
      </c>
      <c r="M151" s="11">
        <v>48</v>
      </c>
      <c r="N151" s="11" t="str">
        <f>IF(A151="","AGUARDANDO",IF(NOT(ISERROR(MATCH(VALUE(A151),PRODESP!A:A,0))),"EXCLUÍDO - ATENDIDO CDHU",""))</f>
        <v/>
      </c>
    </row>
    <row r="152" spans="1:14" ht="15" x14ac:dyDescent="0.25">
      <c r="A152" t="s">
        <v>3384</v>
      </c>
      <c r="B152" t="s">
        <v>3385</v>
      </c>
      <c r="C152">
        <v>9936024</v>
      </c>
      <c r="D152" t="s">
        <v>3386</v>
      </c>
      <c r="E152"/>
      <c r="F152"/>
      <c r="G152"/>
      <c r="H152" t="s">
        <v>3387</v>
      </c>
      <c r="I152" t="s">
        <v>3388</v>
      </c>
      <c r="J152" t="s">
        <v>30</v>
      </c>
      <c r="K152" t="s">
        <v>3389</v>
      </c>
      <c r="L152" s="11" t="s">
        <v>7929</v>
      </c>
      <c r="M152" s="11">
        <v>49</v>
      </c>
      <c r="N152" s="11" t="str">
        <f>IF(A152="","AGUARDANDO",IF(NOT(ISERROR(MATCH(VALUE(A152),PRODESP!A:A,0))),"EXCLUÍDO - ATENDIDO CDHU",""))</f>
        <v/>
      </c>
    </row>
    <row r="153" spans="1:14" ht="15" x14ac:dyDescent="0.25">
      <c r="A153" t="s">
        <v>3567</v>
      </c>
      <c r="B153" t="s">
        <v>3568</v>
      </c>
      <c r="C153">
        <v>391835683</v>
      </c>
      <c r="D153" t="s">
        <v>3569</v>
      </c>
      <c r="E153" t="s">
        <v>3570</v>
      </c>
      <c r="F153">
        <v>288311917</v>
      </c>
      <c r="G153" t="s">
        <v>3571</v>
      </c>
      <c r="H153" t="s">
        <v>3572</v>
      </c>
      <c r="I153" t="s">
        <v>3573</v>
      </c>
      <c r="J153" t="s">
        <v>30</v>
      </c>
      <c r="K153" t="s">
        <v>3574</v>
      </c>
      <c r="L153" s="11" t="s">
        <v>7929</v>
      </c>
      <c r="M153" s="11">
        <v>50</v>
      </c>
      <c r="N153" s="11" t="str">
        <f>IF(A153="","AGUARDANDO",IF(NOT(ISERROR(MATCH(VALUE(A153),PRODESP!A:A,0))),"EXCLUÍDO - ATENDIDO CDHU",""))</f>
        <v/>
      </c>
    </row>
    <row r="154" spans="1:14" ht="15" x14ac:dyDescent="0.25">
      <c r="A154" t="s">
        <v>2934</v>
      </c>
      <c r="B154" t="s">
        <v>2935</v>
      </c>
      <c r="C154">
        <v>263139876</v>
      </c>
      <c r="D154" t="s">
        <v>2936</v>
      </c>
      <c r="E154" t="s">
        <v>2937</v>
      </c>
      <c r="F154">
        <v>137665775</v>
      </c>
      <c r="G154" t="s">
        <v>2938</v>
      </c>
      <c r="H154" t="s">
        <v>2939</v>
      </c>
      <c r="I154" t="s">
        <v>2940</v>
      </c>
      <c r="J154" t="s">
        <v>30</v>
      </c>
      <c r="K154" t="s">
        <v>2941</v>
      </c>
      <c r="L154" s="11" t="s">
        <v>7929</v>
      </c>
      <c r="M154" s="11">
        <v>51</v>
      </c>
      <c r="N154" s="11" t="str">
        <f>IF(A154="","AGUARDANDO",IF(NOT(ISERROR(MATCH(VALUE(A154),PRODESP!A:A,0))),"EXCLUÍDO - ATENDIDO CDHU",""))</f>
        <v/>
      </c>
    </row>
    <row r="155" spans="1:14" ht="15" x14ac:dyDescent="0.25">
      <c r="A155" t="s">
        <v>7260</v>
      </c>
      <c r="B155" t="s">
        <v>7261</v>
      </c>
      <c r="C155">
        <v>238360489</v>
      </c>
      <c r="D155" t="s">
        <v>7262</v>
      </c>
      <c r="E155"/>
      <c r="F155"/>
      <c r="G155"/>
      <c r="H155" t="s">
        <v>7263</v>
      </c>
      <c r="I155" t="s">
        <v>7264</v>
      </c>
      <c r="J155" t="s">
        <v>30</v>
      </c>
      <c r="K155" t="s">
        <v>7265</v>
      </c>
      <c r="L155" s="11" t="s">
        <v>7929</v>
      </c>
      <c r="M155" s="11">
        <v>52</v>
      </c>
      <c r="N155" s="11" t="str">
        <f>IF(A155="","AGUARDANDO",IF(NOT(ISERROR(MATCH(VALUE(A155),PRODESP!A:A,0))),"EXCLUÍDO - ATENDIDO CDHU",""))</f>
        <v/>
      </c>
    </row>
    <row r="156" spans="1:14" ht="15" x14ac:dyDescent="0.25">
      <c r="A156" t="s">
        <v>2054</v>
      </c>
      <c r="B156" t="s">
        <v>2055</v>
      </c>
      <c r="C156">
        <v>237366253</v>
      </c>
      <c r="D156" t="s">
        <v>2056</v>
      </c>
      <c r="E156" t="s">
        <v>2057</v>
      </c>
      <c r="F156">
        <v>132138578</v>
      </c>
      <c r="G156" t="s">
        <v>2058</v>
      </c>
      <c r="H156" t="s">
        <v>2059</v>
      </c>
      <c r="I156" t="s">
        <v>2060</v>
      </c>
      <c r="J156" t="s">
        <v>30</v>
      </c>
      <c r="K156" t="s">
        <v>2061</v>
      </c>
      <c r="L156" s="11" t="s">
        <v>7929</v>
      </c>
      <c r="M156" s="11">
        <v>53</v>
      </c>
      <c r="N156" s="11" t="str">
        <f>IF(A156="","AGUARDANDO",IF(NOT(ISERROR(MATCH(VALUE(A156),PRODESP!A:A,0))),"EXCLUÍDO - ATENDIDO CDHU",""))</f>
        <v/>
      </c>
    </row>
    <row r="157" spans="1:14" ht="15" x14ac:dyDescent="0.25">
      <c r="A157" t="s">
        <v>2460</v>
      </c>
      <c r="B157" t="s">
        <v>2461</v>
      </c>
      <c r="C157">
        <v>193832641</v>
      </c>
      <c r="D157" t="s">
        <v>2462</v>
      </c>
      <c r="E157"/>
      <c r="F157"/>
      <c r="G157"/>
      <c r="H157" t="s">
        <v>2463</v>
      </c>
      <c r="I157" t="s">
        <v>2464</v>
      </c>
      <c r="J157" t="s">
        <v>30</v>
      </c>
      <c r="K157" t="s">
        <v>2465</v>
      </c>
      <c r="L157" s="11" t="s">
        <v>7929</v>
      </c>
      <c r="M157" s="11">
        <v>54</v>
      </c>
      <c r="N157" s="11" t="str">
        <f>IF(A157="","AGUARDANDO",IF(NOT(ISERROR(MATCH(VALUE(A157),PRODESP!A:A,0))),"EXCLUÍDO - ATENDIDO CDHU",""))</f>
        <v/>
      </c>
    </row>
    <row r="158" spans="1:14" ht="15" x14ac:dyDescent="0.25">
      <c r="A158" t="s">
        <v>6063</v>
      </c>
      <c r="B158" t="s">
        <v>6064</v>
      </c>
      <c r="C158">
        <v>7833558</v>
      </c>
      <c r="D158" t="s">
        <v>6065</v>
      </c>
      <c r="E158"/>
      <c r="F158"/>
      <c r="G158"/>
      <c r="H158" t="s">
        <v>6066</v>
      </c>
      <c r="I158" t="s">
        <v>6067</v>
      </c>
      <c r="J158" t="s">
        <v>30</v>
      </c>
      <c r="K158" t="s">
        <v>6068</v>
      </c>
      <c r="L158" s="11" t="s">
        <v>7929</v>
      </c>
      <c r="M158" s="11">
        <v>55</v>
      </c>
      <c r="N158" s="11" t="str">
        <f>IF(A158="","AGUARDANDO",IF(NOT(ISERROR(MATCH(VALUE(A158),PRODESP!A:A,0))),"EXCLUÍDO - ATENDIDO CDHU",""))</f>
        <v/>
      </c>
    </row>
    <row r="159" spans="1:14" ht="15" x14ac:dyDescent="0.25">
      <c r="A159" t="s">
        <v>6929</v>
      </c>
      <c r="B159" t="s">
        <v>6930</v>
      </c>
      <c r="C159">
        <v>73040368</v>
      </c>
      <c r="D159" t="s">
        <v>6931</v>
      </c>
      <c r="E159"/>
      <c r="F159"/>
      <c r="G159"/>
      <c r="H159" t="s">
        <v>6932</v>
      </c>
      <c r="I159" t="s">
        <v>6933</v>
      </c>
      <c r="J159" t="s">
        <v>30</v>
      </c>
      <c r="K159" t="s">
        <v>6934</v>
      </c>
      <c r="L159" s="11" t="s">
        <v>7929</v>
      </c>
      <c r="M159" s="11">
        <v>56</v>
      </c>
      <c r="N159" s="11" t="str">
        <f>IF(A159="","AGUARDANDO",IF(NOT(ISERROR(MATCH(VALUE(A159),PRODESP!A:A,0))),"EXCLUÍDO - ATENDIDO CDHU",""))</f>
        <v/>
      </c>
    </row>
    <row r="160" spans="1:14" ht="15" x14ac:dyDescent="0.25">
      <c r="A160" t="s">
        <v>1324</v>
      </c>
      <c r="B160" t="s">
        <v>1325</v>
      </c>
      <c r="C160">
        <v>299271705</v>
      </c>
      <c r="D160" t="s">
        <v>1326</v>
      </c>
      <c r="E160"/>
      <c r="F160"/>
      <c r="G160"/>
      <c r="H160" t="s">
        <v>1327</v>
      </c>
      <c r="I160" t="s">
        <v>1328</v>
      </c>
      <c r="J160" t="s">
        <v>30</v>
      </c>
      <c r="K160" t="s">
        <v>1329</v>
      </c>
      <c r="L160" s="11" t="s">
        <v>7929</v>
      </c>
      <c r="M160" s="11">
        <v>57</v>
      </c>
      <c r="N160" s="11" t="str">
        <f>IF(A160="","AGUARDANDO",IF(NOT(ISERROR(MATCH(VALUE(A160),PRODESP!A:A,0))),"EXCLUÍDO - ATENDIDO CDHU",""))</f>
        <v/>
      </c>
    </row>
    <row r="161" spans="1:14" ht="15" x14ac:dyDescent="0.25">
      <c r="A161" t="s">
        <v>3119</v>
      </c>
      <c r="B161" t="s">
        <v>3120</v>
      </c>
      <c r="C161">
        <v>232188658</v>
      </c>
      <c r="D161" t="s">
        <v>3121</v>
      </c>
      <c r="E161"/>
      <c r="F161"/>
      <c r="G161"/>
      <c r="H161" t="s">
        <v>3122</v>
      </c>
      <c r="I161" t="s">
        <v>3123</v>
      </c>
      <c r="J161" t="s">
        <v>30</v>
      </c>
      <c r="K161" t="s">
        <v>3124</v>
      </c>
      <c r="L161" s="11" t="s">
        <v>7929</v>
      </c>
      <c r="M161" s="11">
        <v>58</v>
      </c>
      <c r="N161" s="11" t="str">
        <f>IF(A161="","AGUARDANDO",IF(NOT(ISERROR(MATCH(VALUE(A161),PRODESP!A:A,0))),"EXCLUÍDO - ATENDIDO CDHU",""))</f>
        <v/>
      </c>
    </row>
    <row r="162" spans="1:14" ht="15" x14ac:dyDescent="0.25">
      <c r="A162" t="s">
        <v>7919</v>
      </c>
      <c r="B162" t="s">
        <v>7920</v>
      </c>
      <c r="C162">
        <v>223929074</v>
      </c>
      <c r="D162" t="s">
        <v>7921</v>
      </c>
      <c r="E162"/>
      <c r="F162"/>
      <c r="G162"/>
      <c r="H162" t="s">
        <v>7922</v>
      </c>
      <c r="I162" t="s">
        <v>7923</v>
      </c>
      <c r="J162" t="s">
        <v>30</v>
      </c>
      <c r="K162" t="s">
        <v>7924</v>
      </c>
      <c r="L162" s="11" t="s">
        <v>7929</v>
      </c>
      <c r="M162" s="11">
        <v>59</v>
      </c>
      <c r="N162" s="11" t="str">
        <f>IF(A162="","AGUARDANDO",IF(NOT(ISERROR(MATCH(VALUE(A162),PRODESP!A:A,0))),"EXCLUÍDO - ATENDIDO CDHU",""))</f>
        <v/>
      </c>
    </row>
    <row r="163" spans="1:14" ht="15" x14ac:dyDescent="0.25">
      <c r="A163" t="s">
        <v>5970</v>
      </c>
      <c r="B163" t="s">
        <v>5971</v>
      </c>
      <c r="C163">
        <v>366658967</v>
      </c>
      <c r="D163" t="s">
        <v>5972</v>
      </c>
      <c r="E163" t="s">
        <v>5973</v>
      </c>
      <c r="F163">
        <v>351289409</v>
      </c>
      <c r="G163" t="s">
        <v>5974</v>
      </c>
      <c r="H163" t="s">
        <v>5975</v>
      </c>
      <c r="I163" t="s">
        <v>5976</v>
      </c>
      <c r="J163" t="s">
        <v>30</v>
      </c>
      <c r="K163" t="s">
        <v>5977</v>
      </c>
      <c r="L163" s="11" t="s">
        <v>7929</v>
      </c>
      <c r="M163" s="11">
        <v>60</v>
      </c>
      <c r="N163" s="11" t="str">
        <f>IF(A163="","AGUARDANDO",IF(NOT(ISERROR(MATCH(VALUE(A163),PRODESP!A:A,0))),"EXCLUÍDO - ATENDIDO CDHU",""))</f>
        <v/>
      </c>
    </row>
    <row r="164" spans="1:14" ht="15" x14ac:dyDescent="0.25">
      <c r="A164" t="s">
        <v>7009</v>
      </c>
      <c r="B164" t="s">
        <v>7010</v>
      </c>
      <c r="C164">
        <v>300331526</v>
      </c>
      <c r="D164" t="s">
        <v>7011</v>
      </c>
      <c r="E164"/>
      <c r="F164"/>
      <c r="G164"/>
      <c r="H164" t="s">
        <v>7012</v>
      </c>
      <c r="I164" t="s">
        <v>7013</v>
      </c>
      <c r="J164" t="s">
        <v>30</v>
      </c>
      <c r="K164" t="s">
        <v>7014</v>
      </c>
      <c r="L164" s="11" t="s">
        <v>7929</v>
      </c>
      <c r="M164" s="11">
        <v>61</v>
      </c>
      <c r="N164" s="11" t="str">
        <f>IF(A164="","AGUARDANDO",IF(NOT(ISERROR(MATCH(VALUE(A164),PRODESP!A:A,0))),"EXCLUÍDO - ATENDIDO CDHU",""))</f>
        <v/>
      </c>
    </row>
    <row r="165" spans="1:14" ht="15" x14ac:dyDescent="0.25">
      <c r="A165" t="s">
        <v>7392</v>
      </c>
      <c r="B165" t="s">
        <v>7393</v>
      </c>
      <c r="C165">
        <v>359761756</v>
      </c>
      <c r="D165" t="s">
        <v>7394</v>
      </c>
      <c r="E165"/>
      <c r="F165"/>
      <c r="G165"/>
      <c r="H165" t="s">
        <v>7364</v>
      </c>
      <c r="I165" t="s">
        <v>7365</v>
      </c>
      <c r="J165" t="s">
        <v>30</v>
      </c>
      <c r="K165" t="s">
        <v>7366</v>
      </c>
      <c r="L165" s="11" t="s">
        <v>7929</v>
      </c>
      <c r="M165" s="11">
        <v>62</v>
      </c>
      <c r="N165" s="11" t="str">
        <f>IF(A165="","AGUARDANDO",IF(NOT(ISERROR(MATCH(VALUE(A165),PRODESP!A:A,0))),"EXCLUÍDO - ATENDIDO CDHU",""))</f>
        <v/>
      </c>
    </row>
    <row r="166" spans="1:14" ht="15" x14ac:dyDescent="0.25">
      <c r="A166" t="s">
        <v>1101</v>
      </c>
      <c r="B166" t="s">
        <v>1102</v>
      </c>
      <c r="C166">
        <v>169796942</v>
      </c>
      <c r="D166" t="s">
        <v>1103</v>
      </c>
      <c r="E166" t="s">
        <v>1104</v>
      </c>
      <c r="F166">
        <v>161093346</v>
      </c>
      <c r="G166" t="s">
        <v>1105</v>
      </c>
      <c r="H166" t="s">
        <v>1106</v>
      </c>
      <c r="I166" t="s">
        <v>1107</v>
      </c>
      <c r="J166" t="s">
        <v>30</v>
      </c>
      <c r="K166" t="s">
        <v>1108</v>
      </c>
      <c r="L166" s="11" t="s">
        <v>7929</v>
      </c>
      <c r="M166" s="11">
        <v>63</v>
      </c>
      <c r="N166" s="11" t="str">
        <f>IF(A166="","AGUARDANDO",IF(NOT(ISERROR(MATCH(VALUE(A166),PRODESP!A:A,0))),"EXCLUÍDO - ATENDIDO CDHU",""))</f>
        <v/>
      </c>
    </row>
    <row r="167" spans="1:14" ht="15" x14ac:dyDescent="0.25">
      <c r="A167" t="s">
        <v>1284</v>
      </c>
      <c r="B167" t="s">
        <v>1285</v>
      </c>
      <c r="C167">
        <v>16882645</v>
      </c>
      <c r="D167" t="s">
        <v>1286</v>
      </c>
      <c r="E167" t="s">
        <v>1287</v>
      </c>
      <c r="F167">
        <v>535646161</v>
      </c>
      <c r="G167" t="s">
        <v>1288</v>
      </c>
      <c r="H167" t="s">
        <v>1071</v>
      </c>
      <c r="I167" t="s">
        <v>1289</v>
      </c>
      <c r="J167" t="s">
        <v>30</v>
      </c>
      <c r="K167" t="s">
        <v>1290</v>
      </c>
      <c r="L167" s="11" t="s">
        <v>7929</v>
      </c>
      <c r="M167" s="11">
        <v>64</v>
      </c>
      <c r="N167" s="11" t="str">
        <f>IF(A167="","AGUARDANDO",IF(NOT(ISERROR(MATCH(VALUE(A167),PRODESP!A:A,0))),"EXCLUÍDO - ATENDIDO CDHU",""))</f>
        <v/>
      </c>
    </row>
    <row r="168" spans="1:14" ht="15" x14ac:dyDescent="0.25">
      <c r="A168" t="s">
        <v>1684</v>
      </c>
      <c r="B168" t="s">
        <v>1685</v>
      </c>
      <c r="C168">
        <v>92121743</v>
      </c>
      <c r="D168" t="s">
        <v>1686</v>
      </c>
      <c r="E168"/>
      <c r="F168"/>
      <c r="G168"/>
      <c r="H168" t="s">
        <v>1687</v>
      </c>
      <c r="I168" t="s">
        <v>1688</v>
      </c>
      <c r="J168" t="s">
        <v>30</v>
      </c>
      <c r="K168" t="s">
        <v>1689</v>
      </c>
      <c r="L168" s="11" t="s">
        <v>7929</v>
      </c>
      <c r="M168" s="11">
        <v>65</v>
      </c>
      <c r="N168" s="11" t="str">
        <f>IF(A168="","AGUARDANDO",IF(NOT(ISERROR(MATCH(VALUE(A168),PRODESP!A:A,0))),"EXCLUÍDO - ATENDIDO CDHU",""))</f>
        <v/>
      </c>
    </row>
    <row r="169" spans="1:14" ht="15" x14ac:dyDescent="0.25">
      <c r="A169" t="s">
        <v>1708</v>
      </c>
      <c r="B169" t="s">
        <v>1709</v>
      </c>
      <c r="C169">
        <v>196579363</v>
      </c>
      <c r="D169" t="s">
        <v>1710</v>
      </c>
      <c r="E169"/>
      <c r="F169"/>
      <c r="G169"/>
      <c r="H169" t="s">
        <v>1711</v>
      </c>
      <c r="I169" t="s">
        <v>1712</v>
      </c>
      <c r="J169" t="s">
        <v>30</v>
      </c>
      <c r="K169" t="s">
        <v>1713</v>
      </c>
      <c r="L169" s="11" t="s">
        <v>7929</v>
      </c>
      <c r="M169" s="11">
        <v>66</v>
      </c>
      <c r="N169" s="11" t="str">
        <f>IF(A169="","AGUARDANDO",IF(NOT(ISERROR(MATCH(VALUE(A169),PRODESP!A:A,0))),"EXCLUÍDO - ATENDIDO CDHU",""))</f>
        <v/>
      </c>
    </row>
    <row r="170" spans="1:14" ht="15" x14ac:dyDescent="0.25">
      <c r="A170" t="s">
        <v>2534</v>
      </c>
      <c r="B170" t="s">
        <v>2535</v>
      </c>
      <c r="C170">
        <v>272954111</v>
      </c>
      <c r="D170" t="s">
        <v>2536</v>
      </c>
      <c r="E170" t="s">
        <v>2537</v>
      </c>
      <c r="F170">
        <v>20057038</v>
      </c>
      <c r="G170" t="s">
        <v>2538</v>
      </c>
      <c r="H170" t="s">
        <v>2539</v>
      </c>
      <c r="I170" t="s">
        <v>2540</v>
      </c>
      <c r="J170" t="s">
        <v>30</v>
      </c>
      <c r="K170" t="s">
        <v>2541</v>
      </c>
      <c r="L170" s="11" t="s">
        <v>7929</v>
      </c>
      <c r="M170" s="11">
        <v>67</v>
      </c>
      <c r="N170" s="11" t="str">
        <f>IF(A170="","AGUARDANDO",IF(NOT(ISERROR(MATCH(VALUE(A170),PRODESP!A:A,0))),"EXCLUÍDO - ATENDIDO CDHU",""))</f>
        <v/>
      </c>
    </row>
    <row r="171" spans="1:14" ht="15" x14ac:dyDescent="0.25">
      <c r="A171" t="s">
        <v>5603</v>
      </c>
      <c r="B171" t="s">
        <v>5604</v>
      </c>
      <c r="C171">
        <v>203253802</v>
      </c>
      <c r="D171" t="s">
        <v>5605</v>
      </c>
      <c r="E171"/>
      <c r="F171"/>
      <c r="G171"/>
      <c r="H171" t="s">
        <v>5606</v>
      </c>
      <c r="I171" t="s">
        <v>5607</v>
      </c>
      <c r="J171" t="s">
        <v>30</v>
      </c>
      <c r="K171" t="s">
        <v>5608</v>
      </c>
      <c r="L171" s="11" t="s">
        <v>7929</v>
      </c>
      <c r="M171" s="11">
        <v>68</v>
      </c>
      <c r="N171" s="11" t="str">
        <f>IF(A171="","AGUARDANDO",IF(NOT(ISERROR(MATCH(VALUE(A171),PRODESP!A:A,0))),"EXCLUÍDO - ATENDIDO CDHU",""))</f>
        <v/>
      </c>
    </row>
    <row r="172" spans="1:14" ht="15" x14ac:dyDescent="0.25">
      <c r="A172" t="s">
        <v>1981</v>
      </c>
      <c r="B172" t="s">
        <v>1982</v>
      </c>
      <c r="C172">
        <v>242710682</v>
      </c>
      <c r="D172" t="s">
        <v>1983</v>
      </c>
      <c r="E172" t="s">
        <v>1984</v>
      </c>
      <c r="F172">
        <v>36910674</v>
      </c>
      <c r="G172" t="s">
        <v>1985</v>
      </c>
      <c r="H172" t="s">
        <v>1986</v>
      </c>
      <c r="I172" t="s">
        <v>1738</v>
      </c>
      <c r="J172" t="s">
        <v>30</v>
      </c>
      <c r="K172" t="s">
        <v>1987</v>
      </c>
      <c r="L172" s="11" t="s">
        <v>7929</v>
      </c>
      <c r="M172" s="11">
        <v>69</v>
      </c>
      <c r="N172" s="11" t="str">
        <f>IF(A172="","AGUARDANDO",IF(NOT(ISERROR(MATCH(VALUE(A172),PRODESP!A:A,0))),"EXCLUÍDO - ATENDIDO CDHU",""))</f>
        <v/>
      </c>
    </row>
    <row r="173" spans="1:14" ht="15" x14ac:dyDescent="0.25">
      <c r="A173" t="s">
        <v>1180</v>
      </c>
      <c r="B173" t="s">
        <v>1181</v>
      </c>
      <c r="C173">
        <v>254164286</v>
      </c>
      <c r="D173" t="s">
        <v>1182</v>
      </c>
      <c r="E173" t="s">
        <v>1183</v>
      </c>
      <c r="F173">
        <v>92430120</v>
      </c>
      <c r="G173" t="s">
        <v>1184</v>
      </c>
      <c r="H173" t="s">
        <v>1185</v>
      </c>
      <c r="I173" t="s">
        <v>1186</v>
      </c>
      <c r="J173" t="s">
        <v>30</v>
      </c>
      <c r="K173" t="s">
        <v>1187</v>
      </c>
      <c r="L173" s="11" t="s">
        <v>7929</v>
      </c>
      <c r="M173" s="11">
        <v>70</v>
      </c>
      <c r="N173" s="11" t="str">
        <f>IF(A173="","AGUARDANDO",IF(NOT(ISERROR(MATCH(VALUE(A173),PRODESP!A:A,0))),"EXCLUÍDO - ATENDIDO CDHU",""))</f>
        <v/>
      </c>
    </row>
    <row r="174" spans="1:14" ht="15" x14ac:dyDescent="0.25">
      <c r="A174" t="s">
        <v>6387</v>
      </c>
      <c r="B174" t="s">
        <v>6388</v>
      </c>
      <c r="C174">
        <v>294088477</v>
      </c>
      <c r="D174" t="s">
        <v>6389</v>
      </c>
      <c r="E174"/>
      <c r="F174"/>
      <c r="G174"/>
      <c r="H174" t="s">
        <v>6390</v>
      </c>
      <c r="I174" t="s">
        <v>6101</v>
      </c>
      <c r="J174" t="s">
        <v>30</v>
      </c>
      <c r="K174" t="s">
        <v>6391</v>
      </c>
      <c r="L174" s="11" t="s">
        <v>7929</v>
      </c>
      <c r="M174" s="11">
        <v>71</v>
      </c>
      <c r="N174" s="11" t="str">
        <f>IF(A174="","AGUARDANDO",IF(NOT(ISERROR(MATCH(VALUE(A174),PRODESP!A:A,0))),"EXCLUÍDO - ATENDIDO CDHU",""))</f>
        <v/>
      </c>
    </row>
    <row r="175" spans="1:14" ht="15" x14ac:dyDescent="0.25">
      <c r="A175" t="s">
        <v>4652</v>
      </c>
      <c r="B175" t="s">
        <v>4653</v>
      </c>
      <c r="C175">
        <v>22465777</v>
      </c>
      <c r="D175" t="s">
        <v>4654</v>
      </c>
      <c r="E175" t="s">
        <v>4655</v>
      </c>
      <c r="F175">
        <v>84269522</v>
      </c>
      <c r="G175" t="s">
        <v>4656</v>
      </c>
      <c r="H175" t="s">
        <v>4657</v>
      </c>
      <c r="I175" t="s">
        <v>4658</v>
      </c>
      <c r="J175" t="s">
        <v>30</v>
      </c>
      <c r="K175" t="s">
        <v>4659</v>
      </c>
      <c r="L175" s="11" t="s">
        <v>7929</v>
      </c>
      <c r="M175" s="11">
        <v>72</v>
      </c>
      <c r="N175" s="11" t="str">
        <f>IF(A175="","AGUARDANDO",IF(NOT(ISERROR(MATCH(VALUE(A175),PRODESP!A:A,0))),"EXCLUÍDO - ATENDIDO CDHU",""))</f>
        <v/>
      </c>
    </row>
    <row r="176" spans="1:14" ht="15" x14ac:dyDescent="0.25">
      <c r="A176" t="s">
        <v>4506</v>
      </c>
      <c r="B176" t="s">
        <v>4507</v>
      </c>
      <c r="C176">
        <v>549933563566</v>
      </c>
      <c r="D176" t="s">
        <v>4508</v>
      </c>
      <c r="E176"/>
      <c r="F176"/>
      <c r="G176"/>
      <c r="H176" t="s">
        <v>4509</v>
      </c>
      <c r="I176" t="s">
        <v>4510</v>
      </c>
      <c r="J176" t="s">
        <v>30</v>
      </c>
      <c r="K176" t="s">
        <v>4511</v>
      </c>
      <c r="L176" s="11" t="s">
        <v>7929</v>
      </c>
      <c r="M176" s="11">
        <v>73</v>
      </c>
      <c r="N176" s="11" t="str">
        <f>IF(A176="","AGUARDANDO",IF(NOT(ISERROR(MATCH(VALUE(A176),PRODESP!A:A,0))),"EXCLUÍDO - ATENDIDO CDHU",""))</f>
        <v/>
      </c>
    </row>
    <row r="177" spans="1:14" ht="15" x14ac:dyDescent="0.25">
      <c r="A177" t="s">
        <v>7584</v>
      </c>
      <c r="B177" t="s">
        <v>7585</v>
      </c>
      <c r="C177">
        <v>2275057</v>
      </c>
      <c r="D177" t="s">
        <v>7586</v>
      </c>
      <c r="E177" t="s">
        <v>7587</v>
      </c>
      <c r="F177">
        <v>187400684</v>
      </c>
      <c r="G177" t="s">
        <v>7588</v>
      </c>
      <c r="H177" t="s">
        <v>7589</v>
      </c>
      <c r="I177" t="s">
        <v>7590</v>
      </c>
      <c r="J177" t="s">
        <v>30</v>
      </c>
      <c r="K177" t="s">
        <v>7591</v>
      </c>
      <c r="L177" s="11" t="s">
        <v>7929</v>
      </c>
      <c r="M177" s="11">
        <v>74</v>
      </c>
      <c r="N177" s="11" t="str">
        <f>IF(A177="","AGUARDANDO",IF(NOT(ISERROR(MATCH(VALUE(A177),PRODESP!A:A,0))),"EXCLUÍDO - ATENDIDO CDHU",""))</f>
        <v/>
      </c>
    </row>
    <row r="178" spans="1:14" ht="15" x14ac:dyDescent="0.25">
      <c r="A178" t="s">
        <v>6685</v>
      </c>
      <c r="B178" t="s">
        <v>6686</v>
      </c>
      <c r="C178">
        <v>337073119</v>
      </c>
      <c r="D178" t="s">
        <v>6687</v>
      </c>
      <c r="E178"/>
      <c r="F178"/>
      <c r="G178"/>
      <c r="H178" t="s">
        <v>6688</v>
      </c>
      <c r="I178" t="s">
        <v>6603</v>
      </c>
      <c r="J178" t="s">
        <v>30</v>
      </c>
      <c r="K178" t="s">
        <v>6604</v>
      </c>
      <c r="L178" s="11" t="s">
        <v>7929</v>
      </c>
      <c r="M178" s="11">
        <v>75</v>
      </c>
      <c r="N178" s="11" t="str">
        <f>IF(A178="","AGUARDANDO",IF(NOT(ISERROR(MATCH(VALUE(A178),PRODESP!A:A,0))),"EXCLUÍDO - ATENDIDO CDHU",""))</f>
        <v/>
      </c>
    </row>
    <row r="179" spans="1:14" ht="15" x14ac:dyDescent="0.25">
      <c r="A179" t="s">
        <v>2409</v>
      </c>
      <c r="B179" t="s">
        <v>2410</v>
      </c>
      <c r="C179">
        <v>133814282</v>
      </c>
      <c r="D179" t="s">
        <v>2411</v>
      </c>
      <c r="E179" t="s">
        <v>2412</v>
      </c>
      <c r="F179">
        <v>248209528</v>
      </c>
      <c r="G179" t="s">
        <v>2413</v>
      </c>
      <c r="H179" t="s">
        <v>1776</v>
      </c>
      <c r="I179" t="s">
        <v>2414</v>
      </c>
      <c r="J179" t="s">
        <v>30</v>
      </c>
      <c r="K179" t="s">
        <v>2415</v>
      </c>
      <c r="L179" s="11" t="s">
        <v>7929</v>
      </c>
      <c r="M179" s="11">
        <v>76</v>
      </c>
      <c r="N179" s="11" t="str">
        <f>IF(A179="","AGUARDANDO",IF(NOT(ISERROR(MATCH(VALUE(A179),PRODESP!A:A,0))),"EXCLUÍDO - ATENDIDO CDHU",""))</f>
        <v/>
      </c>
    </row>
    <row r="180" spans="1:14" ht="15" x14ac:dyDescent="0.25">
      <c r="A180" t="s">
        <v>3990</v>
      </c>
      <c r="B180" t="s">
        <v>3991</v>
      </c>
      <c r="C180">
        <v>15596205</v>
      </c>
      <c r="D180" t="s">
        <v>3992</v>
      </c>
      <c r="E180" t="s">
        <v>3993</v>
      </c>
      <c r="F180">
        <v>36988484</v>
      </c>
      <c r="G180" t="s">
        <v>3994</v>
      </c>
      <c r="H180" t="s">
        <v>3995</v>
      </c>
      <c r="I180" t="s">
        <v>3996</v>
      </c>
      <c r="J180" t="s">
        <v>30</v>
      </c>
      <c r="K180" t="s">
        <v>1087</v>
      </c>
      <c r="L180" s="11" t="s">
        <v>7929</v>
      </c>
      <c r="M180" s="11">
        <v>77</v>
      </c>
      <c r="N180" s="11" t="str">
        <f>IF(A180="","AGUARDANDO",IF(NOT(ISERROR(MATCH(VALUE(A180),PRODESP!A:A,0))),"EXCLUÍDO - ATENDIDO CDHU",""))</f>
        <v/>
      </c>
    </row>
    <row r="181" spans="1:14" ht="15" x14ac:dyDescent="0.25">
      <c r="A181" t="s">
        <v>7772</v>
      </c>
      <c r="B181" t="s">
        <v>7773</v>
      </c>
      <c r="C181">
        <v>48426763</v>
      </c>
      <c r="D181" t="s">
        <v>7774</v>
      </c>
      <c r="E181" t="s">
        <v>7775</v>
      </c>
      <c r="F181">
        <v>52912620</v>
      </c>
      <c r="G181" t="s">
        <v>7776</v>
      </c>
      <c r="H181" t="s">
        <v>7777</v>
      </c>
      <c r="I181" t="s">
        <v>6455</v>
      </c>
      <c r="J181" t="s">
        <v>30</v>
      </c>
      <c r="K181" t="s">
        <v>7778</v>
      </c>
      <c r="L181" s="11" t="s">
        <v>7929</v>
      </c>
      <c r="M181" s="11">
        <v>78</v>
      </c>
      <c r="N181" s="11" t="str">
        <f>IF(A181="","AGUARDANDO",IF(NOT(ISERROR(MATCH(VALUE(A181),PRODESP!A:A,0))),"EXCLUÍDO - ATENDIDO CDHU",""))</f>
        <v/>
      </c>
    </row>
    <row r="182" spans="1:14" ht="15" x14ac:dyDescent="0.25">
      <c r="A182" t="s">
        <v>936</v>
      </c>
      <c r="B182" t="s">
        <v>937</v>
      </c>
      <c r="C182">
        <v>97125982</v>
      </c>
      <c r="D182" t="s">
        <v>938</v>
      </c>
      <c r="E182"/>
      <c r="F182"/>
      <c r="G182"/>
      <c r="H182" t="s">
        <v>939</v>
      </c>
      <c r="I182" t="s">
        <v>940</v>
      </c>
      <c r="J182" t="s">
        <v>30</v>
      </c>
      <c r="K182" t="s">
        <v>941</v>
      </c>
      <c r="L182" s="11" t="s">
        <v>7929</v>
      </c>
      <c r="M182" s="11">
        <v>79</v>
      </c>
      <c r="N182" s="11" t="str">
        <f>IF(A182="","AGUARDANDO",IF(NOT(ISERROR(MATCH(VALUE(A182),PRODESP!A:A,0))),"EXCLUÍDO - ATENDIDO CDHU",""))</f>
        <v/>
      </c>
    </row>
    <row r="183" spans="1:14" ht="15" x14ac:dyDescent="0.25">
      <c r="A183" t="s">
        <v>1082</v>
      </c>
      <c r="B183" t="s">
        <v>1083</v>
      </c>
      <c r="C183">
        <v>91191737</v>
      </c>
      <c r="D183" t="s">
        <v>1084</v>
      </c>
      <c r="E183"/>
      <c r="F183"/>
      <c r="G183"/>
      <c r="H183" t="s">
        <v>1085</v>
      </c>
      <c r="I183" t="s">
        <v>1086</v>
      </c>
      <c r="J183" t="s">
        <v>30</v>
      </c>
      <c r="K183" t="s">
        <v>1087</v>
      </c>
      <c r="L183" s="11" t="s">
        <v>7929</v>
      </c>
      <c r="M183" s="11">
        <v>80</v>
      </c>
      <c r="N183" s="11" t="str">
        <f>IF(A183="","AGUARDANDO",IF(NOT(ISERROR(MATCH(VALUE(A183),PRODESP!A:A,0))),"EXCLUÍDO - ATENDIDO CDHU",""))</f>
        <v/>
      </c>
    </row>
    <row r="184" spans="1:14" ht="15" x14ac:dyDescent="0.25">
      <c r="A184" t="s">
        <v>3161</v>
      </c>
      <c r="B184" t="s">
        <v>3162</v>
      </c>
      <c r="C184">
        <v>11000024293</v>
      </c>
      <c r="D184" t="s">
        <v>3163</v>
      </c>
      <c r="E184"/>
      <c r="F184"/>
      <c r="G184"/>
      <c r="H184" t="s">
        <v>3164</v>
      </c>
      <c r="I184" t="s">
        <v>3165</v>
      </c>
      <c r="J184" t="s">
        <v>30</v>
      </c>
      <c r="K184" t="s">
        <v>3166</v>
      </c>
      <c r="L184" s="11" t="s">
        <v>7929</v>
      </c>
      <c r="M184" s="11">
        <v>81</v>
      </c>
      <c r="N184" s="11" t="str">
        <f>IF(A184="","AGUARDANDO",IF(NOT(ISERROR(MATCH(VALUE(A184),PRODESP!A:A,0))),"EXCLUÍDO - ATENDIDO CDHU",""))</f>
        <v/>
      </c>
    </row>
    <row r="185" spans="1:14" ht="15" x14ac:dyDescent="0.25">
      <c r="A185" t="s">
        <v>5121</v>
      </c>
      <c r="B185" t="s">
        <v>5122</v>
      </c>
      <c r="C185">
        <v>102507077</v>
      </c>
      <c r="D185" t="s">
        <v>5123</v>
      </c>
      <c r="E185" t="s">
        <v>5124</v>
      </c>
      <c r="F185">
        <v>341310359</v>
      </c>
      <c r="G185" t="s">
        <v>5125</v>
      </c>
      <c r="H185" t="s">
        <v>5126</v>
      </c>
      <c r="I185" t="s">
        <v>5127</v>
      </c>
      <c r="J185" t="s">
        <v>30</v>
      </c>
      <c r="K185" t="s">
        <v>5128</v>
      </c>
      <c r="L185" s="11" t="s">
        <v>7929</v>
      </c>
      <c r="M185" s="11">
        <v>82</v>
      </c>
      <c r="N185" s="11" t="str">
        <f>IF(A185="","AGUARDANDO",IF(NOT(ISERROR(MATCH(VALUE(A185),PRODESP!A:A,0))),"EXCLUÍDO - ATENDIDO CDHU",""))</f>
        <v/>
      </c>
    </row>
    <row r="186" spans="1:14" ht="15" x14ac:dyDescent="0.25">
      <c r="A186" t="s">
        <v>1734</v>
      </c>
      <c r="B186" t="s">
        <v>1735</v>
      </c>
      <c r="C186">
        <v>259133528</v>
      </c>
      <c r="D186" t="s">
        <v>1736</v>
      </c>
      <c r="E186"/>
      <c r="F186"/>
      <c r="G186"/>
      <c r="H186" t="s">
        <v>1737</v>
      </c>
      <c r="I186" t="s">
        <v>1738</v>
      </c>
      <c r="J186" t="s">
        <v>30</v>
      </c>
      <c r="K186" t="s">
        <v>1739</v>
      </c>
      <c r="L186" s="11" t="s">
        <v>7929</v>
      </c>
      <c r="M186" s="11">
        <v>83</v>
      </c>
      <c r="N186" s="11" t="str">
        <f>IF(A186="","AGUARDANDO",IF(NOT(ISERROR(MATCH(VALUE(A186),PRODESP!A:A,0))),"EXCLUÍDO - ATENDIDO CDHU",""))</f>
        <v/>
      </c>
    </row>
    <row r="187" spans="1:14" ht="15" x14ac:dyDescent="0.25">
      <c r="A187" t="s">
        <v>7355</v>
      </c>
      <c r="B187" t="s">
        <v>7356</v>
      </c>
      <c r="C187">
        <v>354206928</v>
      </c>
      <c r="D187" t="s">
        <v>7357</v>
      </c>
      <c r="E187"/>
      <c r="F187"/>
      <c r="G187"/>
      <c r="H187" t="s">
        <v>7358</v>
      </c>
      <c r="I187" t="s">
        <v>7359</v>
      </c>
      <c r="J187" t="s">
        <v>30</v>
      </c>
      <c r="K187" t="s">
        <v>7360</v>
      </c>
      <c r="L187" s="11" t="s">
        <v>7929</v>
      </c>
      <c r="M187" s="11">
        <v>84</v>
      </c>
      <c r="N187" s="11" t="str">
        <f>IF(A187="","AGUARDANDO",IF(NOT(ISERROR(MATCH(VALUE(A187),PRODESP!A:A,0))),"EXCLUÍDO - ATENDIDO CDHU",""))</f>
        <v/>
      </c>
    </row>
    <row r="188" spans="1:14" ht="15" x14ac:dyDescent="0.25">
      <c r="A188" t="s">
        <v>7680</v>
      </c>
      <c r="B188" t="s">
        <v>7681</v>
      </c>
      <c r="C188">
        <v>30436602</v>
      </c>
      <c r="D188" t="s">
        <v>7682</v>
      </c>
      <c r="E188" t="s">
        <v>7683</v>
      </c>
      <c r="F188">
        <v>16168216</v>
      </c>
      <c r="G188" t="s">
        <v>7684</v>
      </c>
      <c r="H188" t="s">
        <v>7685</v>
      </c>
      <c r="I188" t="s">
        <v>7353</v>
      </c>
      <c r="J188" t="s">
        <v>30</v>
      </c>
      <c r="K188" t="s">
        <v>7354</v>
      </c>
      <c r="L188" s="11" t="s">
        <v>7929</v>
      </c>
      <c r="M188" s="11">
        <v>85</v>
      </c>
      <c r="N188" s="11" t="str">
        <f>IF(A188="","AGUARDANDO",IF(NOT(ISERROR(MATCH(VALUE(A188),PRODESP!A:A,0))),"EXCLUÍDO - ATENDIDO CDHU",""))</f>
        <v/>
      </c>
    </row>
    <row r="189" spans="1:14" ht="15" x14ac:dyDescent="0.25">
      <c r="A189" t="s">
        <v>1394</v>
      </c>
      <c r="B189" t="s">
        <v>1395</v>
      </c>
      <c r="C189">
        <v>12670580</v>
      </c>
      <c r="D189" t="s">
        <v>1396</v>
      </c>
      <c r="E189"/>
      <c r="F189"/>
      <c r="G189"/>
      <c r="H189" t="s">
        <v>945</v>
      </c>
      <c r="I189" t="s">
        <v>1397</v>
      </c>
      <c r="J189" t="s">
        <v>30</v>
      </c>
      <c r="K189" t="s">
        <v>1398</v>
      </c>
      <c r="L189" s="11" t="s">
        <v>7929</v>
      </c>
      <c r="M189" s="11">
        <v>86</v>
      </c>
      <c r="N189" s="11" t="str">
        <f>IF(A189="","AGUARDANDO",IF(NOT(ISERROR(MATCH(VALUE(A189),PRODESP!A:A,0))),"EXCLUÍDO - ATENDIDO CDHU",""))</f>
        <v/>
      </c>
    </row>
    <row r="190" spans="1:14" ht="15" x14ac:dyDescent="0.25">
      <c r="A190" t="s">
        <v>6739</v>
      </c>
      <c r="B190" t="s">
        <v>6740</v>
      </c>
      <c r="C190">
        <v>209562134</v>
      </c>
      <c r="D190" t="s">
        <v>6741</v>
      </c>
      <c r="E190" t="s">
        <v>6742</v>
      </c>
      <c r="F190">
        <v>31617402</v>
      </c>
      <c r="G190" t="s">
        <v>6743</v>
      </c>
      <c r="H190" t="s">
        <v>6744</v>
      </c>
      <c r="I190" t="s">
        <v>2766</v>
      </c>
      <c r="J190" t="s">
        <v>30</v>
      </c>
      <c r="K190" t="s">
        <v>6745</v>
      </c>
      <c r="L190" s="11" t="s">
        <v>7929</v>
      </c>
      <c r="M190" s="11">
        <v>87</v>
      </c>
      <c r="N190" s="11" t="str">
        <f>IF(A190="","AGUARDANDO",IF(NOT(ISERROR(MATCH(VALUE(A190),PRODESP!A:A,0))),"EXCLUÍDO - ATENDIDO CDHU",""))</f>
        <v/>
      </c>
    </row>
    <row r="191" spans="1:14" ht="15" x14ac:dyDescent="0.25">
      <c r="A191" t="s">
        <v>7156</v>
      </c>
      <c r="B191" t="s">
        <v>7157</v>
      </c>
      <c r="C191">
        <v>245743480</v>
      </c>
      <c r="D191" t="s">
        <v>7158</v>
      </c>
      <c r="E191"/>
      <c r="F191"/>
      <c r="G191"/>
      <c r="H191" t="s">
        <v>7159</v>
      </c>
      <c r="I191" t="s">
        <v>7160</v>
      </c>
      <c r="J191" t="s">
        <v>30</v>
      </c>
      <c r="K191" t="s">
        <v>7161</v>
      </c>
      <c r="L191" s="11" t="s">
        <v>7929</v>
      </c>
      <c r="M191" s="11">
        <v>88</v>
      </c>
      <c r="N191" s="11" t="str">
        <f>IF(A191="","AGUARDANDO",IF(NOT(ISERROR(MATCH(VALUE(A191),PRODESP!A:A,0))),"EXCLUÍDO - ATENDIDO CDHU",""))</f>
        <v/>
      </c>
    </row>
    <row r="192" spans="1:14" ht="15" x14ac:dyDescent="0.25">
      <c r="A192" t="s">
        <v>4447</v>
      </c>
      <c r="B192" t="s">
        <v>4448</v>
      </c>
      <c r="C192">
        <v>142064592</v>
      </c>
      <c r="D192" t="s">
        <v>4449</v>
      </c>
      <c r="E192"/>
      <c r="F192"/>
      <c r="G192"/>
      <c r="H192" t="s">
        <v>4450</v>
      </c>
      <c r="I192" t="s">
        <v>4451</v>
      </c>
      <c r="J192" t="s">
        <v>30</v>
      </c>
      <c r="K192" t="s">
        <v>4452</v>
      </c>
      <c r="L192" s="11" t="s">
        <v>7929</v>
      </c>
      <c r="M192" s="11">
        <v>89</v>
      </c>
      <c r="N192" s="11" t="str">
        <f>IF(A192="","AGUARDANDO",IF(NOT(ISERROR(MATCH(VALUE(A192),PRODESP!A:A,0))),"EXCLUÍDO - ATENDIDO CDHU",""))</f>
        <v/>
      </c>
    </row>
    <row r="193" spans="1:14" ht="15" x14ac:dyDescent="0.25">
      <c r="A193" t="s">
        <v>2478</v>
      </c>
      <c r="B193" t="s">
        <v>2479</v>
      </c>
      <c r="C193">
        <v>232199000</v>
      </c>
      <c r="D193" t="s">
        <v>2480</v>
      </c>
      <c r="E193"/>
      <c r="F193"/>
      <c r="G193"/>
      <c r="H193" t="s">
        <v>2481</v>
      </c>
      <c r="I193" t="s">
        <v>2482</v>
      </c>
      <c r="J193" t="s">
        <v>30</v>
      </c>
      <c r="K193" t="s">
        <v>2483</v>
      </c>
      <c r="L193" s="11" t="s">
        <v>7929</v>
      </c>
      <c r="M193" s="11">
        <v>90</v>
      </c>
      <c r="N193" s="11" t="str">
        <f>IF(A193="","AGUARDANDO",IF(NOT(ISERROR(MATCH(VALUE(A193),PRODESP!A:A,0))),"EXCLUÍDO - ATENDIDO CDHU",""))</f>
        <v/>
      </c>
    </row>
    <row r="194" spans="1:14" ht="15" x14ac:dyDescent="0.25">
      <c r="A194" t="s">
        <v>3962</v>
      </c>
      <c r="B194" t="s">
        <v>3963</v>
      </c>
      <c r="C194">
        <v>46186484</v>
      </c>
      <c r="D194" t="s">
        <v>3964</v>
      </c>
      <c r="E194" t="s">
        <v>3965</v>
      </c>
      <c r="F194">
        <v>94077228</v>
      </c>
      <c r="G194" t="s">
        <v>3966</v>
      </c>
      <c r="H194" t="s">
        <v>3967</v>
      </c>
      <c r="I194" t="s">
        <v>3968</v>
      </c>
      <c r="J194" t="s">
        <v>30</v>
      </c>
      <c r="K194" t="s">
        <v>3969</v>
      </c>
      <c r="L194" s="11" t="s">
        <v>7929</v>
      </c>
      <c r="M194" s="11">
        <v>91</v>
      </c>
      <c r="N194" s="11" t="str">
        <f>IF(A194="","AGUARDANDO",IF(NOT(ISERROR(MATCH(VALUE(A194),PRODESP!A:A,0))),"EXCLUÍDO - ATENDIDO CDHU",""))</f>
        <v/>
      </c>
    </row>
    <row r="195" spans="1:14" ht="15" x14ac:dyDescent="0.25">
      <c r="A195" t="s">
        <v>4457</v>
      </c>
      <c r="B195" t="s">
        <v>4458</v>
      </c>
      <c r="C195">
        <v>503753828</v>
      </c>
      <c r="D195" t="s">
        <v>4459</v>
      </c>
      <c r="E195"/>
      <c r="F195"/>
      <c r="G195"/>
      <c r="H195" t="s">
        <v>4460</v>
      </c>
      <c r="I195" t="s">
        <v>4461</v>
      </c>
      <c r="J195" t="s">
        <v>30</v>
      </c>
      <c r="K195" t="s">
        <v>4462</v>
      </c>
      <c r="L195" s="11" t="s">
        <v>7929</v>
      </c>
      <c r="M195" s="11">
        <v>92</v>
      </c>
      <c r="N195" s="11" t="str">
        <f>IF(A195="","AGUARDANDO",IF(NOT(ISERROR(MATCH(VALUE(A195),PRODESP!A:A,0))),"EXCLUÍDO - ATENDIDO CDHU",""))</f>
        <v/>
      </c>
    </row>
    <row r="196" spans="1:14" ht="15" x14ac:dyDescent="0.25">
      <c r="A196" t="s">
        <v>4492</v>
      </c>
      <c r="B196" t="s">
        <v>4493</v>
      </c>
      <c r="C196">
        <v>376522732</v>
      </c>
      <c r="D196" t="s">
        <v>4494</v>
      </c>
      <c r="E196"/>
      <c r="F196"/>
      <c r="G196"/>
      <c r="H196" t="s">
        <v>4495</v>
      </c>
      <c r="I196" t="s">
        <v>4496</v>
      </c>
      <c r="J196" t="s">
        <v>30</v>
      </c>
      <c r="K196" t="s">
        <v>4497</v>
      </c>
      <c r="L196" s="11" t="s">
        <v>7929</v>
      </c>
      <c r="M196" s="11">
        <v>93</v>
      </c>
      <c r="N196" s="11" t="str">
        <f>IF(A196="","AGUARDANDO",IF(NOT(ISERROR(MATCH(VALUE(A196),PRODESP!A:A,0))),"EXCLUÍDO - ATENDIDO CDHU",""))</f>
        <v/>
      </c>
    </row>
    <row r="197" spans="1:14" ht="15" x14ac:dyDescent="0.25">
      <c r="A197" t="s">
        <v>6392</v>
      </c>
      <c r="B197" t="s">
        <v>6393</v>
      </c>
      <c r="C197">
        <v>28831198</v>
      </c>
      <c r="D197" t="s">
        <v>6394</v>
      </c>
      <c r="E197"/>
      <c r="F197"/>
      <c r="G197"/>
      <c r="H197" t="s">
        <v>6395</v>
      </c>
      <c r="I197" t="s">
        <v>6396</v>
      </c>
      <c r="J197" t="s">
        <v>30</v>
      </c>
      <c r="K197" t="s">
        <v>6397</v>
      </c>
      <c r="L197" s="11" t="s">
        <v>7929</v>
      </c>
      <c r="M197" s="11">
        <v>94</v>
      </c>
      <c r="N197" s="11" t="str">
        <f>IF(A197="","AGUARDANDO",IF(NOT(ISERROR(MATCH(VALUE(A197),PRODESP!A:A,0))),"EXCLUÍDO - ATENDIDO CDHU",""))</f>
        <v/>
      </c>
    </row>
    <row r="198" spans="1:14" ht="15" x14ac:dyDescent="0.25">
      <c r="A198" t="s">
        <v>2042</v>
      </c>
      <c r="B198" t="s">
        <v>2043</v>
      </c>
      <c r="C198">
        <v>242699170</v>
      </c>
      <c r="D198" t="s">
        <v>2044</v>
      </c>
      <c r="E198"/>
      <c r="F198"/>
      <c r="G198"/>
      <c r="H198" t="s">
        <v>2045</v>
      </c>
      <c r="I198" t="s">
        <v>2046</v>
      </c>
      <c r="J198" t="s">
        <v>30</v>
      </c>
      <c r="K198" t="s">
        <v>2047</v>
      </c>
      <c r="L198" s="11" t="s">
        <v>7929</v>
      </c>
      <c r="M198" s="11">
        <v>95</v>
      </c>
      <c r="N198" s="11" t="str">
        <f>IF(A198="","AGUARDANDO",IF(NOT(ISERROR(MATCH(VALUE(A198),PRODESP!A:A,0))),"EXCLUÍDO - ATENDIDO CDHU",""))</f>
        <v/>
      </c>
    </row>
    <row r="199" spans="1:14" ht="15" x14ac:dyDescent="0.25">
      <c r="A199" t="s">
        <v>4101</v>
      </c>
      <c r="B199" t="s">
        <v>4102</v>
      </c>
      <c r="C199">
        <v>534558264</v>
      </c>
      <c r="D199" t="s">
        <v>4103</v>
      </c>
      <c r="E199"/>
      <c r="F199"/>
      <c r="G199"/>
      <c r="H199" t="s">
        <v>4104</v>
      </c>
      <c r="I199" t="s">
        <v>4105</v>
      </c>
      <c r="J199" t="s">
        <v>30</v>
      </c>
      <c r="K199" t="s">
        <v>4106</v>
      </c>
      <c r="L199" s="11" t="s">
        <v>7929</v>
      </c>
      <c r="M199" s="11">
        <v>96</v>
      </c>
      <c r="N199" s="11" t="str">
        <f>IF(A199="","AGUARDANDO",IF(NOT(ISERROR(MATCH(VALUE(A199),PRODESP!A:A,0))),"EXCLUÍDO - ATENDIDO CDHU",""))</f>
        <v/>
      </c>
    </row>
    <row r="200" spans="1:14" ht="15" x14ac:dyDescent="0.25">
      <c r="A200" t="s">
        <v>1228</v>
      </c>
      <c r="B200" t="s">
        <v>1229</v>
      </c>
      <c r="C200">
        <v>372082373</v>
      </c>
      <c r="D200" t="s">
        <v>1230</v>
      </c>
      <c r="E200"/>
      <c r="F200"/>
      <c r="G200"/>
      <c r="H200" t="s">
        <v>1231</v>
      </c>
      <c r="I200" t="s">
        <v>1232</v>
      </c>
      <c r="J200" t="s">
        <v>30</v>
      </c>
      <c r="K200" t="s">
        <v>1233</v>
      </c>
      <c r="L200" s="11" t="s">
        <v>7929</v>
      </c>
      <c r="M200" s="11">
        <v>97</v>
      </c>
      <c r="N200" s="11" t="str">
        <f>IF(A200="","AGUARDANDO",IF(NOT(ISERROR(MATCH(VALUE(A200),PRODESP!A:A,0))),"EXCLUÍDO - ATENDIDO CDHU",""))</f>
        <v/>
      </c>
    </row>
    <row r="201" spans="1:14" ht="15" x14ac:dyDescent="0.25">
      <c r="A201" t="s">
        <v>2886</v>
      </c>
      <c r="B201" t="s">
        <v>2887</v>
      </c>
      <c r="C201">
        <v>229186683</v>
      </c>
      <c r="D201" t="s">
        <v>2888</v>
      </c>
      <c r="E201"/>
      <c r="F201"/>
      <c r="G201"/>
      <c r="H201" t="s">
        <v>2889</v>
      </c>
      <c r="I201" t="s">
        <v>2890</v>
      </c>
      <c r="J201" t="s">
        <v>30</v>
      </c>
      <c r="K201" t="s">
        <v>2891</v>
      </c>
      <c r="L201" s="11" t="s">
        <v>7929</v>
      </c>
      <c r="M201" s="11">
        <v>98</v>
      </c>
      <c r="N201" s="11" t="str">
        <f>IF(A201="","AGUARDANDO",IF(NOT(ISERROR(MATCH(VALUE(A201),PRODESP!A:A,0))),"EXCLUÍDO - ATENDIDO CDHU",""))</f>
        <v/>
      </c>
    </row>
    <row r="202" spans="1:14" ht="15" x14ac:dyDescent="0.25">
      <c r="A202" t="s">
        <v>1601</v>
      </c>
      <c r="B202" t="s">
        <v>1602</v>
      </c>
      <c r="C202">
        <v>331150177</v>
      </c>
      <c r="D202" t="s">
        <v>1603</v>
      </c>
      <c r="E202" t="s">
        <v>1604</v>
      </c>
      <c r="F202">
        <v>473150025</v>
      </c>
      <c r="G202" t="s">
        <v>1605</v>
      </c>
      <c r="H202" t="s">
        <v>1606</v>
      </c>
      <c r="I202" t="s">
        <v>1607</v>
      </c>
      <c r="J202" t="s">
        <v>31</v>
      </c>
      <c r="K202" t="s">
        <v>1608</v>
      </c>
      <c r="L202" s="11" t="s">
        <v>25</v>
      </c>
      <c r="M202" s="11">
        <v>1</v>
      </c>
      <c r="N202" s="11" t="str">
        <f>IF(A202="","AGUARDANDO",IF(NOT(ISERROR(MATCH(VALUE(A202),PRODESP!A:A,0))),"EXCLUÍDO - ATENDIDO CDHU",""))</f>
        <v/>
      </c>
    </row>
    <row r="203" spans="1:14" ht="15" x14ac:dyDescent="0.25">
      <c r="A203" t="s">
        <v>4724</v>
      </c>
      <c r="B203" t="s">
        <v>4725</v>
      </c>
      <c r="C203">
        <v>32243059</v>
      </c>
      <c r="D203" t="s">
        <v>4726</v>
      </c>
      <c r="E203" t="s">
        <v>4727</v>
      </c>
      <c r="F203">
        <v>463897067</v>
      </c>
      <c r="G203" t="s">
        <v>4728</v>
      </c>
      <c r="H203" t="s">
        <v>4729</v>
      </c>
      <c r="I203" t="s">
        <v>4730</v>
      </c>
      <c r="J203" t="s">
        <v>31</v>
      </c>
      <c r="K203" t="s">
        <v>4731</v>
      </c>
      <c r="L203" s="11" t="s">
        <v>25</v>
      </c>
      <c r="M203" s="11">
        <v>2</v>
      </c>
      <c r="N203" s="11" t="str">
        <f>IF(A203="","AGUARDANDO",IF(NOT(ISERROR(MATCH(VALUE(A203),PRODESP!A:A,0))),"EXCLUÍDO - ATENDIDO CDHU",""))</f>
        <v/>
      </c>
    </row>
    <row r="204" spans="1:14" ht="15" x14ac:dyDescent="0.25">
      <c r="A204" t="s">
        <v>3898</v>
      </c>
      <c r="B204" t="s">
        <v>3899</v>
      </c>
      <c r="C204">
        <v>402097658</v>
      </c>
      <c r="D204" t="s">
        <v>3900</v>
      </c>
      <c r="E204"/>
      <c r="F204"/>
      <c r="G204"/>
      <c r="H204" t="s">
        <v>3901</v>
      </c>
      <c r="I204" t="s">
        <v>3902</v>
      </c>
      <c r="J204" t="s">
        <v>31</v>
      </c>
      <c r="K204" t="s">
        <v>3903</v>
      </c>
      <c r="L204" s="11" t="s">
        <v>26</v>
      </c>
      <c r="M204" s="11">
        <v>1</v>
      </c>
      <c r="N204" s="11" t="str">
        <f>IF(A204="","AGUARDANDO",IF(NOT(ISERROR(MATCH(VALUE(A204),PRODESP!A:A,0))),"EXCLUÍDO - ATENDIDO CDHU",""))</f>
        <v/>
      </c>
    </row>
    <row r="205" spans="1:14" ht="15" x14ac:dyDescent="0.25">
      <c r="A205" t="s">
        <v>3133</v>
      </c>
      <c r="B205" t="s">
        <v>3134</v>
      </c>
      <c r="C205">
        <v>34842747</v>
      </c>
      <c r="D205" t="s">
        <v>3135</v>
      </c>
      <c r="E205"/>
      <c r="F205"/>
      <c r="G205"/>
      <c r="H205" t="s">
        <v>3136</v>
      </c>
      <c r="I205" t="s">
        <v>3137</v>
      </c>
      <c r="J205" t="s">
        <v>31</v>
      </c>
      <c r="K205" t="s">
        <v>3138</v>
      </c>
      <c r="L205" s="11" t="s">
        <v>26</v>
      </c>
      <c r="M205" s="11">
        <v>2</v>
      </c>
      <c r="N205" s="11" t="str">
        <f>IF(A205="","AGUARDANDO",IF(NOT(ISERROR(MATCH(VALUE(A205),PRODESP!A:A,0))),"EXCLUÍDO - ATENDIDO CDHU",""))</f>
        <v/>
      </c>
    </row>
    <row r="206" spans="1:14" ht="15" x14ac:dyDescent="0.25">
      <c r="A206" t="s">
        <v>6593</v>
      </c>
      <c r="B206" t="s">
        <v>6594</v>
      </c>
      <c r="C206">
        <v>45686752</v>
      </c>
      <c r="D206" t="s">
        <v>6595</v>
      </c>
      <c r="E206"/>
      <c r="F206"/>
      <c r="G206"/>
      <c r="H206" t="s">
        <v>6596</v>
      </c>
      <c r="I206" t="s">
        <v>6597</v>
      </c>
      <c r="J206" t="s">
        <v>28</v>
      </c>
      <c r="K206" t="s">
        <v>6598</v>
      </c>
      <c r="L206" s="11" t="s">
        <v>25</v>
      </c>
      <c r="M206" s="11">
        <v>1</v>
      </c>
      <c r="N206" s="11" t="str">
        <f>IF(A206="","AGUARDANDO",IF(NOT(ISERROR(MATCH(VALUE(A206),PRODESP!A:A,0))),"EXCLUÍDO - ATENDIDO CDHU",""))</f>
        <v/>
      </c>
    </row>
    <row r="207" spans="1:14" ht="15" x14ac:dyDescent="0.25">
      <c r="A207" t="s">
        <v>6772</v>
      </c>
      <c r="B207" t="s">
        <v>6773</v>
      </c>
      <c r="C207">
        <v>447656053</v>
      </c>
      <c r="D207" t="s">
        <v>6774</v>
      </c>
      <c r="E207"/>
      <c r="F207"/>
      <c r="G207"/>
      <c r="H207" t="s">
        <v>6775</v>
      </c>
      <c r="I207" t="s">
        <v>6776</v>
      </c>
      <c r="J207" t="s">
        <v>28</v>
      </c>
      <c r="K207" t="s">
        <v>6777</v>
      </c>
      <c r="L207" s="11" t="s">
        <v>25</v>
      </c>
      <c r="M207" s="11">
        <v>2</v>
      </c>
      <c r="N207" s="11" t="str">
        <f>IF(A207="","AGUARDANDO",IF(NOT(ISERROR(MATCH(VALUE(A207),PRODESP!A:A,0))),"EXCLUÍDO - ATENDIDO CDHU",""))</f>
        <v/>
      </c>
    </row>
    <row r="208" spans="1:14" ht="15" x14ac:dyDescent="0.25">
      <c r="A208" t="s">
        <v>4672</v>
      </c>
      <c r="B208" t="s">
        <v>424</v>
      </c>
      <c r="C208">
        <v>429579391</v>
      </c>
      <c r="D208" t="s">
        <v>4673</v>
      </c>
      <c r="E208" t="s">
        <v>4674</v>
      </c>
      <c r="F208">
        <v>331141978</v>
      </c>
      <c r="G208" t="s">
        <v>4675</v>
      </c>
      <c r="H208" t="s">
        <v>4676</v>
      </c>
      <c r="I208" t="s">
        <v>4677</v>
      </c>
      <c r="J208" t="s">
        <v>28</v>
      </c>
      <c r="K208" t="s">
        <v>4678</v>
      </c>
      <c r="L208" s="11" t="s">
        <v>25</v>
      </c>
      <c r="M208" s="11">
        <v>3</v>
      </c>
      <c r="N208" s="11" t="str">
        <f>IF(A208="","AGUARDANDO",IF(NOT(ISERROR(MATCH(VALUE(A208),PRODESP!A:A,0))),"EXCLUÍDO - ATENDIDO CDHU",""))</f>
        <v>EXCLUÍDO - ATENDIDO CDHU</v>
      </c>
    </row>
    <row r="209" spans="1:14" ht="15" x14ac:dyDescent="0.25">
      <c r="A209" t="s">
        <v>7736</v>
      </c>
      <c r="B209" t="s">
        <v>7737</v>
      </c>
      <c r="C209">
        <v>227741754</v>
      </c>
      <c r="D209" t="s">
        <v>7738</v>
      </c>
      <c r="E209"/>
      <c r="F209"/>
      <c r="G209"/>
      <c r="H209" t="s">
        <v>7739</v>
      </c>
      <c r="I209" t="s">
        <v>7740</v>
      </c>
      <c r="J209" t="s">
        <v>28</v>
      </c>
      <c r="K209" t="s">
        <v>7741</v>
      </c>
      <c r="L209" s="11" t="s">
        <v>25</v>
      </c>
      <c r="M209" s="11">
        <v>4</v>
      </c>
      <c r="N209" s="11" t="str">
        <f>IF(A209="","AGUARDANDO",IF(NOT(ISERROR(MATCH(VALUE(A209),PRODESP!A:A,0))),"EXCLUÍDO - ATENDIDO CDHU",""))</f>
        <v/>
      </c>
    </row>
    <row r="210" spans="1:14" ht="15" x14ac:dyDescent="0.25">
      <c r="A210" t="s">
        <v>4236</v>
      </c>
      <c r="B210" t="s">
        <v>4237</v>
      </c>
      <c r="C210">
        <v>429572906</v>
      </c>
      <c r="D210" t="s">
        <v>4238</v>
      </c>
      <c r="E210" t="s">
        <v>4239</v>
      </c>
      <c r="F210">
        <v>432217045</v>
      </c>
      <c r="G210" t="s">
        <v>4240</v>
      </c>
      <c r="H210" t="s">
        <v>4241</v>
      </c>
      <c r="I210" t="s">
        <v>4242</v>
      </c>
      <c r="J210" t="s">
        <v>28</v>
      </c>
      <c r="K210" t="s">
        <v>4243</v>
      </c>
      <c r="L210" s="11" t="s">
        <v>25</v>
      </c>
      <c r="M210" s="11">
        <v>5</v>
      </c>
      <c r="N210" s="11" t="str">
        <f>IF(A210="","AGUARDANDO",IF(NOT(ISERROR(MATCH(VALUE(A210),PRODESP!A:A,0))),"EXCLUÍDO - ATENDIDO CDHU",""))</f>
        <v/>
      </c>
    </row>
    <row r="211" spans="1:14" ht="15" x14ac:dyDescent="0.25">
      <c r="A211" t="s">
        <v>3817</v>
      </c>
      <c r="B211" t="s">
        <v>3818</v>
      </c>
      <c r="C211">
        <v>8894922</v>
      </c>
      <c r="D211" t="s">
        <v>3819</v>
      </c>
      <c r="E211"/>
      <c r="F211"/>
      <c r="G211"/>
      <c r="H211" t="s">
        <v>3820</v>
      </c>
      <c r="I211" t="s">
        <v>1738</v>
      </c>
      <c r="J211" t="s">
        <v>28</v>
      </c>
      <c r="K211" t="s">
        <v>3821</v>
      </c>
      <c r="L211" s="11" t="s">
        <v>25</v>
      </c>
      <c r="M211" s="11">
        <v>6</v>
      </c>
      <c r="N211" s="11" t="str">
        <f>IF(A211="","AGUARDANDO",IF(NOT(ISERROR(MATCH(VALUE(A211),PRODESP!A:A,0))),"EXCLUÍDO - ATENDIDO CDHU",""))</f>
        <v/>
      </c>
    </row>
    <row r="212" spans="1:14" ht="15" x14ac:dyDescent="0.25">
      <c r="A212" t="s">
        <v>7372</v>
      </c>
      <c r="B212" t="s">
        <v>7373</v>
      </c>
      <c r="C212">
        <v>286933469</v>
      </c>
      <c r="D212" t="s">
        <v>7374</v>
      </c>
      <c r="E212"/>
      <c r="F212"/>
      <c r="G212"/>
      <c r="H212" t="s">
        <v>7375</v>
      </c>
      <c r="I212" t="s">
        <v>7376</v>
      </c>
      <c r="J212" t="s">
        <v>28</v>
      </c>
      <c r="K212" t="s">
        <v>7377</v>
      </c>
      <c r="L212" s="11" t="s">
        <v>25</v>
      </c>
      <c r="M212" s="11">
        <v>7</v>
      </c>
      <c r="N212" s="11" t="str">
        <f>IF(A212="","AGUARDANDO",IF(NOT(ISERROR(MATCH(VALUE(A212),PRODESP!A:A,0))),"EXCLUÍDO - ATENDIDO CDHU",""))</f>
        <v/>
      </c>
    </row>
    <row r="213" spans="1:14" ht="15" x14ac:dyDescent="0.25">
      <c r="A213" t="s">
        <v>4660</v>
      </c>
      <c r="B213" t="s">
        <v>4661</v>
      </c>
      <c r="C213">
        <v>445018719</v>
      </c>
      <c r="D213" t="s">
        <v>4662</v>
      </c>
      <c r="E213"/>
      <c r="F213"/>
      <c r="G213"/>
      <c r="H213" t="s">
        <v>4663</v>
      </c>
      <c r="I213" t="s">
        <v>4664</v>
      </c>
      <c r="J213" t="s">
        <v>28</v>
      </c>
      <c r="K213" t="s">
        <v>4665</v>
      </c>
      <c r="L213" s="11" t="s">
        <v>25</v>
      </c>
      <c r="M213" s="11">
        <v>8</v>
      </c>
      <c r="N213" s="11" t="str">
        <f>IF(A213="","AGUARDANDO",IF(NOT(ISERROR(MATCH(VALUE(A213),PRODESP!A:A,0))),"EXCLUÍDO - ATENDIDO CDHU",""))</f>
        <v/>
      </c>
    </row>
    <row r="214" spans="1:14" ht="15" x14ac:dyDescent="0.25">
      <c r="A214" t="s">
        <v>5505</v>
      </c>
      <c r="B214" t="s">
        <v>5506</v>
      </c>
      <c r="C214">
        <v>27663410</v>
      </c>
      <c r="D214" t="s">
        <v>5507</v>
      </c>
      <c r="E214" t="s">
        <v>5508</v>
      </c>
      <c r="F214">
        <v>417319514</v>
      </c>
      <c r="G214" t="s">
        <v>5509</v>
      </c>
      <c r="H214" t="s">
        <v>5510</v>
      </c>
      <c r="I214" t="s">
        <v>5511</v>
      </c>
      <c r="J214" t="s">
        <v>28</v>
      </c>
      <c r="K214" t="s">
        <v>5512</v>
      </c>
      <c r="L214" s="11" t="s">
        <v>25</v>
      </c>
      <c r="M214" s="11">
        <v>9</v>
      </c>
      <c r="N214" s="11" t="str">
        <f>IF(A214="","AGUARDANDO",IF(NOT(ISERROR(MATCH(VALUE(A214),PRODESP!A:A,0))),"EXCLUÍDO - ATENDIDO CDHU",""))</f>
        <v/>
      </c>
    </row>
    <row r="215" spans="1:14" ht="15" x14ac:dyDescent="0.25">
      <c r="A215" t="s">
        <v>6309</v>
      </c>
      <c r="B215" t="s">
        <v>6310</v>
      </c>
      <c r="C215">
        <v>29011311</v>
      </c>
      <c r="D215" t="s">
        <v>6311</v>
      </c>
      <c r="E215"/>
      <c r="F215"/>
      <c r="G215"/>
      <c r="H215" t="s">
        <v>6312</v>
      </c>
      <c r="I215" t="s">
        <v>6313</v>
      </c>
      <c r="J215" t="s">
        <v>28</v>
      </c>
      <c r="K215" t="s">
        <v>6314</v>
      </c>
      <c r="L215" s="11" t="s">
        <v>25</v>
      </c>
      <c r="M215" s="11">
        <v>10</v>
      </c>
      <c r="N215" s="11" t="str">
        <f>IF(A215="","AGUARDANDO",IF(NOT(ISERROR(MATCH(VALUE(A215),PRODESP!A:A,0))),"EXCLUÍDO - ATENDIDO CDHU",""))</f>
        <v/>
      </c>
    </row>
    <row r="216" spans="1:14" ht="15" x14ac:dyDescent="0.25">
      <c r="A216" t="s">
        <v>6829</v>
      </c>
      <c r="B216" t="s">
        <v>6830</v>
      </c>
      <c r="C216">
        <v>243275298</v>
      </c>
      <c r="D216" t="s">
        <v>6831</v>
      </c>
      <c r="E216"/>
      <c r="F216"/>
      <c r="G216"/>
      <c r="H216" t="s">
        <v>6832</v>
      </c>
      <c r="I216" t="s">
        <v>6833</v>
      </c>
      <c r="J216" t="s">
        <v>28</v>
      </c>
      <c r="K216" t="s">
        <v>6834</v>
      </c>
      <c r="L216" s="11" t="s">
        <v>25</v>
      </c>
      <c r="M216" s="11">
        <v>11</v>
      </c>
      <c r="N216" s="11" t="str">
        <f>IF(A216="","AGUARDANDO",IF(NOT(ISERROR(MATCH(VALUE(A216),PRODESP!A:A,0))),"EXCLUÍDO - ATENDIDO CDHU",""))</f>
        <v/>
      </c>
    </row>
    <row r="217" spans="1:14" ht="15" x14ac:dyDescent="0.25">
      <c r="A217" t="s">
        <v>6994</v>
      </c>
      <c r="B217" t="s">
        <v>6995</v>
      </c>
      <c r="C217">
        <v>327104120</v>
      </c>
      <c r="D217" t="s">
        <v>6996</v>
      </c>
      <c r="E217"/>
      <c r="F217"/>
      <c r="G217"/>
      <c r="H217" t="s">
        <v>6997</v>
      </c>
      <c r="I217" t="s">
        <v>6998</v>
      </c>
      <c r="J217" t="s">
        <v>28</v>
      </c>
      <c r="K217" t="s">
        <v>6999</v>
      </c>
      <c r="L217" s="11" t="s">
        <v>25</v>
      </c>
      <c r="M217" s="11">
        <v>12</v>
      </c>
      <c r="N217" s="11" t="str">
        <f>IF(A217="","AGUARDANDO",IF(NOT(ISERROR(MATCH(VALUE(A217),PRODESP!A:A,0))),"EXCLUÍDO - ATENDIDO CDHU",""))</f>
        <v/>
      </c>
    </row>
    <row r="218" spans="1:14" ht="15" x14ac:dyDescent="0.25">
      <c r="A218" t="s">
        <v>5075</v>
      </c>
      <c r="B218" t="s">
        <v>5076</v>
      </c>
      <c r="C218">
        <v>36393027</v>
      </c>
      <c r="D218" t="s">
        <v>5077</v>
      </c>
      <c r="E218" t="s">
        <v>5078</v>
      </c>
      <c r="F218">
        <v>34895200</v>
      </c>
      <c r="G218" t="s">
        <v>5079</v>
      </c>
      <c r="H218" t="s">
        <v>5080</v>
      </c>
      <c r="I218" t="s">
        <v>5081</v>
      </c>
      <c r="J218" t="s">
        <v>28</v>
      </c>
      <c r="K218" t="s">
        <v>5082</v>
      </c>
      <c r="L218" s="11" t="s">
        <v>25</v>
      </c>
      <c r="M218" s="11">
        <v>13</v>
      </c>
      <c r="N218" s="11" t="str">
        <f>IF(A218="","AGUARDANDO",IF(NOT(ISERROR(MATCH(VALUE(A218),PRODESP!A:A,0))),"EXCLUÍDO - ATENDIDO CDHU",""))</f>
        <v/>
      </c>
    </row>
    <row r="219" spans="1:14" ht="15" x14ac:dyDescent="0.25">
      <c r="A219" t="s">
        <v>3862</v>
      </c>
      <c r="B219" t="s">
        <v>3863</v>
      </c>
      <c r="C219">
        <v>41053685</v>
      </c>
      <c r="D219" t="s">
        <v>3864</v>
      </c>
      <c r="E219"/>
      <c r="F219"/>
      <c r="G219"/>
      <c r="H219" t="s">
        <v>3865</v>
      </c>
      <c r="I219" t="s">
        <v>850</v>
      </c>
      <c r="J219" t="s">
        <v>28</v>
      </c>
      <c r="K219" t="s">
        <v>1817</v>
      </c>
      <c r="L219" s="11" t="s">
        <v>25</v>
      </c>
      <c r="M219" s="11">
        <v>14</v>
      </c>
      <c r="N219" s="11" t="str">
        <f>IF(A219="","AGUARDANDO",IF(NOT(ISERROR(MATCH(VALUE(A219),PRODESP!A:A,0))),"EXCLUÍDO - ATENDIDO CDHU",""))</f>
        <v/>
      </c>
    </row>
    <row r="220" spans="1:14" ht="15" x14ac:dyDescent="0.25">
      <c r="A220" t="s">
        <v>3341</v>
      </c>
      <c r="B220" t="s">
        <v>3342</v>
      </c>
      <c r="C220">
        <v>434260319</v>
      </c>
      <c r="D220" t="s">
        <v>3343</v>
      </c>
      <c r="E220"/>
      <c r="F220"/>
      <c r="G220"/>
      <c r="H220" t="s">
        <v>3344</v>
      </c>
      <c r="I220" t="s">
        <v>3345</v>
      </c>
      <c r="J220" t="s">
        <v>28</v>
      </c>
      <c r="K220" t="s">
        <v>3346</v>
      </c>
      <c r="L220" s="11" t="s">
        <v>25</v>
      </c>
      <c r="M220" s="11">
        <v>15</v>
      </c>
      <c r="N220" s="11" t="str">
        <f>IF(A220="","AGUARDANDO",IF(NOT(ISERROR(MATCH(VALUE(A220),PRODESP!A:A,0))),"EXCLUÍDO - ATENDIDO CDHU",""))</f>
        <v/>
      </c>
    </row>
    <row r="221" spans="1:14" ht="15" x14ac:dyDescent="0.25">
      <c r="A221" t="s">
        <v>2705</v>
      </c>
      <c r="B221" t="s">
        <v>2706</v>
      </c>
      <c r="C221">
        <v>43425549</v>
      </c>
      <c r="D221" t="s">
        <v>2707</v>
      </c>
      <c r="E221" t="s">
        <v>2708</v>
      </c>
      <c r="F221">
        <v>41731754</v>
      </c>
      <c r="G221" t="s">
        <v>2709</v>
      </c>
      <c r="H221" t="s">
        <v>2710</v>
      </c>
      <c r="I221" t="s">
        <v>2711</v>
      </c>
      <c r="J221" t="s">
        <v>28</v>
      </c>
      <c r="K221" t="s">
        <v>2712</v>
      </c>
      <c r="L221" s="11" t="s">
        <v>25</v>
      </c>
      <c r="M221" s="11">
        <v>16</v>
      </c>
      <c r="N221" s="11" t="str">
        <f>IF(A221="","AGUARDANDO",IF(NOT(ISERROR(MATCH(VALUE(A221),PRODESP!A:A,0))),"EXCLUÍDO - ATENDIDO CDHU",""))</f>
        <v/>
      </c>
    </row>
    <row r="222" spans="1:14" ht="15" x14ac:dyDescent="0.25">
      <c r="A222" t="s">
        <v>2693</v>
      </c>
      <c r="B222" t="s">
        <v>2694</v>
      </c>
      <c r="C222">
        <v>371449388</v>
      </c>
      <c r="D222" t="s">
        <v>2695</v>
      </c>
      <c r="E222"/>
      <c r="F222"/>
      <c r="G222"/>
      <c r="H222" t="s">
        <v>2696</v>
      </c>
      <c r="I222" t="s">
        <v>2697</v>
      </c>
      <c r="J222" t="s">
        <v>28</v>
      </c>
      <c r="K222" t="s">
        <v>2698</v>
      </c>
      <c r="L222" s="11" t="s">
        <v>25</v>
      </c>
      <c r="M222" s="11">
        <v>17</v>
      </c>
      <c r="N222" s="11" t="str">
        <f>IF(A222="","AGUARDANDO",IF(NOT(ISERROR(MATCH(VALUE(A222),PRODESP!A:A,0))),"EXCLUÍDO - ATENDIDO CDHU",""))</f>
        <v/>
      </c>
    </row>
    <row r="223" spans="1:14" ht="15" x14ac:dyDescent="0.25">
      <c r="A223" t="s">
        <v>2109</v>
      </c>
      <c r="B223" t="s">
        <v>2110</v>
      </c>
      <c r="C223">
        <v>211128636</v>
      </c>
      <c r="D223" t="s">
        <v>2111</v>
      </c>
      <c r="E223"/>
      <c r="F223"/>
      <c r="G223"/>
      <c r="H223" t="s">
        <v>2112</v>
      </c>
      <c r="I223" t="s">
        <v>2113</v>
      </c>
      <c r="J223" t="s">
        <v>28</v>
      </c>
      <c r="K223" t="s">
        <v>2114</v>
      </c>
      <c r="L223" s="11" t="s">
        <v>25</v>
      </c>
      <c r="M223" s="11">
        <v>18</v>
      </c>
      <c r="N223" s="11" t="str">
        <f>IF(A223="","AGUARDANDO",IF(NOT(ISERROR(MATCH(VALUE(A223),PRODESP!A:A,0))),"EXCLUÍDO - ATENDIDO CDHU",""))</f>
        <v/>
      </c>
    </row>
    <row r="224" spans="1:14" ht="15" x14ac:dyDescent="0.25">
      <c r="A224" t="s">
        <v>2653</v>
      </c>
      <c r="B224" t="s">
        <v>2654</v>
      </c>
      <c r="C224">
        <v>23671495</v>
      </c>
      <c r="D224" t="s">
        <v>2655</v>
      </c>
      <c r="E224" t="s">
        <v>2656</v>
      </c>
      <c r="F224">
        <v>293423994</v>
      </c>
      <c r="G224" t="s">
        <v>2657</v>
      </c>
      <c r="H224" t="s">
        <v>2658</v>
      </c>
      <c r="I224" t="s">
        <v>2659</v>
      </c>
      <c r="J224" t="s">
        <v>28</v>
      </c>
      <c r="K224" t="s">
        <v>2660</v>
      </c>
      <c r="L224" s="11" t="s">
        <v>25</v>
      </c>
      <c r="M224" s="11">
        <v>19</v>
      </c>
      <c r="N224" s="11" t="str">
        <f>IF(A224="","AGUARDANDO",IF(NOT(ISERROR(MATCH(VALUE(A224),PRODESP!A:A,0))),"EXCLUÍDO - ATENDIDO CDHU",""))</f>
        <v/>
      </c>
    </row>
    <row r="225" spans="1:14" ht="15" x14ac:dyDescent="0.25">
      <c r="A225" t="s">
        <v>4768</v>
      </c>
      <c r="B225" t="s">
        <v>4769</v>
      </c>
      <c r="C225">
        <v>486838912</v>
      </c>
      <c r="D225" t="s">
        <v>4770</v>
      </c>
      <c r="E225"/>
      <c r="F225"/>
      <c r="G225"/>
      <c r="H225" t="s">
        <v>4771</v>
      </c>
      <c r="I225" t="s">
        <v>4772</v>
      </c>
      <c r="J225" t="s">
        <v>28</v>
      </c>
      <c r="K225" t="s">
        <v>4773</v>
      </c>
      <c r="L225" s="11" t="s">
        <v>25</v>
      </c>
      <c r="M225" s="11">
        <v>20</v>
      </c>
      <c r="N225" s="11" t="str">
        <f>IF(A225="","AGUARDANDO",IF(NOT(ISERROR(MATCH(VALUE(A225),PRODESP!A:A,0))),"EXCLUÍDO - ATENDIDO CDHU",""))</f>
        <v/>
      </c>
    </row>
    <row r="226" spans="1:14" ht="15" x14ac:dyDescent="0.25">
      <c r="A226" t="s">
        <v>3658</v>
      </c>
      <c r="B226" t="s">
        <v>3659</v>
      </c>
      <c r="C226">
        <v>253935787</v>
      </c>
      <c r="D226" t="s">
        <v>3660</v>
      </c>
      <c r="E226" t="s">
        <v>3661</v>
      </c>
      <c r="F226">
        <v>429348563</v>
      </c>
      <c r="G226" t="s">
        <v>3662</v>
      </c>
      <c r="H226" t="s">
        <v>3663</v>
      </c>
      <c r="I226" t="s">
        <v>3664</v>
      </c>
      <c r="J226" t="s">
        <v>28</v>
      </c>
      <c r="K226" t="s">
        <v>3665</v>
      </c>
      <c r="L226" s="11" t="s">
        <v>25</v>
      </c>
      <c r="M226" s="11">
        <v>21</v>
      </c>
      <c r="N226" s="11" t="str">
        <f>IF(A226="","AGUARDANDO",IF(NOT(ISERROR(MATCH(VALUE(A226),PRODESP!A:A,0))),"EXCLUÍDO - ATENDIDO CDHU",""))</f>
        <v/>
      </c>
    </row>
    <row r="227" spans="1:14" ht="15" x14ac:dyDescent="0.25">
      <c r="A227" t="s">
        <v>5936</v>
      </c>
      <c r="B227" t="s">
        <v>5937</v>
      </c>
      <c r="C227">
        <v>486614918</v>
      </c>
      <c r="D227" t="s">
        <v>5938</v>
      </c>
      <c r="E227"/>
      <c r="F227"/>
      <c r="G227"/>
      <c r="H227" t="s">
        <v>5939</v>
      </c>
      <c r="I227" t="s">
        <v>5940</v>
      </c>
      <c r="J227" t="s">
        <v>28</v>
      </c>
      <c r="K227" t="s">
        <v>5941</v>
      </c>
      <c r="L227" s="11" t="s">
        <v>25</v>
      </c>
      <c r="M227" s="11">
        <v>22</v>
      </c>
      <c r="N227" s="11" t="str">
        <f>IF(A227="","AGUARDANDO",IF(NOT(ISERROR(MATCH(VALUE(A227),PRODESP!A:A,0))),"EXCLUÍDO - ATENDIDO CDHU",""))</f>
        <v/>
      </c>
    </row>
    <row r="228" spans="1:14" ht="15" x14ac:dyDescent="0.25">
      <c r="A228" t="s">
        <v>7895</v>
      </c>
      <c r="B228" t="s">
        <v>7896</v>
      </c>
      <c r="C228">
        <v>401187007</v>
      </c>
      <c r="D228" t="s">
        <v>7897</v>
      </c>
      <c r="E228"/>
      <c r="F228"/>
      <c r="G228"/>
      <c r="H228" t="s">
        <v>5088</v>
      </c>
      <c r="I228" t="s">
        <v>7898</v>
      </c>
      <c r="J228" t="s">
        <v>28</v>
      </c>
      <c r="K228" t="s">
        <v>7899</v>
      </c>
      <c r="L228" s="11" t="s">
        <v>25</v>
      </c>
      <c r="M228" s="11">
        <v>23</v>
      </c>
      <c r="N228" s="11" t="str">
        <f>IF(A228="","AGUARDANDO",IF(NOT(ISERROR(MATCH(VALUE(A228),PRODESP!A:A,0))),"EXCLUÍDO - ATENDIDO CDHU",""))</f>
        <v/>
      </c>
    </row>
    <row r="229" spans="1:14" ht="15" x14ac:dyDescent="0.25">
      <c r="A229" t="s">
        <v>2115</v>
      </c>
      <c r="B229" t="s">
        <v>2116</v>
      </c>
      <c r="C229">
        <v>388730754</v>
      </c>
      <c r="D229" t="s">
        <v>2117</v>
      </c>
      <c r="E229"/>
      <c r="F229"/>
      <c r="G229"/>
      <c r="H229" t="s">
        <v>2118</v>
      </c>
      <c r="I229" t="s">
        <v>2119</v>
      </c>
      <c r="J229" t="s">
        <v>28</v>
      </c>
      <c r="K229" t="s">
        <v>2120</v>
      </c>
      <c r="L229" s="11" t="s">
        <v>25</v>
      </c>
      <c r="M229" s="11">
        <v>24</v>
      </c>
      <c r="N229" s="11" t="str">
        <f>IF(A229="","AGUARDANDO",IF(NOT(ISERROR(MATCH(VALUE(A229),PRODESP!A:A,0))),"EXCLUÍDO - ATENDIDO CDHU",""))</f>
        <v/>
      </c>
    </row>
    <row r="230" spans="1:14" ht="15" x14ac:dyDescent="0.25">
      <c r="A230" t="s">
        <v>7508</v>
      </c>
      <c r="B230" t="s">
        <v>7509</v>
      </c>
      <c r="C230">
        <v>423014183</v>
      </c>
      <c r="D230" t="s">
        <v>7510</v>
      </c>
      <c r="E230"/>
      <c r="F230"/>
      <c r="G230"/>
      <c r="H230" t="s">
        <v>7511</v>
      </c>
      <c r="I230" t="s">
        <v>7512</v>
      </c>
      <c r="J230" t="s">
        <v>28</v>
      </c>
      <c r="K230" t="s">
        <v>7513</v>
      </c>
      <c r="L230" s="11" t="s">
        <v>25</v>
      </c>
      <c r="M230" s="11">
        <v>25</v>
      </c>
      <c r="N230" s="11" t="str">
        <f>IF(A230="","AGUARDANDO",IF(NOT(ISERROR(MATCH(VALUE(A230),PRODESP!A:A,0))),"EXCLUÍDO - ATENDIDO CDHU",""))</f>
        <v/>
      </c>
    </row>
    <row r="231" spans="1:14" ht="15" x14ac:dyDescent="0.25">
      <c r="A231" t="s">
        <v>7204</v>
      </c>
      <c r="B231" t="s">
        <v>7205</v>
      </c>
      <c r="C231">
        <v>4002668758</v>
      </c>
      <c r="D231" t="s">
        <v>7206</v>
      </c>
      <c r="E231"/>
      <c r="F231"/>
      <c r="G231"/>
      <c r="H231" t="s">
        <v>6926</v>
      </c>
      <c r="I231" t="s">
        <v>7207</v>
      </c>
      <c r="J231" t="s">
        <v>28</v>
      </c>
      <c r="K231" t="s">
        <v>7208</v>
      </c>
      <c r="L231" s="11" t="s">
        <v>25</v>
      </c>
      <c r="M231" s="11">
        <v>26</v>
      </c>
      <c r="N231" s="11" t="str">
        <f>IF(A231="","AGUARDANDO",IF(NOT(ISERROR(MATCH(VALUE(A231),PRODESP!A:A,0))),"EXCLUÍDO - ATENDIDO CDHU",""))</f>
        <v/>
      </c>
    </row>
    <row r="232" spans="1:14" ht="15" x14ac:dyDescent="0.25">
      <c r="A232" t="s">
        <v>2631</v>
      </c>
      <c r="B232" t="s">
        <v>2632</v>
      </c>
      <c r="C232">
        <v>284481026</v>
      </c>
      <c r="D232" t="s">
        <v>2633</v>
      </c>
      <c r="E232" t="s">
        <v>2634</v>
      </c>
      <c r="F232">
        <v>35420483</v>
      </c>
      <c r="G232" t="s">
        <v>2635</v>
      </c>
      <c r="H232" t="s">
        <v>2636</v>
      </c>
      <c r="I232" t="s">
        <v>2637</v>
      </c>
      <c r="J232" t="s">
        <v>28</v>
      </c>
      <c r="K232" t="s">
        <v>2638</v>
      </c>
      <c r="L232" s="11" t="s">
        <v>25</v>
      </c>
      <c r="M232" s="11">
        <v>27</v>
      </c>
      <c r="N232" s="11" t="str">
        <f>IF(A232="","AGUARDANDO",IF(NOT(ISERROR(MATCH(VALUE(A232),PRODESP!A:A,0))),"EXCLUÍDO - ATENDIDO CDHU",""))</f>
        <v/>
      </c>
    </row>
    <row r="233" spans="1:14" ht="15" x14ac:dyDescent="0.25">
      <c r="A233" t="s">
        <v>4882</v>
      </c>
      <c r="B233" t="s">
        <v>4883</v>
      </c>
      <c r="C233">
        <v>297385719</v>
      </c>
      <c r="D233" t="s">
        <v>4884</v>
      </c>
      <c r="E233"/>
      <c r="F233"/>
      <c r="G233"/>
      <c r="H233" t="s">
        <v>4885</v>
      </c>
      <c r="I233" t="s">
        <v>4886</v>
      </c>
      <c r="J233" t="s">
        <v>28</v>
      </c>
      <c r="K233" t="s">
        <v>4887</v>
      </c>
      <c r="L233" s="11" t="s">
        <v>26</v>
      </c>
      <c r="M233" s="11">
        <v>1</v>
      </c>
      <c r="N233" s="11" t="str">
        <f>IF(A233="","AGUARDANDO",IF(NOT(ISERROR(MATCH(VALUE(A233),PRODESP!A:A,0))),"EXCLUÍDO - ATENDIDO CDHU",""))</f>
        <v/>
      </c>
    </row>
    <row r="234" spans="1:14" ht="15" x14ac:dyDescent="0.25">
      <c r="A234" t="s">
        <v>7105</v>
      </c>
      <c r="B234" t="s">
        <v>7106</v>
      </c>
      <c r="C234">
        <v>496224013</v>
      </c>
      <c r="D234" t="s">
        <v>7107</v>
      </c>
      <c r="E234"/>
      <c r="F234"/>
      <c r="G234"/>
      <c r="H234" t="s">
        <v>7108</v>
      </c>
      <c r="I234" t="s">
        <v>7109</v>
      </c>
      <c r="J234" t="s">
        <v>28</v>
      </c>
      <c r="K234" t="s">
        <v>7110</v>
      </c>
      <c r="L234" s="11" t="s">
        <v>26</v>
      </c>
      <c r="M234" s="11">
        <v>2</v>
      </c>
      <c r="N234" s="11" t="str">
        <f>IF(A234="","AGUARDANDO",IF(NOT(ISERROR(MATCH(VALUE(A234),PRODESP!A:A,0))),"EXCLUÍDO - ATENDIDO CDHU",""))</f>
        <v/>
      </c>
    </row>
    <row r="235" spans="1:14" ht="15" x14ac:dyDescent="0.25">
      <c r="A235" t="s">
        <v>3062</v>
      </c>
      <c r="B235" t="s">
        <v>3063</v>
      </c>
      <c r="C235">
        <v>480486852</v>
      </c>
      <c r="D235" t="s">
        <v>3064</v>
      </c>
      <c r="E235"/>
      <c r="F235"/>
      <c r="G235"/>
      <c r="H235" t="s">
        <v>3065</v>
      </c>
      <c r="I235" t="s">
        <v>3066</v>
      </c>
      <c r="J235" t="s">
        <v>28</v>
      </c>
      <c r="K235" t="s">
        <v>3067</v>
      </c>
      <c r="L235" s="11" t="s">
        <v>26</v>
      </c>
      <c r="M235" s="11">
        <v>3</v>
      </c>
      <c r="N235" s="11" t="str">
        <f>IF(A235="","AGUARDANDO",IF(NOT(ISERROR(MATCH(VALUE(A235),PRODESP!A:A,0))),"EXCLUÍDO - ATENDIDO CDHU",""))</f>
        <v/>
      </c>
    </row>
    <row r="236" spans="1:14" ht="15" x14ac:dyDescent="0.25">
      <c r="A236" t="s">
        <v>1298</v>
      </c>
      <c r="B236" t="s">
        <v>1299</v>
      </c>
      <c r="C236">
        <v>344396290</v>
      </c>
      <c r="D236" t="s">
        <v>1300</v>
      </c>
      <c r="E236"/>
      <c r="F236"/>
      <c r="G236"/>
      <c r="H236" t="s">
        <v>1301</v>
      </c>
      <c r="I236" t="s">
        <v>1302</v>
      </c>
      <c r="J236" t="s">
        <v>28</v>
      </c>
      <c r="K236" t="s">
        <v>1303</v>
      </c>
      <c r="L236" s="11" t="s">
        <v>26</v>
      </c>
      <c r="M236" s="11">
        <v>4</v>
      </c>
      <c r="N236" s="11" t="str">
        <f>IF(A236="","AGUARDANDO",IF(NOT(ISERROR(MATCH(VALUE(A236),PRODESP!A:A,0))),"EXCLUÍDO - ATENDIDO CDHU",""))</f>
        <v/>
      </c>
    </row>
    <row r="237" spans="1:14" ht="15" x14ac:dyDescent="0.25">
      <c r="A237" t="s">
        <v>3068</v>
      </c>
      <c r="B237" t="s">
        <v>3069</v>
      </c>
      <c r="C237">
        <v>48338634</v>
      </c>
      <c r="D237" t="s">
        <v>3070</v>
      </c>
      <c r="E237" t="s">
        <v>3071</v>
      </c>
      <c r="F237">
        <v>568567031</v>
      </c>
      <c r="G237" t="s">
        <v>3072</v>
      </c>
      <c r="H237" t="s">
        <v>3073</v>
      </c>
      <c r="I237" t="s">
        <v>3074</v>
      </c>
      <c r="J237" t="s">
        <v>28</v>
      </c>
      <c r="K237" t="s">
        <v>3075</v>
      </c>
      <c r="L237" s="11" t="s">
        <v>26</v>
      </c>
      <c r="M237" s="11">
        <v>5</v>
      </c>
      <c r="N237" s="11" t="str">
        <f>IF(A237="","AGUARDANDO",IF(NOT(ISERROR(MATCH(VALUE(A237),PRODESP!A:A,0))),"EXCLUÍDO - ATENDIDO CDHU",""))</f>
        <v/>
      </c>
    </row>
    <row r="238" spans="1:14" ht="15" x14ac:dyDescent="0.25">
      <c r="A238" t="s">
        <v>7592</v>
      </c>
      <c r="B238" t="s">
        <v>7593</v>
      </c>
      <c r="C238">
        <v>43425891</v>
      </c>
      <c r="D238" t="s">
        <v>7594</v>
      </c>
      <c r="E238"/>
      <c r="F238"/>
      <c r="G238"/>
      <c r="H238" t="s">
        <v>7595</v>
      </c>
      <c r="I238" t="s">
        <v>7596</v>
      </c>
      <c r="J238" t="s">
        <v>28</v>
      </c>
      <c r="K238" t="s">
        <v>7597</v>
      </c>
      <c r="L238" s="11" t="s">
        <v>26</v>
      </c>
      <c r="M238" s="11">
        <v>6</v>
      </c>
      <c r="N238" s="11" t="str">
        <f>IF(A238="","AGUARDANDO",IF(NOT(ISERROR(MATCH(VALUE(A238),PRODESP!A:A,0))),"EXCLUÍDO - ATENDIDO CDHU",""))</f>
        <v/>
      </c>
    </row>
    <row r="239" spans="1:14" ht="15" x14ac:dyDescent="0.25">
      <c r="A239" t="s">
        <v>3167</v>
      </c>
      <c r="B239" t="s">
        <v>3168</v>
      </c>
      <c r="C239">
        <v>484488946</v>
      </c>
      <c r="D239" t="s">
        <v>3169</v>
      </c>
      <c r="E239" t="s">
        <v>3170</v>
      </c>
      <c r="F239">
        <v>434256675</v>
      </c>
      <c r="G239" t="s">
        <v>3171</v>
      </c>
      <c r="H239" t="s">
        <v>3172</v>
      </c>
      <c r="I239" t="s">
        <v>3173</v>
      </c>
      <c r="J239" t="s">
        <v>28</v>
      </c>
      <c r="K239" t="s">
        <v>3174</v>
      </c>
      <c r="L239" s="11" t="s">
        <v>26</v>
      </c>
      <c r="M239" s="11">
        <v>7</v>
      </c>
      <c r="N239" s="11" t="str">
        <f>IF(A239="","AGUARDANDO",IF(NOT(ISERROR(MATCH(VALUE(A239),PRODESP!A:A,0))),"EXCLUÍDO - ATENDIDO CDHU",""))</f>
        <v/>
      </c>
    </row>
    <row r="240" spans="1:14" ht="15" x14ac:dyDescent="0.25">
      <c r="A240" t="s">
        <v>6510</v>
      </c>
      <c r="B240" t="s">
        <v>6511</v>
      </c>
      <c r="C240">
        <v>21940488</v>
      </c>
      <c r="D240" t="s">
        <v>6512</v>
      </c>
      <c r="E240" t="s">
        <v>6513</v>
      </c>
      <c r="F240">
        <v>209562122</v>
      </c>
      <c r="G240" t="s">
        <v>6514</v>
      </c>
      <c r="H240" t="s">
        <v>6515</v>
      </c>
      <c r="I240" t="s">
        <v>6516</v>
      </c>
      <c r="J240" t="s">
        <v>28</v>
      </c>
      <c r="K240" t="s">
        <v>6517</v>
      </c>
      <c r="L240" s="11" t="s">
        <v>26</v>
      </c>
      <c r="M240" s="11">
        <v>8</v>
      </c>
      <c r="N240" s="11" t="str">
        <f>IF(A240="","AGUARDANDO",IF(NOT(ISERROR(MATCH(VALUE(A240),PRODESP!A:A,0))),"EXCLUÍDO - ATENDIDO CDHU",""))</f>
        <v/>
      </c>
    </row>
    <row r="241" spans="1:14" ht="15" x14ac:dyDescent="0.25">
      <c r="A241" t="s">
        <v>4988</v>
      </c>
      <c r="B241" t="s">
        <v>4989</v>
      </c>
      <c r="C241">
        <v>550746754</v>
      </c>
      <c r="D241" t="s">
        <v>4990</v>
      </c>
      <c r="E241" t="s">
        <v>4991</v>
      </c>
      <c r="F241">
        <v>499497594</v>
      </c>
      <c r="G241" t="s">
        <v>4992</v>
      </c>
      <c r="H241" t="s">
        <v>4993</v>
      </c>
      <c r="I241" t="s">
        <v>4994</v>
      </c>
      <c r="J241" t="s">
        <v>28</v>
      </c>
      <c r="K241" t="s">
        <v>4995</v>
      </c>
      <c r="L241" s="11" t="s">
        <v>26</v>
      </c>
      <c r="M241" s="11">
        <v>9</v>
      </c>
      <c r="N241" s="11" t="str">
        <f>IF(A241="","AGUARDANDO",IF(NOT(ISERROR(MATCH(VALUE(A241),PRODESP!A:A,0))),"EXCLUÍDO - ATENDIDO CDHU",""))</f>
        <v/>
      </c>
    </row>
    <row r="242" spans="1:14" ht="15" x14ac:dyDescent="0.25">
      <c r="A242" t="s">
        <v>6818</v>
      </c>
      <c r="B242" t="s">
        <v>6819</v>
      </c>
      <c r="C242">
        <v>447763246</v>
      </c>
      <c r="D242" t="s">
        <v>6820</v>
      </c>
      <c r="E242" t="s">
        <v>6821</v>
      </c>
      <c r="F242">
        <v>568787237</v>
      </c>
      <c r="G242" t="s">
        <v>6822</v>
      </c>
      <c r="H242" t="s">
        <v>6823</v>
      </c>
      <c r="I242" t="s">
        <v>6824</v>
      </c>
      <c r="J242" t="s">
        <v>28</v>
      </c>
      <c r="K242" t="s">
        <v>6825</v>
      </c>
      <c r="L242" s="11" t="s">
        <v>26</v>
      </c>
      <c r="M242" s="11">
        <v>10</v>
      </c>
      <c r="N242" s="11" t="str">
        <f>IF(A242="","AGUARDANDO",IF(NOT(ISERROR(MATCH(VALUE(A242),PRODESP!A:A,0))),"EXCLUÍDO - ATENDIDO CDHU",""))</f>
        <v/>
      </c>
    </row>
    <row r="243" spans="1:14" ht="15" x14ac:dyDescent="0.25">
      <c r="A243" t="s">
        <v>7472</v>
      </c>
      <c r="B243" t="s">
        <v>7473</v>
      </c>
      <c r="C243">
        <v>25913384</v>
      </c>
      <c r="D243" t="s">
        <v>7474</v>
      </c>
      <c r="E243"/>
      <c r="F243"/>
      <c r="G243"/>
      <c r="H243" t="s">
        <v>7475</v>
      </c>
      <c r="I243" t="s">
        <v>7476</v>
      </c>
      <c r="J243" t="s">
        <v>28</v>
      </c>
      <c r="K243" t="s">
        <v>7477</v>
      </c>
      <c r="L243" s="11" t="s">
        <v>26</v>
      </c>
      <c r="M243" s="11">
        <v>11</v>
      </c>
      <c r="N243" s="11" t="str">
        <f>IF(A243="","AGUARDANDO",IF(NOT(ISERROR(MATCH(VALUE(A243),PRODESP!A:A,0))),"EXCLUÍDO - ATENDIDO CDHU",""))</f>
        <v/>
      </c>
    </row>
    <row r="244" spans="1:14" ht="15" x14ac:dyDescent="0.25">
      <c r="A244" t="s">
        <v>858</v>
      </c>
      <c r="B244" t="s">
        <v>859</v>
      </c>
      <c r="C244">
        <v>48285621</v>
      </c>
      <c r="D244" t="s">
        <v>860</v>
      </c>
      <c r="E244" t="s">
        <v>861</v>
      </c>
      <c r="F244">
        <v>529514060</v>
      </c>
      <c r="G244" t="s">
        <v>862</v>
      </c>
      <c r="H244" t="s">
        <v>863</v>
      </c>
      <c r="I244" t="s">
        <v>864</v>
      </c>
      <c r="J244" t="s">
        <v>28</v>
      </c>
      <c r="K244" t="s">
        <v>865</v>
      </c>
      <c r="L244" s="11" t="s">
        <v>26</v>
      </c>
      <c r="M244" s="11">
        <v>12</v>
      </c>
      <c r="N244" s="11" t="str">
        <f>IF(A244="","AGUARDANDO",IF(NOT(ISERROR(MATCH(VALUE(A244),PRODESP!A:A,0))),"EXCLUÍDO - ATENDIDO CDHU",""))</f>
        <v/>
      </c>
    </row>
    <row r="245" spans="1:14" ht="15" x14ac:dyDescent="0.25">
      <c r="A245" t="s">
        <v>1535</v>
      </c>
      <c r="B245" t="s">
        <v>1536</v>
      </c>
      <c r="C245">
        <v>48862406</v>
      </c>
      <c r="D245" t="s">
        <v>1537</v>
      </c>
      <c r="E245"/>
      <c r="F245"/>
      <c r="G245"/>
      <c r="H245" t="s">
        <v>1538</v>
      </c>
      <c r="I245" t="s">
        <v>1539</v>
      </c>
      <c r="J245" t="s">
        <v>28</v>
      </c>
      <c r="K245" t="s">
        <v>1540</v>
      </c>
      <c r="L245" s="11" t="s">
        <v>26</v>
      </c>
      <c r="M245" s="11">
        <v>13</v>
      </c>
      <c r="N245" s="11" t="str">
        <f>IF(A245="","AGUARDANDO",IF(NOT(ISERROR(MATCH(VALUE(A245),PRODESP!A:A,0))),"EXCLUÍDO - ATENDIDO CDHU",""))</f>
        <v/>
      </c>
    </row>
    <row r="246" spans="1:14" ht="15" x14ac:dyDescent="0.25">
      <c r="A246" t="s">
        <v>3390</v>
      </c>
      <c r="B246" t="s">
        <v>3391</v>
      </c>
      <c r="C246">
        <v>7285548</v>
      </c>
      <c r="D246" t="s">
        <v>3392</v>
      </c>
      <c r="E246" t="s">
        <v>3393</v>
      </c>
      <c r="F246">
        <v>7524265</v>
      </c>
      <c r="G246" t="s">
        <v>3394</v>
      </c>
      <c r="H246" t="s">
        <v>3395</v>
      </c>
      <c r="I246" t="s">
        <v>3396</v>
      </c>
      <c r="J246" t="s">
        <v>28</v>
      </c>
      <c r="K246" t="s">
        <v>3397</v>
      </c>
      <c r="L246" s="11" t="s">
        <v>26</v>
      </c>
      <c r="M246" s="11">
        <v>14</v>
      </c>
      <c r="N246" s="11" t="str">
        <f>IF(A246="","AGUARDANDO",IF(NOT(ISERROR(MATCH(VALUE(A246),PRODESP!A:A,0))),"EXCLUÍDO - ATENDIDO CDHU",""))</f>
        <v/>
      </c>
    </row>
    <row r="247" spans="1:14" ht="15" x14ac:dyDescent="0.25">
      <c r="A247" t="s">
        <v>3321</v>
      </c>
      <c r="B247" t="s">
        <v>3322</v>
      </c>
      <c r="C247">
        <v>421204667</v>
      </c>
      <c r="D247" t="s">
        <v>3323</v>
      </c>
      <c r="E247"/>
      <c r="F247"/>
      <c r="G247"/>
      <c r="H247" t="s">
        <v>3324</v>
      </c>
      <c r="I247" t="s">
        <v>3325</v>
      </c>
      <c r="J247" t="s">
        <v>28</v>
      </c>
      <c r="K247" t="s">
        <v>3326</v>
      </c>
      <c r="L247" s="11" t="s">
        <v>26</v>
      </c>
      <c r="M247" s="11">
        <v>15</v>
      </c>
      <c r="N247" s="11" t="str">
        <f>IF(A247="","AGUARDANDO",IF(NOT(ISERROR(MATCH(VALUE(A247),PRODESP!A:A,0))),"EXCLUÍDO - ATENDIDO CDHU",""))</f>
        <v/>
      </c>
    </row>
    <row r="248" spans="1:14" ht="15" x14ac:dyDescent="0.25">
      <c r="A248" t="s">
        <v>1336</v>
      </c>
      <c r="B248" t="s">
        <v>1337</v>
      </c>
      <c r="C248">
        <v>4203569951</v>
      </c>
      <c r="D248" t="s">
        <v>1338</v>
      </c>
      <c r="E248" t="s">
        <v>1339</v>
      </c>
      <c r="F248">
        <v>211603910</v>
      </c>
      <c r="G248" t="s">
        <v>1340</v>
      </c>
      <c r="H248" t="s">
        <v>1341</v>
      </c>
      <c r="I248" t="s">
        <v>1342</v>
      </c>
      <c r="J248" t="s">
        <v>28</v>
      </c>
      <c r="K248" t="s">
        <v>1343</v>
      </c>
      <c r="L248" s="11" t="s">
        <v>26</v>
      </c>
      <c r="M248" s="11">
        <v>16</v>
      </c>
      <c r="N248" s="11" t="str">
        <f>IF(A248="","AGUARDANDO",IF(NOT(ISERROR(MATCH(VALUE(A248),PRODESP!A:A,0))),"EXCLUÍDO - ATENDIDO CDHU",""))</f>
        <v/>
      </c>
    </row>
    <row r="249" spans="1:14" ht="15" x14ac:dyDescent="0.25">
      <c r="A249" t="s">
        <v>1512</v>
      </c>
      <c r="B249" t="s">
        <v>1513</v>
      </c>
      <c r="C249">
        <v>567914203</v>
      </c>
      <c r="D249" t="s">
        <v>1514</v>
      </c>
      <c r="E249" t="s">
        <v>1515</v>
      </c>
      <c r="F249">
        <v>507149063</v>
      </c>
      <c r="G249" t="s">
        <v>1516</v>
      </c>
      <c r="H249" t="s">
        <v>1517</v>
      </c>
      <c r="I249" t="s">
        <v>1518</v>
      </c>
      <c r="J249" t="s">
        <v>28</v>
      </c>
      <c r="K249" t="s">
        <v>1519</v>
      </c>
      <c r="L249" s="11" t="s">
        <v>26</v>
      </c>
      <c r="M249" s="11">
        <v>17</v>
      </c>
      <c r="N249" s="11" t="str">
        <f>IF(A249="","AGUARDANDO",IF(NOT(ISERROR(MATCH(VALUE(A249),PRODESP!A:A,0))),"EXCLUÍDO - ATENDIDO CDHU",""))</f>
        <v/>
      </c>
    </row>
    <row r="250" spans="1:14" ht="15" x14ac:dyDescent="0.25">
      <c r="A250" t="s">
        <v>4818</v>
      </c>
      <c r="B250" t="s">
        <v>4819</v>
      </c>
      <c r="C250">
        <v>420410806</v>
      </c>
      <c r="D250" t="s">
        <v>4820</v>
      </c>
      <c r="E250"/>
      <c r="F250"/>
      <c r="G250"/>
      <c r="H250" t="s">
        <v>4821</v>
      </c>
      <c r="I250" t="s">
        <v>4822</v>
      </c>
      <c r="J250" t="s">
        <v>28</v>
      </c>
      <c r="K250" t="s">
        <v>4823</v>
      </c>
      <c r="L250" s="11" t="s">
        <v>26</v>
      </c>
      <c r="M250" s="11">
        <v>18</v>
      </c>
      <c r="N250" s="11" t="str">
        <f>IF(A250="","AGUARDANDO",IF(NOT(ISERROR(MATCH(VALUE(A250),PRODESP!A:A,0))),"EXCLUÍDO - ATENDIDO CDHU",""))</f>
        <v/>
      </c>
    </row>
    <row r="251" spans="1:14" ht="15" x14ac:dyDescent="0.25">
      <c r="A251" t="s">
        <v>2361</v>
      </c>
      <c r="B251" t="s">
        <v>2362</v>
      </c>
      <c r="C251">
        <v>234642919</v>
      </c>
      <c r="D251" t="s">
        <v>2363</v>
      </c>
      <c r="E251" t="s">
        <v>2364</v>
      </c>
      <c r="F251">
        <v>91192225</v>
      </c>
      <c r="G251" t="s">
        <v>2365</v>
      </c>
      <c r="H251" t="s">
        <v>2366</v>
      </c>
      <c r="I251" t="s">
        <v>2367</v>
      </c>
      <c r="J251" t="s">
        <v>28</v>
      </c>
      <c r="K251" t="s">
        <v>2368</v>
      </c>
      <c r="L251" s="11" t="s">
        <v>26</v>
      </c>
      <c r="M251" s="11">
        <v>19</v>
      </c>
      <c r="N251" s="11" t="str">
        <f>IF(A251="","AGUARDANDO",IF(NOT(ISERROR(MATCH(VALUE(A251),PRODESP!A:A,0))),"EXCLUÍDO - ATENDIDO CDHU",""))</f>
        <v/>
      </c>
    </row>
    <row r="252" spans="1:14" ht="15" x14ac:dyDescent="0.25">
      <c r="A252" t="s">
        <v>2164</v>
      </c>
      <c r="B252" t="s">
        <v>2165</v>
      </c>
      <c r="C252">
        <v>420408654</v>
      </c>
      <c r="D252" t="s">
        <v>2166</v>
      </c>
      <c r="E252" t="s">
        <v>2167</v>
      </c>
      <c r="F252">
        <v>349721828</v>
      </c>
      <c r="G252" t="s">
        <v>2168</v>
      </c>
      <c r="H252" t="s">
        <v>2169</v>
      </c>
      <c r="I252" t="s">
        <v>2170</v>
      </c>
      <c r="J252" t="s">
        <v>28</v>
      </c>
      <c r="K252" t="s">
        <v>2171</v>
      </c>
      <c r="L252" s="11" t="s">
        <v>26</v>
      </c>
      <c r="M252" s="11">
        <v>20</v>
      </c>
      <c r="N252" s="11" t="str">
        <f>IF(A252="","AGUARDANDO",IF(NOT(ISERROR(MATCH(VALUE(A252),PRODESP!A:A,0))),"EXCLUÍDO - ATENDIDO CDHU",""))</f>
        <v/>
      </c>
    </row>
    <row r="253" spans="1:14" ht="15" x14ac:dyDescent="0.25">
      <c r="A253" t="s">
        <v>1807</v>
      </c>
      <c r="B253" t="s">
        <v>1808</v>
      </c>
      <c r="C253">
        <v>557326680</v>
      </c>
      <c r="D253" t="s">
        <v>1809</v>
      </c>
      <c r="E253" t="s">
        <v>1810</v>
      </c>
      <c r="F253">
        <v>497872080</v>
      </c>
      <c r="G253" t="s">
        <v>1811</v>
      </c>
      <c r="H253" t="s">
        <v>1812</v>
      </c>
      <c r="I253" t="s">
        <v>1813</v>
      </c>
      <c r="J253" t="s">
        <v>28</v>
      </c>
      <c r="K253" t="s">
        <v>1814</v>
      </c>
      <c r="L253" s="11" t="s">
        <v>26</v>
      </c>
      <c r="M253" s="11">
        <v>21</v>
      </c>
      <c r="N253" s="11" t="str">
        <f>IF(A253="","AGUARDANDO",IF(NOT(ISERROR(MATCH(VALUE(A253),PRODESP!A:A,0))),"EXCLUÍDO - ATENDIDO CDHU",""))</f>
        <v/>
      </c>
    </row>
    <row r="254" spans="1:14" ht="15" x14ac:dyDescent="0.25">
      <c r="A254" t="s">
        <v>4176</v>
      </c>
      <c r="B254" t="s">
        <v>4177</v>
      </c>
      <c r="C254">
        <v>422449283</v>
      </c>
      <c r="D254" t="s">
        <v>4178</v>
      </c>
      <c r="E254"/>
      <c r="F254"/>
      <c r="G254"/>
      <c r="H254" t="s">
        <v>4179</v>
      </c>
      <c r="I254" t="s">
        <v>4180</v>
      </c>
      <c r="J254" t="s">
        <v>28</v>
      </c>
      <c r="K254" t="s">
        <v>4181</v>
      </c>
      <c r="L254" s="11" t="s">
        <v>26</v>
      </c>
      <c r="M254" s="11">
        <v>22</v>
      </c>
      <c r="N254" s="11" t="str">
        <f>IF(A254="","AGUARDANDO",IF(NOT(ISERROR(MATCH(VALUE(A254),PRODESP!A:A,0))),"EXCLUÍDO - ATENDIDO CDHU",""))</f>
        <v/>
      </c>
    </row>
    <row r="255" spans="1:14" ht="15" x14ac:dyDescent="0.25">
      <c r="A255" t="s">
        <v>3355</v>
      </c>
      <c r="B255" t="s">
        <v>3356</v>
      </c>
      <c r="C255">
        <v>499427543</v>
      </c>
      <c r="D255" t="s">
        <v>3357</v>
      </c>
      <c r="E255"/>
      <c r="F255"/>
      <c r="G255"/>
      <c r="H255" t="s">
        <v>3358</v>
      </c>
      <c r="I255" t="s">
        <v>3359</v>
      </c>
      <c r="J255" t="s">
        <v>28</v>
      </c>
      <c r="K255" t="s">
        <v>3360</v>
      </c>
      <c r="L255" s="11" t="s">
        <v>26</v>
      </c>
      <c r="M255" s="11">
        <v>23</v>
      </c>
      <c r="N255" s="11" t="str">
        <f>IF(A255="","AGUARDANDO",IF(NOT(ISERROR(MATCH(VALUE(A255),PRODESP!A:A,0))),"EXCLUÍDO - ATENDIDO CDHU",""))</f>
        <v/>
      </c>
    </row>
    <row r="256" spans="1:14" ht="15" x14ac:dyDescent="0.25">
      <c r="A256" t="s">
        <v>1678</v>
      </c>
      <c r="B256" t="s">
        <v>1679</v>
      </c>
      <c r="C256">
        <v>409687546</v>
      </c>
      <c r="D256" t="s">
        <v>1680</v>
      </c>
      <c r="E256"/>
      <c r="F256"/>
      <c r="G256"/>
      <c r="H256" t="s">
        <v>1681</v>
      </c>
      <c r="I256" t="s">
        <v>1682</v>
      </c>
      <c r="J256" t="s">
        <v>28</v>
      </c>
      <c r="K256" t="s">
        <v>1683</v>
      </c>
      <c r="L256" s="11" t="s">
        <v>26</v>
      </c>
      <c r="M256" s="11">
        <v>24</v>
      </c>
      <c r="N256" s="11" t="str">
        <f>IF(A256="","AGUARDANDO",IF(NOT(ISERROR(MATCH(VALUE(A256),PRODESP!A:A,0))),"EXCLUÍDO - ATENDIDO CDHU",""))</f>
        <v/>
      </c>
    </row>
    <row r="257" spans="1:14" ht="15" x14ac:dyDescent="0.25">
      <c r="A257" t="s">
        <v>4471</v>
      </c>
      <c r="B257" t="s">
        <v>4472</v>
      </c>
      <c r="C257">
        <v>558715849</v>
      </c>
      <c r="D257" t="s">
        <v>4473</v>
      </c>
      <c r="E257"/>
      <c r="F257"/>
      <c r="G257"/>
      <c r="H257" t="s">
        <v>4010</v>
      </c>
      <c r="I257" t="s">
        <v>4011</v>
      </c>
      <c r="J257" t="s">
        <v>28</v>
      </c>
      <c r="K257" t="s">
        <v>4012</v>
      </c>
      <c r="L257" s="11" t="s">
        <v>26</v>
      </c>
      <c r="M257" s="11">
        <v>25</v>
      </c>
      <c r="N257" s="11" t="str">
        <f>IF(A257="","AGUARDANDO",IF(NOT(ISERROR(MATCH(VALUE(A257),PRODESP!A:A,0))),"EXCLUÍDO - ATENDIDO CDHU",""))</f>
        <v/>
      </c>
    </row>
    <row r="258" spans="1:14" ht="15" x14ac:dyDescent="0.25">
      <c r="A258" t="s">
        <v>5900</v>
      </c>
      <c r="B258" t="s">
        <v>5901</v>
      </c>
      <c r="C258">
        <v>434257370</v>
      </c>
      <c r="D258" t="s">
        <v>5902</v>
      </c>
      <c r="E258" t="s">
        <v>5903</v>
      </c>
      <c r="F258">
        <v>458444509</v>
      </c>
      <c r="G258" t="s">
        <v>5904</v>
      </c>
      <c r="H258" t="s">
        <v>5905</v>
      </c>
      <c r="I258" t="s">
        <v>5906</v>
      </c>
      <c r="J258" t="s">
        <v>28</v>
      </c>
      <c r="K258" t="s">
        <v>5907</v>
      </c>
      <c r="L258" s="11" t="s">
        <v>26</v>
      </c>
      <c r="M258" s="11">
        <v>26</v>
      </c>
      <c r="N258" s="11" t="str">
        <f>IF(A258="","AGUARDANDO",IF(NOT(ISERROR(MATCH(VALUE(A258),PRODESP!A:A,0))),"EXCLUÍDO - ATENDIDO CDHU",""))</f>
        <v/>
      </c>
    </row>
    <row r="259" spans="1:14" ht="15" x14ac:dyDescent="0.25">
      <c r="A259" t="s">
        <v>1547</v>
      </c>
      <c r="B259" t="s">
        <v>1548</v>
      </c>
      <c r="C259">
        <v>194822552</v>
      </c>
      <c r="D259" t="s">
        <v>1549</v>
      </c>
      <c r="E259" t="s">
        <v>1550</v>
      </c>
      <c r="F259">
        <v>500790644</v>
      </c>
      <c r="G259" t="s">
        <v>1551</v>
      </c>
      <c r="H259" t="s">
        <v>911</v>
      </c>
      <c r="I259" t="s">
        <v>1552</v>
      </c>
      <c r="J259" t="s">
        <v>28</v>
      </c>
      <c r="K259" t="s">
        <v>1553</v>
      </c>
      <c r="L259" s="11" t="s">
        <v>26</v>
      </c>
      <c r="M259" s="11">
        <v>27</v>
      </c>
      <c r="N259" s="11" t="str">
        <f>IF(A259="","AGUARDANDO",IF(NOT(ISERROR(MATCH(VALUE(A259),PRODESP!A:A,0))),"EXCLUÍDO - ATENDIDO CDHU",""))</f>
        <v/>
      </c>
    </row>
    <row r="260" spans="1:14" ht="15" x14ac:dyDescent="0.25">
      <c r="A260" t="s">
        <v>6123</v>
      </c>
      <c r="B260" t="s">
        <v>6124</v>
      </c>
      <c r="C260">
        <v>228408635</v>
      </c>
      <c r="D260" t="s">
        <v>6125</v>
      </c>
      <c r="E260" t="s">
        <v>6126</v>
      </c>
      <c r="F260">
        <v>231162601</v>
      </c>
      <c r="G260" t="s">
        <v>6127</v>
      </c>
      <c r="H260" t="s">
        <v>6128</v>
      </c>
      <c r="I260" t="s">
        <v>6129</v>
      </c>
      <c r="J260" t="s">
        <v>28</v>
      </c>
      <c r="K260" t="s">
        <v>6130</v>
      </c>
      <c r="L260" s="11" t="s">
        <v>26</v>
      </c>
      <c r="M260" s="11">
        <v>28</v>
      </c>
      <c r="N260" s="11" t="str">
        <f>IF(A260="","AGUARDANDO",IF(NOT(ISERROR(MATCH(VALUE(A260),PRODESP!A:A,0))),"EXCLUÍDO - ATENDIDO CDHU",""))</f>
        <v/>
      </c>
    </row>
    <row r="261" spans="1:14" ht="15" x14ac:dyDescent="0.25">
      <c r="A261" t="s">
        <v>7833</v>
      </c>
      <c r="B261" t="s">
        <v>7834</v>
      </c>
      <c r="C261">
        <v>35821901</v>
      </c>
      <c r="D261" t="s">
        <v>7835</v>
      </c>
      <c r="E261" t="s">
        <v>7836</v>
      </c>
      <c r="F261">
        <v>305700625</v>
      </c>
      <c r="G261" t="s">
        <v>7837</v>
      </c>
      <c r="H261" t="s">
        <v>7838</v>
      </c>
      <c r="I261" t="s">
        <v>7839</v>
      </c>
      <c r="J261" t="s">
        <v>28</v>
      </c>
      <c r="K261" t="s">
        <v>7840</v>
      </c>
      <c r="L261" s="11" t="s">
        <v>26</v>
      </c>
      <c r="M261" s="11">
        <v>29</v>
      </c>
      <c r="N261" s="11" t="str">
        <f>IF(A261="","AGUARDANDO",IF(NOT(ISERROR(MATCH(VALUE(A261),PRODESP!A:A,0))),"EXCLUÍDO - ATENDIDO CDHU",""))</f>
        <v/>
      </c>
    </row>
    <row r="262" spans="1:14" ht="15" x14ac:dyDescent="0.25">
      <c r="A262" t="s">
        <v>6027</v>
      </c>
      <c r="B262" t="s">
        <v>6028</v>
      </c>
      <c r="C262">
        <v>34971890</v>
      </c>
      <c r="D262" t="s">
        <v>6029</v>
      </c>
      <c r="E262"/>
      <c r="F262"/>
      <c r="G262"/>
      <c r="H262" t="s">
        <v>6030</v>
      </c>
      <c r="I262" t="s">
        <v>6031</v>
      </c>
      <c r="J262" t="s">
        <v>28</v>
      </c>
      <c r="K262" t="s">
        <v>6032</v>
      </c>
      <c r="L262" s="11" t="s">
        <v>26</v>
      </c>
      <c r="M262" s="11">
        <v>30</v>
      </c>
      <c r="N262" s="11" t="str">
        <f>IF(A262="","AGUARDANDO",IF(NOT(ISERROR(MATCH(VALUE(A262),PRODESP!A:A,0))),"EXCLUÍDO - ATENDIDO CDHU",""))</f>
        <v/>
      </c>
    </row>
    <row r="263" spans="1:14" ht="15" x14ac:dyDescent="0.25">
      <c r="A263" t="s">
        <v>5996</v>
      </c>
      <c r="B263" t="s">
        <v>5997</v>
      </c>
      <c r="C263">
        <v>30032814</v>
      </c>
      <c r="D263" t="s">
        <v>5998</v>
      </c>
      <c r="E263"/>
      <c r="F263"/>
      <c r="G263"/>
      <c r="H263" t="s">
        <v>5999</v>
      </c>
      <c r="I263" t="s">
        <v>6000</v>
      </c>
      <c r="J263" t="s">
        <v>28</v>
      </c>
      <c r="K263" t="s">
        <v>6001</v>
      </c>
      <c r="L263" s="11" t="s">
        <v>26</v>
      </c>
      <c r="M263" s="11">
        <v>31</v>
      </c>
      <c r="N263" s="11" t="str">
        <f>IF(A263="","AGUARDANDO",IF(NOT(ISERROR(MATCH(VALUE(A263),PRODESP!A:A,0))),"EXCLUÍDO - ATENDIDO CDHU",""))</f>
        <v/>
      </c>
    </row>
    <row r="264" spans="1:14" ht="15" x14ac:dyDescent="0.25">
      <c r="A264" t="s">
        <v>4858</v>
      </c>
      <c r="B264" t="s">
        <v>4859</v>
      </c>
      <c r="C264">
        <v>490113643</v>
      </c>
      <c r="D264" t="s">
        <v>4860</v>
      </c>
      <c r="E264"/>
      <c r="F264"/>
      <c r="G264"/>
      <c r="H264" t="s">
        <v>4861</v>
      </c>
      <c r="I264" t="s">
        <v>4862</v>
      </c>
      <c r="J264" t="s">
        <v>28</v>
      </c>
      <c r="K264" t="s">
        <v>4863</v>
      </c>
      <c r="L264" s="11" t="s">
        <v>26</v>
      </c>
      <c r="M264" s="11">
        <v>32</v>
      </c>
      <c r="N264" s="11" t="str">
        <f>IF(A264="","AGUARDANDO",IF(NOT(ISERROR(MATCH(VALUE(A264),PRODESP!A:A,0))),"EXCLUÍDO - ATENDIDO CDHU",""))</f>
        <v/>
      </c>
    </row>
    <row r="265" spans="1:14" ht="15" x14ac:dyDescent="0.25">
      <c r="A265" t="s">
        <v>956</v>
      </c>
      <c r="B265" t="s">
        <v>957</v>
      </c>
      <c r="C265">
        <v>175135459</v>
      </c>
      <c r="D265" t="s">
        <v>958</v>
      </c>
      <c r="E265"/>
      <c r="F265"/>
      <c r="G265"/>
      <c r="H265" t="s">
        <v>959</v>
      </c>
      <c r="I265" t="s">
        <v>960</v>
      </c>
      <c r="J265" t="s">
        <v>28</v>
      </c>
      <c r="K265" t="s">
        <v>961</v>
      </c>
      <c r="L265" s="11" t="s">
        <v>26</v>
      </c>
      <c r="M265" s="11">
        <v>33</v>
      </c>
      <c r="N265" s="11" t="str">
        <f>IF(A265="","AGUARDANDO",IF(NOT(ISERROR(MATCH(VALUE(A265),PRODESP!A:A,0))),"EXCLUÍDO - ATENDIDO CDHU",""))</f>
        <v/>
      </c>
    </row>
    <row r="266" spans="1:14" ht="15" x14ac:dyDescent="0.25">
      <c r="A266" t="s">
        <v>7282</v>
      </c>
      <c r="B266" t="s">
        <v>7283</v>
      </c>
      <c r="C266">
        <v>464519871</v>
      </c>
      <c r="D266" t="s">
        <v>7284</v>
      </c>
      <c r="E266" t="s">
        <v>7285</v>
      </c>
      <c r="F266">
        <v>44765603</v>
      </c>
      <c r="G266" t="s">
        <v>7286</v>
      </c>
      <c r="H266" t="s">
        <v>7287</v>
      </c>
      <c r="I266" t="s">
        <v>7288</v>
      </c>
      <c r="J266" t="s">
        <v>28</v>
      </c>
      <c r="K266" t="s">
        <v>7289</v>
      </c>
      <c r="L266" s="11" t="s">
        <v>26</v>
      </c>
      <c r="M266" s="11">
        <v>34</v>
      </c>
      <c r="N266" s="11" t="str">
        <f>IF(A266="","AGUARDANDO",IF(NOT(ISERROR(MATCH(VALUE(A266),PRODESP!A:A,0))),"EXCLUÍDO - ATENDIDO CDHU",""))</f>
        <v/>
      </c>
    </row>
    <row r="267" spans="1:14" ht="15" x14ac:dyDescent="0.25">
      <c r="A267" t="s">
        <v>2347</v>
      </c>
      <c r="B267" t="s">
        <v>2348</v>
      </c>
      <c r="C267">
        <v>376440569</v>
      </c>
      <c r="D267" t="s">
        <v>2349</v>
      </c>
      <c r="E267"/>
      <c r="F267"/>
      <c r="G267"/>
      <c r="H267" t="s">
        <v>2350</v>
      </c>
      <c r="I267" t="s">
        <v>2351</v>
      </c>
      <c r="J267" t="s">
        <v>28</v>
      </c>
      <c r="K267" t="s">
        <v>2352</v>
      </c>
      <c r="L267" s="11" t="s">
        <v>26</v>
      </c>
      <c r="M267" s="11">
        <v>35</v>
      </c>
      <c r="N267" s="11" t="str">
        <f>IF(A267="","AGUARDANDO",IF(NOT(ISERROR(MATCH(VALUE(A267),PRODESP!A:A,0))),"EXCLUÍDO - ATENDIDO CDHU",""))</f>
        <v/>
      </c>
    </row>
    <row r="268" spans="1:14" ht="15" x14ac:dyDescent="0.25">
      <c r="A268" t="s">
        <v>1748</v>
      </c>
      <c r="B268" t="s">
        <v>1749</v>
      </c>
      <c r="C268">
        <v>475640275</v>
      </c>
      <c r="D268" t="s">
        <v>1750</v>
      </c>
      <c r="E268"/>
      <c r="F268"/>
      <c r="G268"/>
      <c r="H268" t="s">
        <v>1751</v>
      </c>
      <c r="I268" t="s">
        <v>1752</v>
      </c>
      <c r="J268" t="s">
        <v>28</v>
      </c>
      <c r="K268" t="s">
        <v>1753</v>
      </c>
      <c r="L268" s="11" t="s">
        <v>26</v>
      </c>
      <c r="M268" s="11">
        <v>36</v>
      </c>
      <c r="N268" s="11" t="str">
        <f>IF(A268="","AGUARDANDO",IF(NOT(ISERROR(MATCH(VALUE(A268),PRODESP!A:A,0))),"EXCLUÍDO - ATENDIDO CDHU",""))</f>
        <v/>
      </c>
    </row>
    <row r="269" spans="1:14" ht="15" x14ac:dyDescent="0.25">
      <c r="A269" t="s">
        <v>7145</v>
      </c>
      <c r="B269" t="s">
        <v>7146</v>
      </c>
      <c r="C269">
        <v>508696021</v>
      </c>
      <c r="D269" t="s">
        <v>7147</v>
      </c>
      <c r="E269"/>
      <c r="F269"/>
      <c r="G269"/>
      <c r="H269" t="s">
        <v>6228</v>
      </c>
      <c r="I269" t="s">
        <v>7148</v>
      </c>
      <c r="J269" t="s">
        <v>28</v>
      </c>
      <c r="K269" t="s">
        <v>7149</v>
      </c>
      <c r="L269" s="11" t="s">
        <v>26</v>
      </c>
      <c r="M269" s="11">
        <v>37</v>
      </c>
      <c r="N269" s="11" t="str">
        <f>IF(A269="","AGUARDANDO",IF(NOT(ISERROR(MATCH(VALUE(A269),PRODESP!A:A,0))),"EXCLUÍDO - ATENDIDO CDHU",""))</f>
        <v/>
      </c>
    </row>
    <row r="270" spans="1:14" ht="15" x14ac:dyDescent="0.25">
      <c r="A270" t="s">
        <v>5459</v>
      </c>
      <c r="B270" t="s">
        <v>5460</v>
      </c>
      <c r="C270">
        <v>37652277</v>
      </c>
      <c r="D270" t="s">
        <v>5461</v>
      </c>
      <c r="E270"/>
      <c r="F270"/>
      <c r="G270"/>
      <c r="H270" t="s">
        <v>5462</v>
      </c>
      <c r="I270" t="s">
        <v>5463</v>
      </c>
      <c r="J270" t="s">
        <v>28</v>
      </c>
      <c r="K270" t="s">
        <v>5391</v>
      </c>
      <c r="L270" s="11" t="s">
        <v>26</v>
      </c>
      <c r="M270" s="11">
        <v>38</v>
      </c>
      <c r="N270" s="11" t="str">
        <f>IF(A270="","AGUARDANDO",IF(NOT(ISERROR(MATCH(VALUE(A270),PRODESP!A:A,0))),"EXCLUÍDO - ATENDIDO CDHU",""))</f>
        <v/>
      </c>
    </row>
    <row r="271" spans="1:14" ht="15" x14ac:dyDescent="0.25">
      <c r="A271" t="s">
        <v>5083</v>
      </c>
      <c r="B271" t="s">
        <v>5084</v>
      </c>
      <c r="C271">
        <v>369106179</v>
      </c>
      <c r="D271" t="s">
        <v>5085</v>
      </c>
      <c r="E271" t="s">
        <v>5086</v>
      </c>
      <c r="F271">
        <v>56331638</v>
      </c>
      <c r="G271" t="s">
        <v>5087</v>
      </c>
      <c r="H271" t="s">
        <v>5088</v>
      </c>
      <c r="I271" t="s">
        <v>5089</v>
      </c>
      <c r="J271" t="s">
        <v>28</v>
      </c>
      <c r="K271" t="s">
        <v>5090</v>
      </c>
      <c r="L271" s="11" t="s">
        <v>26</v>
      </c>
      <c r="M271" s="11">
        <v>39</v>
      </c>
      <c r="N271" s="11" t="str">
        <f>IF(A271="","AGUARDANDO",IF(NOT(ISERROR(MATCH(VALUE(A271),PRODESP!A:A,0))),"EXCLUÍDO - ATENDIDO CDHU",""))</f>
        <v/>
      </c>
    </row>
    <row r="272" spans="1:14" ht="15" x14ac:dyDescent="0.25">
      <c r="A272" t="s">
        <v>5547</v>
      </c>
      <c r="B272" t="s">
        <v>5548</v>
      </c>
      <c r="C272">
        <v>369663573</v>
      </c>
      <c r="D272" t="s">
        <v>5549</v>
      </c>
      <c r="E272"/>
      <c r="F272"/>
      <c r="G272"/>
      <c r="H272" t="s">
        <v>5550</v>
      </c>
      <c r="I272" t="s">
        <v>5551</v>
      </c>
      <c r="J272" t="s">
        <v>28</v>
      </c>
      <c r="K272" t="s">
        <v>5552</v>
      </c>
      <c r="L272" s="11" t="s">
        <v>26</v>
      </c>
      <c r="M272" s="11">
        <v>40</v>
      </c>
      <c r="N272" s="11" t="str">
        <f>IF(A272="","AGUARDANDO",IF(NOT(ISERROR(MATCH(VALUE(A272),PRODESP!A:A,0))),"EXCLUÍDO - ATENDIDO CDHU",""))</f>
        <v/>
      </c>
    </row>
    <row r="273" spans="1:14" ht="15" x14ac:dyDescent="0.25">
      <c r="A273" t="s">
        <v>2975</v>
      </c>
      <c r="B273" t="s">
        <v>2976</v>
      </c>
      <c r="C273">
        <v>150142857</v>
      </c>
      <c r="D273" t="s">
        <v>2977</v>
      </c>
      <c r="E273" t="s">
        <v>2978</v>
      </c>
      <c r="F273">
        <v>14855169</v>
      </c>
      <c r="G273" t="s">
        <v>2979</v>
      </c>
      <c r="H273" t="s">
        <v>2980</v>
      </c>
      <c r="I273" t="s">
        <v>2981</v>
      </c>
      <c r="J273" t="s">
        <v>28</v>
      </c>
      <c r="K273" t="s">
        <v>2982</v>
      </c>
      <c r="L273" s="11" t="s">
        <v>26</v>
      </c>
      <c r="M273" s="11">
        <v>41</v>
      </c>
      <c r="N273" s="11" t="str">
        <f>IF(A273="","AGUARDANDO",IF(NOT(ISERROR(MATCH(VALUE(A273),PRODESP!A:A,0))),"EXCLUÍDO - ATENDIDO CDHU",""))</f>
        <v/>
      </c>
    </row>
    <row r="274" spans="1:14" ht="15" x14ac:dyDescent="0.25">
      <c r="A274" t="s">
        <v>7170</v>
      </c>
      <c r="B274" t="s">
        <v>7171</v>
      </c>
      <c r="C274">
        <v>400265497</v>
      </c>
      <c r="D274" t="s">
        <v>7172</v>
      </c>
      <c r="E274"/>
      <c r="F274"/>
      <c r="G274"/>
      <c r="H274" t="s">
        <v>7173</v>
      </c>
      <c r="I274" t="s">
        <v>7174</v>
      </c>
      <c r="J274" t="s">
        <v>28</v>
      </c>
      <c r="K274" t="s">
        <v>7175</v>
      </c>
      <c r="L274" s="11" t="s">
        <v>26</v>
      </c>
      <c r="M274" s="11">
        <v>42</v>
      </c>
      <c r="N274" s="11" t="str">
        <f>IF(A274="","AGUARDANDO",IF(NOT(ISERROR(MATCH(VALUE(A274),PRODESP!A:A,0))),"EXCLUÍDO - ATENDIDO CDHU",""))</f>
        <v/>
      </c>
    </row>
    <row r="275" spans="1:14" ht="15" x14ac:dyDescent="0.25">
      <c r="A275" t="s">
        <v>2280</v>
      </c>
      <c r="B275" t="s">
        <v>2281</v>
      </c>
      <c r="C275">
        <v>20802891</v>
      </c>
      <c r="D275" t="s">
        <v>2282</v>
      </c>
      <c r="E275"/>
      <c r="F275"/>
      <c r="G275"/>
      <c r="H275" t="s">
        <v>2283</v>
      </c>
      <c r="I275" t="s">
        <v>2284</v>
      </c>
      <c r="J275" t="s">
        <v>28</v>
      </c>
      <c r="K275" t="s">
        <v>2285</v>
      </c>
      <c r="L275" s="11" t="s">
        <v>26</v>
      </c>
      <c r="M275" s="11">
        <v>43</v>
      </c>
      <c r="N275" s="11" t="str">
        <f>IF(A275="","AGUARDANDO",IF(NOT(ISERROR(MATCH(VALUE(A275),PRODESP!A:A,0))),"EXCLUÍDO - ATENDIDO CDHU",""))</f>
        <v/>
      </c>
    </row>
    <row r="276" spans="1:14" ht="15" x14ac:dyDescent="0.25">
      <c r="A276" t="s">
        <v>1704</v>
      </c>
      <c r="B276" t="s">
        <v>1705</v>
      </c>
      <c r="C276">
        <v>420422286</v>
      </c>
      <c r="D276" t="s">
        <v>1706</v>
      </c>
      <c r="E276"/>
      <c r="F276"/>
      <c r="G276"/>
      <c r="H276" t="s">
        <v>1707</v>
      </c>
      <c r="I276" t="s">
        <v>1688</v>
      </c>
      <c r="J276" t="s">
        <v>28</v>
      </c>
      <c r="K276" t="s">
        <v>1689</v>
      </c>
      <c r="L276" s="11" t="s">
        <v>26</v>
      </c>
      <c r="M276" s="11">
        <v>44</v>
      </c>
      <c r="N276" s="11" t="str">
        <f>IF(A276="","AGUARDANDO",IF(NOT(ISERROR(MATCH(VALUE(A276),PRODESP!A:A,0))),"EXCLUÍDO - ATENDIDO CDHU",""))</f>
        <v/>
      </c>
    </row>
    <row r="277" spans="1:14" ht="15" x14ac:dyDescent="0.25">
      <c r="A277" t="s">
        <v>2002</v>
      </c>
      <c r="B277" t="s">
        <v>2003</v>
      </c>
      <c r="C277">
        <v>498815924</v>
      </c>
      <c r="D277" t="s">
        <v>2004</v>
      </c>
      <c r="E277"/>
      <c r="F277"/>
      <c r="G277"/>
      <c r="H277" t="s">
        <v>2005</v>
      </c>
      <c r="I277" t="s">
        <v>2006</v>
      </c>
      <c r="J277" t="s">
        <v>28</v>
      </c>
      <c r="K277" t="s">
        <v>2007</v>
      </c>
      <c r="L277" s="11" t="s">
        <v>26</v>
      </c>
      <c r="M277" s="11">
        <v>45</v>
      </c>
      <c r="N277" s="11" t="str">
        <f>IF(A277="","AGUARDANDO",IF(NOT(ISERROR(MATCH(VALUE(A277),PRODESP!A:A,0))),"EXCLUÍDO - ATENDIDO CDHU",""))</f>
        <v/>
      </c>
    </row>
    <row r="278" spans="1:14" ht="15" x14ac:dyDescent="0.25">
      <c r="A278" t="s">
        <v>5880</v>
      </c>
      <c r="B278" t="s">
        <v>5881</v>
      </c>
      <c r="C278">
        <v>422448709</v>
      </c>
      <c r="D278" t="s">
        <v>5882</v>
      </c>
      <c r="E278" t="s">
        <v>5883</v>
      </c>
      <c r="F278">
        <v>422451174</v>
      </c>
      <c r="G278" t="s">
        <v>5884</v>
      </c>
      <c r="H278" t="s">
        <v>5885</v>
      </c>
      <c r="I278" t="s">
        <v>5886</v>
      </c>
      <c r="J278" t="s">
        <v>28</v>
      </c>
      <c r="K278" t="s">
        <v>5887</v>
      </c>
      <c r="L278" s="11" t="s">
        <v>26</v>
      </c>
      <c r="M278" s="11">
        <v>46</v>
      </c>
      <c r="N278" s="11" t="str">
        <f>IF(A278="","AGUARDANDO",IF(NOT(ISERROR(MATCH(VALUE(A278),PRODESP!A:A,0))),"EXCLUÍDO - ATENDIDO CDHU",""))</f>
        <v/>
      </c>
    </row>
    <row r="279" spans="1:14" ht="15" x14ac:dyDescent="0.25">
      <c r="A279" t="s">
        <v>2786</v>
      </c>
      <c r="B279" t="s">
        <v>2787</v>
      </c>
      <c r="C279">
        <v>289696896</v>
      </c>
      <c r="D279" t="s">
        <v>2788</v>
      </c>
      <c r="E279" t="s">
        <v>2789</v>
      </c>
      <c r="F279">
        <v>2979531226</v>
      </c>
      <c r="G279" t="s">
        <v>2790</v>
      </c>
      <c r="H279" t="s">
        <v>2791</v>
      </c>
      <c r="I279" t="s">
        <v>2792</v>
      </c>
      <c r="J279" t="s">
        <v>28</v>
      </c>
      <c r="K279" t="s">
        <v>2793</v>
      </c>
      <c r="L279" s="11" t="s">
        <v>26</v>
      </c>
      <c r="M279" s="11">
        <v>47</v>
      </c>
      <c r="N279" s="11" t="str">
        <f>IF(A279="","AGUARDANDO",IF(NOT(ISERROR(MATCH(VALUE(A279),PRODESP!A:A,0))),"EXCLUÍDO - ATENDIDO CDHU",""))</f>
        <v/>
      </c>
    </row>
    <row r="280" spans="1:14" ht="15" x14ac:dyDescent="0.25">
      <c r="A280" t="s">
        <v>1554</v>
      </c>
      <c r="B280" t="s">
        <v>413</v>
      </c>
      <c r="C280">
        <v>272953994</v>
      </c>
      <c r="D280" t="s">
        <v>1555</v>
      </c>
      <c r="E280"/>
      <c r="F280"/>
      <c r="G280"/>
      <c r="H280" t="s">
        <v>1556</v>
      </c>
      <c r="I280" t="s">
        <v>1557</v>
      </c>
      <c r="J280" t="s">
        <v>28</v>
      </c>
      <c r="K280" t="s">
        <v>1558</v>
      </c>
      <c r="L280" s="11" t="s">
        <v>26</v>
      </c>
      <c r="M280" s="11">
        <v>48</v>
      </c>
      <c r="N280" s="11" t="str">
        <f>IF(A280="","AGUARDANDO",IF(NOT(ISERROR(MATCH(VALUE(A280),PRODESP!A:A,0))),"EXCLUÍDO - ATENDIDO CDHU",""))</f>
        <v>EXCLUÍDO - ATENDIDO CDHU</v>
      </c>
    </row>
    <row r="281" spans="1:14" ht="15" x14ac:dyDescent="0.25">
      <c r="A281" t="s">
        <v>1495</v>
      </c>
      <c r="B281" t="s">
        <v>1496</v>
      </c>
      <c r="C281">
        <v>483445538</v>
      </c>
      <c r="D281" t="s">
        <v>1497</v>
      </c>
      <c r="E281"/>
      <c r="F281"/>
      <c r="G281"/>
      <c r="H281" t="s">
        <v>1498</v>
      </c>
      <c r="I281" t="s">
        <v>1499</v>
      </c>
      <c r="J281" t="s">
        <v>28</v>
      </c>
      <c r="K281" t="s">
        <v>1500</v>
      </c>
      <c r="L281" s="11" t="s">
        <v>26</v>
      </c>
      <c r="M281" s="11">
        <v>49</v>
      </c>
      <c r="N281" s="11" t="str">
        <f>IF(A281="","AGUARDANDO",IF(NOT(ISERROR(MATCH(VALUE(A281),PRODESP!A:A,0))),"EXCLUÍDO - ATENDIDO CDHU",""))</f>
        <v/>
      </c>
    </row>
    <row r="282" spans="1:14" ht="15" x14ac:dyDescent="0.25">
      <c r="A282" t="s">
        <v>2172</v>
      </c>
      <c r="B282" t="s">
        <v>2173</v>
      </c>
      <c r="C282">
        <v>463679325</v>
      </c>
      <c r="D282" t="s">
        <v>2174</v>
      </c>
      <c r="E282" t="s">
        <v>2175</v>
      </c>
      <c r="F282">
        <v>409685823</v>
      </c>
      <c r="G282" t="s">
        <v>2176</v>
      </c>
      <c r="H282" t="s">
        <v>2177</v>
      </c>
      <c r="I282" t="s">
        <v>2178</v>
      </c>
      <c r="J282" t="s">
        <v>28</v>
      </c>
      <c r="K282" t="s">
        <v>2179</v>
      </c>
      <c r="L282" s="11" t="s">
        <v>26</v>
      </c>
      <c r="M282" s="11">
        <v>50</v>
      </c>
      <c r="N282" s="11" t="str">
        <f>IF(A282="","AGUARDANDO",IF(NOT(ISERROR(MATCH(VALUE(A282),PRODESP!A:A,0))),"EXCLUÍDO - ATENDIDO CDHU",""))</f>
        <v/>
      </c>
    </row>
    <row r="283" spans="1:14" ht="15" x14ac:dyDescent="0.25">
      <c r="A283" t="s">
        <v>2095</v>
      </c>
      <c r="B283" t="s">
        <v>2096</v>
      </c>
      <c r="C283">
        <v>400117186</v>
      </c>
      <c r="D283" t="s">
        <v>2097</v>
      </c>
      <c r="E283" t="s">
        <v>2098</v>
      </c>
      <c r="F283">
        <v>490150627</v>
      </c>
      <c r="G283" t="s">
        <v>2099</v>
      </c>
      <c r="H283" t="s">
        <v>2100</v>
      </c>
      <c r="I283" t="s">
        <v>2101</v>
      </c>
      <c r="J283" t="s">
        <v>28</v>
      </c>
      <c r="K283" t="s">
        <v>2102</v>
      </c>
      <c r="L283" s="11" t="s">
        <v>26</v>
      </c>
      <c r="M283" s="11">
        <v>51</v>
      </c>
      <c r="N283" s="11" t="str">
        <f>IF(A283="","AGUARDANDO",IF(NOT(ISERROR(MATCH(VALUE(A283),PRODESP!A:A,0))),"EXCLUÍDO - ATENDIDO CDHU",""))</f>
        <v/>
      </c>
    </row>
    <row r="284" spans="1:14" ht="15" x14ac:dyDescent="0.25">
      <c r="A284" t="s">
        <v>1448</v>
      </c>
      <c r="B284" t="s">
        <v>1449</v>
      </c>
      <c r="C284">
        <v>438955377</v>
      </c>
      <c r="D284" t="s">
        <v>1450</v>
      </c>
      <c r="E284" t="s">
        <v>1451</v>
      </c>
      <c r="F284">
        <v>433709455</v>
      </c>
      <c r="G284" t="s">
        <v>1452</v>
      </c>
      <c r="H284" t="s">
        <v>1453</v>
      </c>
      <c r="I284" t="s">
        <v>1454</v>
      </c>
      <c r="J284" t="s">
        <v>28</v>
      </c>
      <c r="K284" t="s">
        <v>1455</v>
      </c>
      <c r="L284" s="11" t="s">
        <v>26</v>
      </c>
      <c r="M284" s="11">
        <v>52</v>
      </c>
      <c r="N284" s="11" t="str">
        <f>IF(A284="","AGUARDANDO",IF(NOT(ISERROR(MATCH(VALUE(A284),PRODESP!A:A,0))),"EXCLUÍDO - ATENDIDO CDHU",""))</f>
        <v/>
      </c>
    </row>
    <row r="285" spans="1:14" ht="15" x14ac:dyDescent="0.25">
      <c r="A285" t="s">
        <v>7222</v>
      </c>
      <c r="B285" t="s">
        <v>7223</v>
      </c>
      <c r="C285">
        <v>171370314</v>
      </c>
      <c r="D285" t="s">
        <v>7224</v>
      </c>
      <c r="E285" t="s">
        <v>7225</v>
      </c>
      <c r="F285">
        <v>242697926</v>
      </c>
      <c r="G285" t="s">
        <v>7226</v>
      </c>
      <c r="H285" t="s">
        <v>7227</v>
      </c>
      <c r="I285" t="s">
        <v>7228</v>
      </c>
      <c r="J285" t="s">
        <v>28</v>
      </c>
      <c r="K285" t="s">
        <v>7229</v>
      </c>
      <c r="L285" s="11" t="s">
        <v>26</v>
      </c>
      <c r="M285" s="11">
        <v>53</v>
      </c>
      <c r="N285" s="11" t="str">
        <f>IF(A285="","AGUARDANDO",IF(NOT(ISERROR(MATCH(VALUE(A285),PRODESP!A:A,0))),"EXCLUÍDO - ATENDIDO CDHU",""))</f>
        <v/>
      </c>
    </row>
    <row r="286" spans="1:14" ht="15" x14ac:dyDescent="0.25">
      <c r="A286" t="s">
        <v>4531</v>
      </c>
      <c r="B286" t="s">
        <v>4532</v>
      </c>
      <c r="C286">
        <v>550747618</v>
      </c>
      <c r="D286" t="s">
        <v>4533</v>
      </c>
      <c r="E286"/>
      <c r="F286"/>
      <c r="G286"/>
      <c r="H286" t="s">
        <v>4534</v>
      </c>
      <c r="I286" t="s">
        <v>4535</v>
      </c>
      <c r="J286" t="s">
        <v>28</v>
      </c>
      <c r="K286" t="s">
        <v>4536</v>
      </c>
      <c r="L286" s="11" t="s">
        <v>26</v>
      </c>
      <c r="M286" s="11">
        <v>54</v>
      </c>
      <c r="N286" s="11" t="str">
        <f>IF(A286="","AGUARDANDO",IF(NOT(ISERROR(MATCH(VALUE(A286),PRODESP!A:A,0))),"EXCLUÍDO - ATENDIDO CDHU",""))</f>
        <v/>
      </c>
    </row>
    <row r="287" spans="1:14" ht="15" x14ac:dyDescent="0.25">
      <c r="A287" t="s">
        <v>3630</v>
      </c>
      <c r="B287" t="s">
        <v>3631</v>
      </c>
      <c r="C287">
        <v>194822072</v>
      </c>
      <c r="D287" t="s">
        <v>3632</v>
      </c>
      <c r="E287" t="s">
        <v>3633</v>
      </c>
      <c r="F287">
        <v>351289859</v>
      </c>
      <c r="G287" t="s">
        <v>3634</v>
      </c>
      <c r="H287" t="s">
        <v>3635</v>
      </c>
      <c r="I287" t="s">
        <v>3636</v>
      </c>
      <c r="J287" t="s">
        <v>28</v>
      </c>
      <c r="K287" t="s">
        <v>3637</v>
      </c>
      <c r="L287" s="11" t="s">
        <v>7929</v>
      </c>
      <c r="M287" s="11">
        <v>55</v>
      </c>
      <c r="N287" s="11" t="str">
        <f>IF(A287="","AGUARDANDO",IF(NOT(ISERROR(MATCH(VALUE(A287),PRODESP!A:A,0))),"EXCLUÍDO - ATENDIDO CDHU",""))</f>
        <v/>
      </c>
    </row>
    <row r="288" spans="1:14" ht="15" x14ac:dyDescent="0.25">
      <c r="A288" t="s">
        <v>3726</v>
      </c>
      <c r="B288" t="s">
        <v>3727</v>
      </c>
      <c r="C288">
        <v>446808192</v>
      </c>
      <c r="D288" t="s">
        <v>3728</v>
      </c>
      <c r="E288"/>
      <c r="F288"/>
      <c r="G288"/>
      <c r="H288" t="s">
        <v>3729</v>
      </c>
      <c r="I288" t="s">
        <v>3730</v>
      </c>
      <c r="J288" t="s">
        <v>28</v>
      </c>
      <c r="K288" t="s">
        <v>3731</v>
      </c>
      <c r="L288" s="11" t="s">
        <v>7929</v>
      </c>
      <c r="M288" s="11">
        <v>56</v>
      </c>
      <c r="N288" s="11" t="str">
        <f>IF(A288="","AGUARDANDO",IF(NOT(ISERROR(MATCH(VALUE(A288),PRODESP!A:A,0))),"EXCLUÍDO - ATENDIDO CDHU",""))</f>
        <v/>
      </c>
    </row>
    <row r="289" spans="1:14" ht="15" x14ac:dyDescent="0.25">
      <c r="A289" t="s">
        <v>1541</v>
      </c>
      <c r="B289" t="s">
        <v>1542</v>
      </c>
      <c r="C289">
        <v>288534825</v>
      </c>
      <c r="D289" t="s">
        <v>1543</v>
      </c>
      <c r="E289"/>
      <c r="F289"/>
      <c r="G289"/>
      <c r="H289" t="s">
        <v>1544</v>
      </c>
      <c r="I289" t="s">
        <v>1545</v>
      </c>
      <c r="J289" t="s">
        <v>28</v>
      </c>
      <c r="K289" t="s">
        <v>1546</v>
      </c>
      <c r="L289" s="11" t="s">
        <v>7929</v>
      </c>
      <c r="M289" s="11">
        <v>57</v>
      </c>
      <c r="N289" s="11" t="str">
        <f>IF(A289="","AGUARDANDO",IF(NOT(ISERROR(MATCH(VALUE(A289),PRODESP!A:A,0))),"EXCLUÍDO - ATENDIDO CDHU",""))</f>
        <v/>
      </c>
    </row>
    <row r="290" spans="1:14" ht="15" x14ac:dyDescent="0.25">
      <c r="A290" t="s">
        <v>5654</v>
      </c>
      <c r="B290" t="s">
        <v>5655</v>
      </c>
      <c r="C290">
        <v>476894463</v>
      </c>
      <c r="D290" t="s">
        <v>5656</v>
      </c>
      <c r="E290" t="s">
        <v>5657</v>
      </c>
      <c r="F290">
        <v>42301361</v>
      </c>
      <c r="G290" t="s">
        <v>5658</v>
      </c>
      <c r="H290" t="s">
        <v>5659</v>
      </c>
      <c r="I290" t="s">
        <v>5660</v>
      </c>
      <c r="J290" t="s">
        <v>28</v>
      </c>
      <c r="K290" t="s">
        <v>5661</v>
      </c>
      <c r="L290" s="11" t="s">
        <v>7929</v>
      </c>
      <c r="M290" s="11">
        <v>58</v>
      </c>
      <c r="N290" s="11" t="str">
        <f>IF(A290="","AGUARDANDO",IF(NOT(ISERROR(MATCH(VALUE(A290),PRODESP!A:A,0))),"EXCLUÍDO - ATENDIDO CDHU",""))</f>
        <v/>
      </c>
    </row>
    <row r="291" spans="1:14" ht="15" x14ac:dyDescent="0.25">
      <c r="A291" t="s">
        <v>2601</v>
      </c>
      <c r="B291" t="s">
        <v>2602</v>
      </c>
      <c r="C291">
        <v>453207108</v>
      </c>
      <c r="D291" t="s">
        <v>2603</v>
      </c>
      <c r="E291" t="s">
        <v>2604</v>
      </c>
      <c r="F291">
        <v>470047094</v>
      </c>
      <c r="G291" t="s">
        <v>2605</v>
      </c>
      <c r="H291" t="s">
        <v>2606</v>
      </c>
      <c r="I291" t="s">
        <v>2607</v>
      </c>
      <c r="J291" t="s">
        <v>28</v>
      </c>
      <c r="K291" t="s">
        <v>2608</v>
      </c>
      <c r="L291" s="11" t="s">
        <v>7929</v>
      </c>
      <c r="M291" s="11">
        <v>59</v>
      </c>
      <c r="N291" s="11" t="str">
        <f>IF(A291="","AGUARDANDO",IF(NOT(ISERROR(MATCH(VALUE(A291),PRODESP!A:A,0))),"EXCLUÍDO - ATENDIDO CDHU",""))</f>
        <v/>
      </c>
    </row>
    <row r="292" spans="1:14" ht="15" x14ac:dyDescent="0.25">
      <c r="A292" t="s">
        <v>2595</v>
      </c>
      <c r="B292" t="s">
        <v>2596</v>
      </c>
      <c r="C292">
        <v>219280769</v>
      </c>
      <c r="D292" t="s">
        <v>2597</v>
      </c>
      <c r="E292"/>
      <c r="F292"/>
      <c r="G292"/>
      <c r="H292" t="s">
        <v>2598</v>
      </c>
      <c r="I292" t="s">
        <v>2599</v>
      </c>
      <c r="J292" t="s">
        <v>28</v>
      </c>
      <c r="K292" t="s">
        <v>2600</v>
      </c>
      <c r="L292" s="11" t="s">
        <v>7929</v>
      </c>
      <c r="M292" s="11">
        <v>60</v>
      </c>
      <c r="N292" s="11" t="str">
        <f>IF(A292="","AGUARDANDO",IF(NOT(ISERROR(MATCH(VALUE(A292),PRODESP!A:A,0))),"EXCLUÍDO - ATENDIDO CDHU",""))</f>
        <v/>
      </c>
    </row>
    <row r="293" spans="1:14" ht="15" x14ac:dyDescent="0.25">
      <c r="A293" t="s">
        <v>7230</v>
      </c>
      <c r="B293" t="s">
        <v>7231</v>
      </c>
      <c r="C293">
        <v>500788522</v>
      </c>
      <c r="D293" t="s">
        <v>7232</v>
      </c>
      <c r="E293"/>
      <c r="F293"/>
      <c r="G293"/>
      <c r="H293" t="s">
        <v>7233</v>
      </c>
      <c r="I293" t="s">
        <v>7234</v>
      </c>
      <c r="J293" t="s">
        <v>28</v>
      </c>
      <c r="K293" t="s">
        <v>7235</v>
      </c>
      <c r="L293" s="11" t="s">
        <v>7929</v>
      </c>
      <c r="M293" s="11">
        <v>61</v>
      </c>
      <c r="N293" s="11" t="str">
        <f>IF(A293="","AGUARDANDO",IF(NOT(ISERROR(MATCH(VALUE(A293),PRODESP!A:A,0))),"EXCLUÍDO - ATENDIDO CDHU",""))</f>
        <v/>
      </c>
    </row>
    <row r="294" spans="1:14" ht="15" x14ac:dyDescent="0.25">
      <c r="A294" t="s">
        <v>5424</v>
      </c>
      <c r="B294" t="s">
        <v>5425</v>
      </c>
      <c r="C294">
        <v>434259767</v>
      </c>
      <c r="D294" t="s">
        <v>5426</v>
      </c>
      <c r="E294" t="s">
        <v>5427</v>
      </c>
      <c r="F294">
        <v>25488878</v>
      </c>
      <c r="G294" t="s">
        <v>5428</v>
      </c>
      <c r="H294" t="s">
        <v>1211</v>
      </c>
      <c r="I294" t="s">
        <v>5429</v>
      </c>
      <c r="J294" t="s">
        <v>28</v>
      </c>
      <c r="K294" t="s">
        <v>5430</v>
      </c>
      <c r="L294" s="11" t="s">
        <v>7929</v>
      </c>
      <c r="M294" s="11">
        <v>62</v>
      </c>
      <c r="N294" s="11" t="str">
        <f>IF(A294="","AGUARDANDO",IF(NOT(ISERROR(MATCH(VALUE(A294),PRODESP!A:A,0))),"EXCLUÍDO - ATENDIDO CDHU",""))</f>
        <v/>
      </c>
    </row>
    <row r="295" spans="1:14" ht="15" x14ac:dyDescent="0.25">
      <c r="A295" t="s">
        <v>7806</v>
      </c>
      <c r="B295" t="s">
        <v>7807</v>
      </c>
      <c r="C295">
        <v>492116696</v>
      </c>
      <c r="D295" t="s">
        <v>7808</v>
      </c>
      <c r="E295"/>
      <c r="F295"/>
      <c r="G295"/>
      <c r="H295" t="s">
        <v>3465</v>
      </c>
      <c r="I295" t="s">
        <v>7809</v>
      </c>
      <c r="J295" t="s">
        <v>28</v>
      </c>
      <c r="K295" t="s">
        <v>7810</v>
      </c>
      <c r="L295" s="11" t="s">
        <v>7929</v>
      </c>
      <c r="M295" s="11">
        <v>63</v>
      </c>
      <c r="N295" s="11" t="str">
        <f>IF(A295="","AGUARDANDO",IF(NOT(ISERROR(MATCH(VALUE(A295),PRODESP!A:A,0))),"EXCLUÍDO - ATENDIDO CDHU",""))</f>
        <v/>
      </c>
    </row>
    <row r="296" spans="1:14" ht="15" x14ac:dyDescent="0.25">
      <c r="A296" t="s">
        <v>7199</v>
      </c>
      <c r="B296" t="s">
        <v>7200</v>
      </c>
      <c r="C296">
        <v>282316310</v>
      </c>
      <c r="D296" t="s">
        <v>7201</v>
      </c>
      <c r="E296"/>
      <c r="F296"/>
      <c r="G296"/>
      <c r="H296" t="s">
        <v>3697</v>
      </c>
      <c r="I296" t="s">
        <v>7202</v>
      </c>
      <c r="J296" t="s">
        <v>28</v>
      </c>
      <c r="K296" t="s">
        <v>7203</v>
      </c>
      <c r="L296" s="11" t="s">
        <v>7929</v>
      </c>
      <c r="M296" s="11">
        <v>64</v>
      </c>
      <c r="N296" s="11" t="str">
        <f>IF(A296="","AGUARDANDO",IF(NOT(ISERROR(MATCH(VALUE(A296),PRODESP!A:A,0))),"EXCLUÍDO - ATENDIDO CDHU",""))</f>
        <v/>
      </c>
    </row>
    <row r="297" spans="1:14" ht="15" x14ac:dyDescent="0.25">
      <c r="A297" t="s">
        <v>5541</v>
      </c>
      <c r="B297" t="s">
        <v>5542</v>
      </c>
      <c r="C297">
        <v>215253131</v>
      </c>
      <c r="D297" t="s">
        <v>5543</v>
      </c>
      <c r="E297"/>
      <c r="F297"/>
      <c r="G297"/>
      <c r="H297" t="s">
        <v>5544</v>
      </c>
      <c r="I297" t="s">
        <v>5545</v>
      </c>
      <c r="J297" t="s">
        <v>28</v>
      </c>
      <c r="K297" t="s">
        <v>5546</v>
      </c>
      <c r="L297" s="11" t="s">
        <v>7929</v>
      </c>
      <c r="M297" s="11">
        <v>65</v>
      </c>
      <c r="N297" s="11" t="str">
        <f>IF(A297="","AGUARDANDO",IF(NOT(ISERROR(MATCH(VALUE(A297),PRODESP!A:A,0))),"EXCLUÍDO - ATENDIDO CDHU",""))</f>
        <v/>
      </c>
    </row>
    <row r="298" spans="1:14" ht="15" x14ac:dyDescent="0.25">
      <c r="A298" t="s">
        <v>3369</v>
      </c>
      <c r="B298" t="s">
        <v>3370</v>
      </c>
      <c r="C298">
        <v>36481326</v>
      </c>
      <c r="D298" t="s">
        <v>3371</v>
      </c>
      <c r="E298" t="s">
        <v>3372</v>
      </c>
      <c r="F298">
        <v>453592508</v>
      </c>
      <c r="G298" t="s">
        <v>3373</v>
      </c>
      <c r="H298" t="s">
        <v>3374</v>
      </c>
      <c r="I298" t="s">
        <v>3375</v>
      </c>
      <c r="J298" t="s">
        <v>28</v>
      </c>
      <c r="K298" t="s">
        <v>3376</v>
      </c>
      <c r="L298" s="11" t="s">
        <v>7929</v>
      </c>
      <c r="M298" s="11">
        <v>66</v>
      </c>
      <c r="N298" s="11" t="str">
        <f>IF(A298="","AGUARDANDO",IF(NOT(ISERROR(MATCH(VALUE(A298),PRODESP!A:A,0))),"EXCLUÍDO - ATENDIDO CDHU",""))</f>
        <v/>
      </c>
    </row>
    <row r="299" spans="1:14" ht="15" x14ac:dyDescent="0.25">
      <c r="A299" t="s">
        <v>6671</v>
      </c>
      <c r="B299" t="s">
        <v>6672</v>
      </c>
      <c r="C299">
        <v>558312275</v>
      </c>
      <c r="D299" t="s">
        <v>6673</v>
      </c>
      <c r="E299"/>
      <c r="F299"/>
      <c r="G299"/>
      <c r="H299" t="s">
        <v>6674</v>
      </c>
      <c r="I299" t="s">
        <v>6675</v>
      </c>
      <c r="J299" t="s">
        <v>28</v>
      </c>
      <c r="K299" t="s">
        <v>6676</v>
      </c>
      <c r="L299" s="11" t="s">
        <v>7929</v>
      </c>
      <c r="M299" s="11">
        <v>67</v>
      </c>
      <c r="N299" s="11" t="str">
        <f>IF(A299="","AGUARDANDO",IF(NOT(ISERROR(MATCH(VALUE(A299),PRODESP!A:A,0))),"EXCLUÍDO - ATENDIDO CDHU",""))</f>
        <v/>
      </c>
    </row>
    <row r="300" spans="1:14" ht="15" x14ac:dyDescent="0.25">
      <c r="A300" t="s">
        <v>3093</v>
      </c>
      <c r="B300" t="s">
        <v>3094</v>
      </c>
      <c r="C300">
        <v>587462747</v>
      </c>
      <c r="D300" t="s">
        <v>3095</v>
      </c>
      <c r="E300"/>
      <c r="F300"/>
      <c r="G300"/>
      <c r="H300" t="s">
        <v>3096</v>
      </c>
      <c r="I300" t="s">
        <v>3097</v>
      </c>
      <c r="J300" t="s">
        <v>28</v>
      </c>
      <c r="K300" t="s">
        <v>3098</v>
      </c>
      <c r="L300" s="11" t="s">
        <v>7929</v>
      </c>
      <c r="M300" s="11">
        <v>68</v>
      </c>
      <c r="N300" s="11" t="str">
        <f>IF(A300="","AGUARDANDO",IF(NOT(ISERROR(MATCH(VALUE(A300),PRODESP!A:A,0))),"EXCLUÍDO - ATENDIDO CDHU",""))</f>
        <v/>
      </c>
    </row>
    <row r="301" spans="1:14" ht="15" x14ac:dyDescent="0.25">
      <c r="A301" t="s">
        <v>6660</v>
      </c>
      <c r="B301" t="s">
        <v>6661</v>
      </c>
      <c r="C301">
        <v>251889233</v>
      </c>
      <c r="D301" t="s">
        <v>6662</v>
      </c>
      <c r="E301"/>
      <c r="F301"/>
      <c r="G301"/>
      <c r="H301" t="s">
        <v>6663</v>
      </c>
      <c r="I301" t="s">
        <v>6664</v>
      </c>
      <c r="J301" t="s">
        <v>28</v>
      </c>
      <c r="K301" t="s">
        <v>6314</v>
      </c>
      <c r="L301" s="11" t="s">
        <v>7929</v>
      </c>
      <c r="M301" s="11">
        <v>69</v>
      </c>
      <c r="N301" s="11" t="str">
        <f>IF(A301="","AGUARDANDO",IF(NOT(ISERROR(MATCH(VALUE(A301),PRODESP!A:A,0))),"EXCLUÍDO - ATENDIDO CDHU",""))</f>
        <v/>
      </c>
    </row>
    <row r="302" spans="1:14" ht="15" x14ac:dyDescent="0.25">
      <c r="A302" t="s">
        <v>4047</v>
      </c>
      <c r="B302" t="s">
        <v>4048</v>
      </c>
      <c r="C302">
        <v>434257771</v>
      </c>
      <c r="D302" t="s">
        <v>4049</v>
      </c>
      <c r="E302"/>
      <c r="F302"/>
      <c r="G302"/>
      <c r="H302" t="s">
        <v>4050</v>
      </c>
      <c r="I302" t="s">
        <v>4051</v>
      </c>
      <c r="J302" t="s">
        <v>28</v>
      </c>
      <c r="K302" t="s">
        <v>4012</v>
      </c>
      <c r="L302" s="11" t="s">
        <v>7929</v>
      </c>
      <c r="M302" s="11">
        <v>70</v>
      </c>
      <c r="N302" s="11" t="str">
        <f>IF(A302="","AGUARDANDO",IF(NOT(ISERROR(MATCH(VALUE(A302),PRODESP!A:A,0))),"EXCLUÍDO - ATENDIDO CDHU",""))</f>
        <v/>
      </c>
    </row>
    <row r="303" spans="1:14" ht="15" x14ac:dyDescent="0.25">
      <c r="A303" t="s">
        <v>4780</v>
      </c>
      <c r="B303" t="s">
        <v>4781</v>
      </c>
      <c r="C303">
        <v>57073285</v>
      </c>
      <c r="D303" t="s">
        <v>4782</v>
      </c>
      <c r="E303"/>
      <c r="F303"/>
      <c r="G303"/>
      <c r="H303" t="s">
        <v>4783</v>
      </c>
      <c r="I303" t="s">
        <v>4784</v>
      </c>
      <c r="J303" t="s">
        <v>28</v>
      </c>
      <c r="K303" t="s">
        <v>4785</v>
      </c>
      <c r="L303" s="11" t="s">
        <v>7929</v>
      </c>
      <c r="M303" s="11">
        <v>71</v>
      </c>
      <c r="N303" s="11" t="str">
        <f>IF(A303="","AGUARDANDO",IF(NOT(ISERROR(MATCH(VALUE(A303),PRODESP!A:A,0))),"EXCLUÍDO - ATENDIDO CDHU",""))</f>
        <v/>
      </c>
    </row>
    <row r="304" spans="1:14" ht="15" x14ac:dyDescent="0.25">
      <c r="A304" t="s">
        <v>2954</v>
      </c>
      <c r="B304" t="s">
        <v>2955</v>
      </c>
      <c r="C304">
        <v>422450601</v>
      </c>
      <c r="D304" t="s">
        <v>2956</v>
      </c>
      <c r="E304"/>
      <c r="F304"/>
      <c r="G304"/>
      <c r="H304" t="s">
        <v>2957</v>
      </c>
      <c r="I304" t="s">
        <v>2958</v>
      </c>
      <c r="J304" t="s">
        <v>28</v>
      </c>
      <c r="K304" t="s">
        <v>2959</v>
      </c>
      <c r="L304" s="11" t="s">
        <v>7929</v>
      </c>
      <c r="M304" s="11">
        <v>72</v>
      </c>
      <c r="N304" s="11" t="str">
        <f>IF(A304="","AGUARDANDO",IF(NOT(ISERROR(MATCH(VALUE(A304),PRODESP!A:A,0))),"EXCLUÍDO - ATENDIDO CDHU",""))</f>
        <v/>
      </c>
    </row>
    <row r="305" spans="1:14" ht="15" x14ac:dyDescent="0.25">
      <c r="A305" t="s">
        <v>2713</v>
      </c>
      <c r="B305" t="s">
        <v>2714</v>
      </c>
      <c r="C305">
        <v>490120611</v>
      </c>
      <c r="D305" t="s">
        <v>2715</v>
      </c>
      <c r="E305"/>
      <c r="F305"/>
      <c r="G305"/>
      <c r="H305" t="s">
        <v>2716</v>
      </c>
      <c r="I305" t="s">
        <v>2717</v>
      </c>
      <c r="J305" t="s">
        <v>28</v>
      </c>
      <c r="K305" t="s">
        <v>2718</v>
      </c>
      <c r="L305" s="11" t="s">
        <v>7929</v>
      </c>
      <c r="M305" s="11">
        <v>73</v>
      </c>
      <c r="N305" s="11" t="str">
        <f>IF(A305="","AGUARDANDO",IF(NOT(ISERROR(MATCH(VALUE(A305),PRODESP!A:A,0))),"EXCLUÍDO - ATENDIDO CDHU",""))</f>
        <v/>
      </c>
    </row>
    <row r="306" spans="1:14" ht="15" x14ac:dyDescent="0.25">
      <c r="A306" t="s">
        <v>3183</v>
      </c>
      <c r="B306" t="s">
        <v>3184</v>
      </c>
      <c r="C306">
        <v>391836468</v>
      </c>
      <c r="D306" t="s">
        <v>3185</v>
      </c>
      <c r="E306" t="s">
        <v>3186</v>
      </c>
      <c r="F306">
        <v>605823649</v>
      </c>
      <c r="G306" t="s">
        <v>3187</v>
      </c>
      <c r="H306" t="s">
        <v>3188</v>
      </c>
      <c r="I306" t="s">
        <v>3189</v>
      </c>
      <c r="J306" t="s">
        <v>28</v>
      </c>
      <c r="K306" t="s">
        <v>3190</v>
      </c>
      <c r="L306" s="11" t="s">
        <v>7929</v>
      </c>
      <c r="M306" s="11">
        <v>74</v>
      </c>
      <c r="N306" s="11" t="str">
        <f>IF(A306="","AGUARDANDO",IF(NOT(ISERROR(MATCH(VALUE(A306),PRODESP!A:A,0))),"EXCLUÍDO - ATENDIDO CDHU",""))</f>
        <v/>
      </c>
    </row>
    <row r="307" spans="1:14" ht="15" x14ac:dyDescent="0.25">
      <c r="A307" t="s">
        <v>3942</v>
      </c>
      <c r="B307" t="s">
        <v>3943</v>
      </c>
      <c r="C307">
        <v>502927288</v>
      </c>
      <c r="D307" t="s">
        <v>3944</v>
      </c>
      <c r="E307" t="s">
        <v>3945</v>
      </c>
      <c r="F307">
        <v>503748304</v>
      </c>
      <c r="G307" t="s">
        <v>3946</v>
      </c>
      <c r="H307" t="s">
        <v>3947</v>
      </c>
      <c r="I307" t="s">
        <v>3948</v>
      </c>
      <c r="J307" t="s">
        <v>28</v>
      </c>
      <c r="K307" t="s">
        <v>3949</v>
      </c>
      <c r="L307" s="11" t="s">
        <v>7929</v>
      </c>
      <c r="M307" s="11">
        <v>75</v>
      </c>
      <c r="N307" s="11" t="str">
        <f>IF(A307="","AGUARDANDO",IF(NOT(ISERROR(MATCH(VALUE(A307),PRODESP!A:A,0))),"EXCLUÍDO - ATENDIDO CDHU",""))</f>
        <v/>
      </c>
    </row>
    <row r="308" spans="1:14" ht="15" x14ac:dyDescent="0.25">
      <c r="A308" t="s">
        <v>7433</v>
      </c>
      <c r="B308" t="s">
        <v>7434</v>
      </c>
      <c r="C308">
        <v>184913354</v>
      </c>
      <c r="D308" t="s">
        <v>7435</v>
      </c>
      <c r="E308"/>
      <c r="F308"/>
      <c r="G308"/>
      <c r="H308" t="s">
        <v>7436</v>
      </c>
      <c r="I308" t="s">
        <v>7437</v>
      </c>
      <c r="J308" t="s">
        <v>28</v>
      </c>
      <c r="K308" t="s">
        <v>7438</v>
      </c>
      <c r="L308" s="11" t="s">
        <v>7929</v>
      </c>
      <c r="M308" s="11">
        <v>76</v>
      </c>
      <c r="N308" s="11" t="str">
        <f>IF(A308="","AGUARDANDO",IF(NOT(ISERROR(MATCH(VALUE(A308),PRODESP!A:A,0))),"EXCLUÍDO - ATENDIDO CDHU",""))</f>
        <v/>
      </c>
    </row>
    <row r="309" spans="1:14" ht="15" x14ac:dyDescent="0.25">
      <c r="A309" t="s">
        <v>6707</v>
      </c>
      <c r="B309" t="s">
        <v>6708</v>
      </c>
      <c r="C309">
        <v>452273080</v>
      </c>
      <c r="D309" t="s">
        <v>6709</v>
      </c>
      <c r="E309"/>
      <c r="F309"/>
      <c r="G309"/>
      <c r="H309" t="s">
        <v>6710</v>
      </c>
      <c r="I309" t="s">
        <v>6711</v>
      </c>
      <c r="J309" t="s">
        <v>28</v>
      </c>
      <c r="K309" t="s">
        <v>6712</v>
      </c>
      <c r="L309" s="11" t="s">
        <v>7929</v>
      </c>
      <c r="M309" s="11">
        <v>77</v>
      </c>
      <c r="N309" s="11" t="str">
        <f>IF(A309="","AGUARDANDO",IF(NOT(ISERROR(MATCH(VALUE(A309),PRODESP!A:A,0))),"EXCLUÍDO - ATENDIDO CDHU",""))</f>
        <v/>
      </c>
    </row>
    <row r="310" spans="1:14" ht="15" x14ac:dyDescent="0.25">
      <c r="A310" t="s">
        <v>4498</v>
      </c>
      <c r="B310" t="s">
        <v>4499</v>
      </c>
      <c r="C310">
        <v>573393734</v>
      </c>
      <c r="D310" t="s">
        <v>4500</v>
      </c>
      <c r="E310" t="s">
        <v>4501</v>
      </c>
      <c r="F310">
        <v>99921404</v>
      </c>
      <c r="G310" t="s">
        <v>4502</v>
      </c>
      <c r="H310" t="s">
        <v>4503</v>
      </c>
      <c r="I310" t="s">
        <v>4504</v>
      </c>
      <c r="J310" t="s">
        <v>28</v>
      </c>
      <c r="K310" t="s">
        <v>4505</v>
      </c>
      <c r="L310" s="11" t="s">
        <v>7929</v>
      </c>
      <c r="M310" s="11">
        <v>78</v>
      </c>
      <c r="N310" s="11" t="str">
        <f>IF(A310="","AGUARDANDO",IF(NOT(ISERROR(MATCH(VALUE(A310),PRODESP!A:A,0))),"EXCLUÍDO - ATENDIDO CDHU",""))</f>
        <v/>
      </c>
    </row>
    <row r="311" spans="1:14" ht="15" x14ac:dyDescent="0.25">
      <c r="A311" t="s">
        <v>1291</v>
      </c>
      <c r="B311" t="s">
        <v>1292</v>
      </c>
      <c r="C311">
        <v>55311816</v>
      </c>
      <c r="D311" t="s">
        <v>1293</v>
      </c>
      <c r="E311"/>
      <c r="F311"/>
      <c r="G311"/>
      <c r="H311" t="s">
        <v>1294</v>
      </c>
      <c r="I311" t="s">
        <v>1295</v>
      </c>
      <c r="J311" t="s">
        <v>28</v>
      </c>
      <c r="K311" t="s">
        <v>1296</v>
      </c>
      <c r="L311" s="11" t="s">
        <v>7929</v>
      </c>
      <c r="M311" s="11">
        <v>79</v>
      </c>
      <c r="N311" s="11" t="str">
        <f>IF(A311="","AGUARDANDO",IF(NOT(ISERROR(MATCH(VALUE(A311),PRODESP!A:A,0))),"EXCLUÍDO - ATENDIDO CDHU",""))</f>
        <v/>
      </c>
    </row>
    <row r="312" spans="1:14" ht="15" x14ac:dyDescent="0.25">
      <c r="A312" t="s">
        <v>6972</v>
      </c>
      <c r="B312" t="s">
        <v>6973</v>
      </c>
      <c r="C312">
        <v>459792957</v>
      </c>
      <c r="D312" t="s">
        <v>6974</v>
      </c>
      <c r="E312" t="s">
        <v>6975</v>
      </c>
      <c r="F312">
        <v>270059672</v>
      </c>
      <c r="G312" t="s">
        <v>6976</v>
      </c>
      <c r="H312" t="s">
        <v>6977</v>
      </c>
      <c r="I312" t="s">
        <v>6978</v>
      </c>
      <c r="J312" t="s">
        <v>28</v>
      </c>
      <c r="K312" t="s">
        <v>6979</v>
      </c>
      <c r="L312" s="11" t="s">
        <v>7929</v>
      </c>
      <c r="M312" s="11">
        <v>80</v>
      </c>
      <c r="N312" s="11" t="str">
        <f>IF(A312="","AGUARDANDO",IF(NOT(ISERROR(MATCH(VALUE(A312),PRODESP!A:A,0))),"EXCLUÍDO - ATENDIDO CDHU",""))</f>
        <v/>
      </c>
    </row>
    <row r="313" spans="1:14" ht="15" x14ac:dyDescent="0.25">
      <c r="A313" t="s">
        <v>1060</v>
      </c>
      <c r="B313" t="s">
        <v>1061</v>
      </c>
      <c r="C313">
        <v>389002069</v>
      </c>
      <c r="D313" t="s">
        <v>1062</v>
      </c>
      <c r="E313"/>
      <c r="F313"/>
      <c r="G313"/>
      <c r="H313" t="s">
        <v>1063</v>
      </c>
      <c r="I313" t="s">
        <v>1064</v>
      </c>
      <c r="J313" t="s">
        <v>28</v>
      </c>
      <c r="K313" t="s">
        <v>1065</v>
      </c>
      <c r="L313" s="11" t="s">
        <v>7929</v>
      </c>
      <c r="M313" s="11">
        <v>81</v>
      </c>
      <c r="N313" s="11" t="str">
        <f>IF(A313="","AGUARDANDO",IF(NOT(ISERROR(MATCH(VALUE(A313),PRODESP!A:A,0))),"EXCLUÍDO - ATENDIDO CDHU",""))</f>
        <v/>
      </c>
    </row>
    <row r="314" spans="1:14" ht="15" x14ac:dyDescent="0.25">
      <c r="A314" t="s">
        <v>1136</v>
      </c>
      <c r="B314" t="s">
        <v>1137</v>
      </c>
      <c r="C314">
        <v>388609291</v>
      </c>
      <c r="D314" t="s">
        <v>1138</v>
      </c>
      <c r="E314"/>
      <c r="F314"/>
      <c r="G314"/>
      <c r="H314" t="s">
        <v>1139</v>
      </c>
      <c r="I314" t="s">
        <v>1140</v>
      </c>
      <c r="J314" t="s">
        <v>28</v>
      </c>
      <c r="K314" t="s">
        <v>1141</v>
      </c>
      <c r="L314" s="11" t="s">
        <v>7929</v>
      </c>
      <c r="M314" s="11">
        <v>82</v>
      </c>
      <c r="N314" s="11" t="str">
        <f>IF(A314="","AGUARDANDO",IF(NOT(ISERROR(MATCH(VALUE(A314),PRODESP!A:A,0))),"EXCLUÍDO - ATENDIDO CDHU",""))</f>
        <v/>
      </c>
    </row>
    <row r="315" spans="1:14" ht="15" x14ac:dyDescent="0.25">
      <c r="A315" t="s">
        <v>7333</v>
      </c>
      <c r="B315" t="s">
        <v>7334</v>
      </c>
      <c r="C315">
        <v>420407261</v>
      </c>
      <c r="D315" t="s">
        <v>7335</v>
      </c>
      <c r="E315" t="s">
        <v>7336</v>
      </c>
      <c r="F315">
        <v>420410211</v>
      </c>
      <c r="G315" t="s">
        <v>7337</v>
      </c>
      <c r="H315" t="s">
        <v>7338</v>
      </c>
      <c r="I315" t="s">
        <v>7339</v>
      </c>
      <c r="J315" t="s">
        <v>28</v>
      </c>
      <c r="K315" t="s">
        <v>7340</v>
      </c>
      <c r="L315" s="11" t="s">
        <v>7929</v>
      </c>
      <c r="M315" s="11">
        <v>83</v>
      </c>
      <c r="N315" s="11" t="str">
        <f>IF(A315="","AGUARDANDO",IF(NOT(ISERROR(MATCH(VALUE(A315),PRODESP!A:A,0))),"EXCLUÍDO - ATENDIDO CDHU",""))</f>
        <v/>
      </c>
    </row>
    <row r="316" spans="1:14" ht="15" x14ac:dyDescent="0.25">
      <c r="A316" t="s">
        <v>7617</v>
      </c>
      <c r="B316" t="s">
        <v>7618</v>
      </c>
      <c r="C316">
        <v>383405221</v>
      </c>
      <c r="D316" t="s">
        <v>7619</v>
      </c>
      <c r="E316" t="s">
        <v>7620</v>
      </c>
      <c r="F316">
        <v>4770655715</v>
      </c>
      <c r="G316" t="s">
        <v>7621</v>
      </c>
      <c r="H316" t="s">
        <v>7622</v>
      </c>
      <c r="I316" t="s">
        <v>7570</v>
      </c>
      <c r="J316" t="s">
        <v>28</v>
      </c>
      <c r="K316" t="s">
        <v>7623</v>
      </c>
      <c r="L316" s="11" t="s">
        <v>7929</v>
      </c>
      <c r="M316" s="11">
        <v>84</v>
      </c>
      <c r="N316" s="11" t="str">
        <f>IF(A316="","AGUARDANDO",IF(NOT(ISERROR(MATCH(VALUE(A316),PRODESP!A:A,0))),"EXCLUÍDO - ATENDIDO CDHU",""))</f>
        <v/>
      </c>
    </row>
    <row r="317" spans="1:14" ht="15" x14ac:dyDescent="0.25">
      <c r="A317" t="s">
        <v>1029</v>
      </c>
      <c r="B317" t="s">
        <v>1030</v>
      </c>
      <c r="C317">
        <v>42944915</v>
      </c>
      <c r="D317" t="s">
        <v>1031</v>
      </c>
      <c r="E317"/>
      <c r="F317"/>
      <c r="G317"/>
      <c r="H317" t="s">
        <v>1032</v>
      </c>
      <c r="I317" t="s">
        <v>1033</v>
      </c>
      <c r="J317" t="s">
        <v>28</v>
      </c>
      <c r="K317" t="s">
        <v>1034</v>
      </c>
      <c r="L317" s="11" t="s">
        <v>7929</v>
      </c>
      <c r="M317" s="11">
        <v>85</v>
      </c>
      <c r="N317" s="11" t="str">
        <f>IF(A317="","AGUARDANDO",IF(NOT(ISERROR(MATCH(VALUE(A317),PRODESP!A:A,0))),"EXCLUÍDO - ATENDIDO CDHU",""))</f>
        <v/>
      </c>
    </row>
    <row r="318" spans="1:14" ht="15" x14ac:dyDescent="0.25">
      <c r="A318" t="s">
        <v>1698</v>
      </c>
      <c r="B318" t="s">
        <v>1699</v>
      </c>
      <c r="C318">
        <v>494336110</v>
      </c>
      <c r="D318" t="s">
        <v>1700</v>
      </c>
      <c r="E318"/>
      <c r="F318"/>
      <c r="G318"/>
      <c r="H318" t="s">
        <v>1701</v>
      </c>
      <c r="I318" t="s">
        <v>1702</v>
      </c>
      <c r="J318" t="s">
        <v>28</v>
      </c>
      <c r="K318" t="s">
        <v>1703</v>
      </c>
      <c r="L318" s="11" t="s">
        <v>7929</v>
      </c>
      <c r="M318" s="11">
        <v>86</v>
      </c>
      <c r="N318" s="11" t="str">
        <f>IF(A318="","AGUARDANDO",IF(NOT(ISERROR(MATCH(VALUE(A318),PRODESP!A:A,0))),"EXCLUÍDO - ATENDIDO CDHU",""))</f>
        <v/>
      </c>
    </row>
    <row r="319" spans="1:14" ht="15" x14ac:dyDescent="0.25">
      <c r="A319" t="s">
        <v>2294</v>
      </c>
      <c r="B319" t="s">
        <v>2295</v>
      </c>
      <c r="C319">
        <v>456888949</v>
      </c>
      <c r="D319" t="s">
        <v>2296</v>
      </c>
      <c r="E319"/>
      <c r="F319"/>
      <c r="G319"/>
      <c r="H319" t="s">
        <v>2297</v>
      </c>
      <c r="I319" t="s">
        <v>2298</v>
      </c>
      <c r="J319" t="s">
        <v>28</v>
      </c>
      <c r="K319" t="s">
        <v>1950</v>
      </c>
      <c r="L319" s="11" t="s">
        <v>7929</v>
      </c>
      <c r="M319" s="11">
        <v>87</v>
      </c>
      <c r="N319" s="11" t="str">
        <f>IF(A319="","AGUARDANDO",IF(NOT(ISERROR(MATCH(VALUE(A319),PRODESP!A:A,0))),"EXCLUÍDO - ATENDIDO CDHU",""))</f>
        <v/>
      </c>
    </row>
    <row r="320" spans="1:14" ht="15" x14ac:dyDescent="0.25">
      <c r="A320" t="s">
        <v>2216</v>
      </c>
      <c r="B320" t="s">
        <v>2217</v>
      </c>
      <c r="C320">
        <v>54671626</v>
      </c>
      <c r="D320" t="s">
        <v>2218</v>
      </c>
      <c r="E320" t="s">
        <v>2219</v>
      </c>
      <c r="F320">
        <v>429559409</v>
      </c>
      <c r="G320" t="s">
        <v>2220</v>
      </c>
      <c r="H320" t="s">
        <v>2221</v>
      </c>
      <c r="I320" t="s">
        <v>2222</v>
      </c>
      <c r="J320" t="s">
        <v>28</v>
      </c>
      <c r="K320" t="s">
        <v>2223</v>
      </c>
      <c r="L320" s="11" t="s">
        <v>7929</v>
      </c>
      <c r="M320" s="11">
        <v>88</v>
      </c>
      <c r="N320" s="11" t="str">
        <f>IF(A320="","AGUARDANDO",IF(NOT(ISERROR(MATCH(VALUE(A320),PRODESP!A:A,0))),"EXCLUÍDO - ATENDIDO CDHU",""))</f>
        <v/>
      </c>
    </row>
    <row r="321" spans="1:14" ht="15" x14ac:dyDescent="0.25">
      <c r="A321" t="s">
        <v>2983</v>
      </c>
      <c r="B321" t="s">
        <v>2984</v>
      </c>
      <c r="C321">
        <v>473076779</v>
      </c>
      <c r="D321" t="s">
        <v>2985</v>
      </c>
      <c r="E321"/>
      <c r="F321"/>
      <c r="G321"/>
      <c r="H321" t="s">
        <v>2986</v>
      </c>
      <c r="I321" t="s">
        <v>2987</v>
      </c>
      <c r="J321" t="s">
        <v>28</v>
      </c>
      <c r="K321" t="s">
        <v>2988</v>
      </c>
      <c r="L321" s="11" t="s">
        <v>7929</v>
      </c>
      <c r="M321" s="11">
        <v>89</v>
      </c>
      <c r="N321" s="11" t="str">
        <f>IF(A321="","AGUARDANDO",IF(NOT(ISERROR(MATCH(VALUE(A321),PRODESP!A:A,0))),"EXCLUÍDO - ATENDIDO CDHU",""))</f>
        <v/>
      </c>
    </row>
    <row r="322" spans="1:14" ht="15" x14ac:dyDescent="0.25">
      <c r="A322" t="s">
        <v>2780</v>
      </c>
      <c r="B322" t="s">
        <v>2781</v>
      </c>
      <c r="C322">
        <v>53701715</v>
      </c>
      <c r="D322" t="s">
        <v>2782</v>
      </c>
      <c r="E322"/>
      <c r="F322"/>
      <c r="G322"/>
      <c r="H322" t="s">
        <v>2783</v>
      </c>
      <c r="I322" t="s">
        <v>2784</v>
      </c>
      <c r="J322" t="s">
        <v>28</v>
      </c>
      <c r="K322" t="s">
        <v>2785</v>
      </c>
      <c r="L322" s="11" t="s">
        <v>7929</v>
      </c>
      <c r="M322" s="11">
        <v>90</v>
      </c>
      <c r="N322" s="11" t="str">
        <f>IF(A322="","AGUARDANDO",IF(NOT(ISERROR(MATCH(VALUE(A322),PRODESP!A:A,0))),"EXCLUÍDO - ATENDIDO CDHU",""))</f>
        <v/>
      </c>
    </row>
    <row r="323" spans="1:14" ht="15" x14ac:dyDescent="0.25">
      <c r="A323" t="s">
        <v>2768</v>
      </c>
      <c r="B323" t="s">
        <v>2769</v>
      </c>
      <c r="C323">
        <v>279919049</v>
      </c>
      <c r="D323" t="s">
        <v>2770</v>
      </c>
      <c r="E323"/>
      <c r="F323"/>
      <c r="G323"/>
      <c r="H323" t="s">
        <v>2771</v>
      </c>
      <c r="I323" t="s">
        <v>2772</v>
      </c>
      <c r="J323" t="s">
        <v>28</v>
      </c>
      <c r="K323" t="s">
        <v>2773</v>
      </c>
      <c r="L323" s="11" t="s">
        <v>7929</v>
      </c>
      <c r="M323" s="11">
        <v>91</v>
      </c>
      <c r="N323" s="11" t="str">
        <f>IF(A323="","AGUARDANDO",IF(NOT(ISERROR(MATCH(VALUE(A323),PRODESP!A:A,0))),"EXCLUÍDO - ATENDIDO CDHU",""))</f>
        <v/>
      </c>
    </row>
    <row r="324" spans="1:14" ht="15" x14ac:dyDescent="0.25">
      <c r="A324" t="s">
        <v>2949</v>
      </c>
      <c r="B324" t="s">
        <v>2950</v>
      </c>
      <c r="C324">
        <v>353512813</v>
      </c>
      <c r="D324" t="s">
        <v>2951</v>
      </c>
      <c r="E324"/>
      <c r="F324"/>
      <c r="G324"/>
      <c r="H324" t="s">
        <v>2952</v>
      </c>
      <c r="I324" t="s">
        <v>2953</v>
      </c>
      <c r="J324" t="s">
        <v>28</v>
      </c>
      <c r="K324" t="s">
        <v>2891</v>
      </c>
      <c r="L324" s="11" t="s">
        <v>7929</v>
      </c>
      <c r="M324" s="11">
        <v>92</v>
      </c>
      <c r="N324" s="11" t="str">
        <f>IF(A324="","AGUARDANDO",IF(NOT(ISERROR(MATCH(VALUE(A324),PRODESP!A:A,0))),"EXCLUÍDO - ATENDIDO CDHU",""))</f>
        <v/>
      </c>
    </row>
    <row r="325" spans="1:14" ht="15" x14ac:dyDescent="0.25">
      <c r="A325" t="s">
        <v>1470</v>
      </c>
      <c r="B325" t="s">
        <v>1471</v>
      </c>
      <c r="C325">
        <v>429451283</v>
      </c>
      <c r="D325" t="s">
        <v>1472</v>
      </c>
      <c r="E325"/>
      <c r="F325"/>
      <c r="G325"/>
      <c r="H325" t="s">
        <v>1473</v>
      </c>
      <c r="I325" t="s">
        <v>1474</v>
      </c>
      <c r="J325" t="s">
        <v>28</v>
      </c>
      <c r="K325" t="s">
        <v>1475</v>
      </c>
      <c r="L325" s="11" t="s">
        <v>7929</v>
      </c>
      <c r="M325" s="11">
        <v>93</v>
      </c>
      <c r="N325" s="11" t="str">
        <f>IF(A325="","AGUARDANDO",IF(NOT(ISERROR(MATCH(VALUE(A325),PRODESP!A:A,0))),"EXCLUÍDO - ATENDIDO CDHU",""))</f>
        <v/>
      </c>
    </row>
    <row r="326" spans="1:14" ht="15" x14ac:dyDescent="0.25">
      <c r="A326" t="s">
        <v>4840</v>
      </c>
      <c r="B326" t="s">
        <v>4841</v>
      </c>
      <c r="C326">
        <v>361675306</v>
      </c>
      <c r="D326" t="s">
        <v>4842</v>
      </c>
      <c r="E326"/>
      <c r="F326"/>
      <c r="G326"/>
      <c r="H326" t="s">
        <v>4843</v>
      </c>
      <c r="I326" t="s">
        <v>4844</v>
      </c>
      <c r="J326" t="s">
        <v>28</v>
      </c>
      <c r="K326" t="s">
        <v>4845</v>
      </c>
      <c r="L326" s="11" t="s">
        <v>7929</v>
      </c>
      <c r="M326" s="11">
        <v>94</v>
      </c>
      <c r="N326" s="11" t="str">
        <f>IF(A326="","AGUARDANDO",IF(NOT(ISERROR(MATCH(VALUE(A326),PRODESP!A:A,0))),"EXCLUÍDO - ATENDIDO CDHU",""))</f>
        <v/>
      </c>
    </row>
    <row r="327" spans="1:14" ht="15" x14ac:dyDescent="0.25">
      <c r="A327" t="s">
        <v>6211</v>
      </c>
      <c r="B327" t="s">
        <v>6212</v>
      </c>
      <c r="C327">
        <v>452675339</v>
      </c>
      <c r="D327" t="s">
        <v>6213</v>
      </c>
      <c r="E327"/>
      <c r="F327"/>
      <c r="G327"/>
      <c r="H327" t="s">
        <v>6214</v>
      </c>
      <c r="I327" t="s">
        <v>6215</v>
      </c>
      <c r="J327" t="s">
        <v>28</v>
      </c>
      <c r="K327" t="s">
        <v>6216</v>
      </c>
      <c r="L327" s="11" t="s">
        <v>7929</v>
      </c>
      <c r="M327" s="11">
        <v>95</v>
      </c>
      <c r="N327" s="11" t="str">
        <f>IF(A327="","AGUARDANDO",IF(NOT(ISERROR(MATCH(VALUE(A327),PRODESP!A:A,0))),"EXCLUÍDO - ATENDIDO CDHU",""))</f>
        <v/>
      </c>
    </row>
    <row r="328" spans="1:14" ht="15" x14ac:dyDescent="0.25">
      <c r="A328" t="s">
        <v>5067</v>
      </c>
      <c r="B328" t="s">
        <v>5068</v>
      </c>
      <c r="C328">
        <v>601888480</v>
      </c>
      <c r="D328" t="s">
        <v>5069</v>
      </c>
      <c r="E328" t="s">
        <v>5070</v>
      </c>
      <c r="F328">
        <v>492546502</v>
      </c>
      <c r="G328" t="s">
        <v>5071</v>
      </c>
      <c r="H328" t="s">
        <v>5072</v>
      </c>
      <c r="I328" t="s">
        <v>5073</v>
      </c>
      <c r="J328" t="s">
        <v>28</v>
      </c>
      <c r="K328" t="s">
        <v>5074</v>
      </c>
      <c r="L328" s="11" t="s">
        <v>7929</v>
      </c>
      <c r="M328" s="11">
        <v>96</v>
      </c>
      <c r="N328" s="11" t="str">
        <f>IF(A328="","AGUARDANDO",IF(NOT(ISERROR(MATCH(VALUE(A328),PRODESP!A:A,0))),"EXCLUÍDO - ATENDIDO CDHU",""))</f>
        <v/>
      </c>
    </row>
    <row r="329" spans="1:14" ht="15" x14ac:dyDescent="0.25">
      <c r="A329" t="s">
        <v>3044</v>
      </c>
      <c r="B329" t="s">
        <v>3045</v>
      </c>
      <c r="C329">
        <v>409691276</v>
      </c>
      <c r="D329" t="s">
        <v>3046</v>
      </c>
      <c r="E329"/>
      <c r="F329"/>
      <c r="G329"/>
      <c r="H329" t="s">
        <v>3047</v>
      </c>
      <c r="I329" t="s">
        <v>3048</v>
      </c>
      <c r="J329" t="s">
        <v>28</v>
      </c>
      <c r="K329" t="s">
        <v>3049</v>
      </c>
      <c r="L329" s="11" t="s">
        <v>7929</v>
      </c>
      <c r="M329" s="11">
        <v>97</v>
      </c>
      <c r="N329" s="11" t="str">
        <f>IF(A329="","AGUARDANDO",IF(NOT(ISERROR(MATCH(VALUE(A329),PRODESP!A:A,0))),"EXCLUÍDO - ATENDIDO CDHU",""))</f>
        <v/>
      </c>
    </row>
    <row r="330" spans="1:14" ht="15" x14ac:dyDescent="0.25">
      <c r="A330" t="s">
        <v>3460</v>
      </c>
      <c r="B330" t="s">
        <v>3461</v>
      </c>
      <c r="C330">
        <v>258406471</v>
      </c>
      <c r="D330" t="s">
        <v>3462</v>
      </c>
      <c r="E330" t="s">
        <v>3463</v>
      </c>
      <c r="F330">
        <v>137665829</v>
      </c>
      <c r="G330" t="s">
        <v>3464</v>
      </c>
      <c r="H330" t="s">
        <v>3465</v>
      </c>
      <c r="I330" t="s">
        <v>3466</v>
      </c>
      <c r="J330" t="s">
        <v>28</v>
      </c>
      <c r="K330" t="s">
        <v>3467</v>
      </c>
      <c r="L330" s="11" t="s">
        <v>7929</v>
      </c>
      <c r="M330" s="11">
        <v>98</v>
      </c>
      <c r="N330" s="11" t="str">
        <f>IF(A330="","AGUARDANDO",IF(NOT(ISERROR(MATCH(VALUE(A330),PRODESP!A:A,0))),"EXCLUÍDO - ATENDIDO CDHU",""))</f>
        <v/>
      </c>
    </row>
    <row r="331" spans="1:14" ht="15" x14ac:dyDescent="0.25">
      <c r="A331" t="s">
        <v>5688</v>
      </c>
      <c r="B331" t="s">
        <v>5689</v>
      </c>
      <c r="C331">
        <v>397939826</v>
      </c>
      <c r="D331" t="s">
        <v>5690</v>
      </c>
      <c r="E331"/>
      <c r="F331"/>
      <c r="G331"/>
      <c r="H331" t="s">
        <v>5691</v>
      </c>
      <c r="I331" t="s">
        <v>5692</v>
      </c>
      <c r="J331" t="s">
        <v>28</v>
      </c>
      <c r="K331" t="s">
        <v>5693</v>
      </c>
      <c r="L331" s="11" t="s">
        <v>7929</v>
      </c>
      <c r="M331" s="11">
        <v>99</v>
      </c>
      <c r="N331" s="11" t="str">
        <f>IF(A331="","AGUARDANDO",IF(NOT(ISERROR(MATCH(VALUE(A331),PRODESP!A:A,0))),"EXCLUÍDO - ATENDIDO CDHU",""))</f>
        <v/>
      </c>
    </row>
    <row r="332" spans="1:14" ht="15" x14ac:dyDescent="0.25">
      <c r="A332" t="s">
        <v>7070</v>
      </c>
      <c r="B332" t="s">
        <v>7071</v>
      </c>
      <c r="C332">
        <v>449548466</v>
      </c>
      <c r="D332" t="s">
        <v>7072</v>
      </c>
      <c r="E332"/>
      <c r="F332"/>
      <c r="G332"/>
      <c r="H332" t="s">
        <v>7067</v>
      </c>
      <c r="I332" t="s">
        <v>7073</v>
      </c>
      <c r="J332" t="s">
        <v>28</v>
      </c>
      <c r="K332" t="s">
        <v>7074</v>
      </c>
      <c r="L332" s="11" t="s">
        <v>7929</v>
      </c>
      <c r="M332" s="11">
        <v>100</v>
      </c>
      <c r="N332" s="11" t="str">
        <f>IF(A332="","AGUARDANDO",IF(NOT(ISERROR(MATCH(VALUE(A332),PRODESP!A:A,0))),"EXCLUÍDO - ATENDIDO CDHU",""))</f>
        <v/>
      </c>
    </row>
    <row r="333" spans="1:14" ht="15" x14ac:dyDescent="0.25">
      <c r="A333" t="s">
        <v>7578</v>
      </c>
      <c r="B333" t="s">
        <v>7579</v>
      </c>
      <c r="C333">
        <v>43425809</v>
      </c>
      <c r="D333" t="s">
        <v>7580</v>
      </c>
      <c r="E333"/>
      <c r="F333"/>
      <c r="G333"/>
      <c r="H333" t="s">
        <v>7581</v>
      </c>
      <c r="I333" t="s">
        <v>7582</v>
      </c>
      <c r="J333" t="s">
        <v>28</v>
      </c>
      <c r="K333" t="s">
        <v>7583</v>
      </c>
      <c r="L333" s="11" t="s">
        <v>7929</v>
      </c>
      <c r="M333" s="11">
        <v>101</v>
      </c>
      <c r="N333" s="11" t="str">
        <f>IF(A333="","AGUARDANDO",IF(NOT(ISERROR(MATCH(VALUE(A333),PRODESP!A:A,0))),"EXCLUÍDO - ATENDIDO CDHU",""))</f>
        <v/>
      </c>
    </row>
    <row r="334" spans="1:14" ht="15" x14ac:dyDescent="0.25">
      <c r="A334" t="s">
        <v>5721</v>
      </c>
      <c r="B334" t="s">
        <v>5722</v>
      </c>
      <c r="C334">
        <v>254888549</v>
      </c>
      <c r="D334" t="s">
        <v>5723</v>
      </c>
      <c r="E334"/>
      <c r="F334"/>
      <c r="G334"/>
      <c r="H334" t="s">
        <v>5724</v>
      </c>
      <c r="I334" t="s">
        <v>5725</v>
      </c>
      <c r="J334" t="s">
        <v>28</v>
      </c>
      <c r="K334" t="s">
        <v>5726</v>
      </c>
      <c r="L334" s="11" t="s">
        <v>7929</v>
      </c>
      <c r="M334" s="11">
        <v>102</v>
      </c>
      <c r="N334" s="11" t="str">
        <f>IF(A334="","AGUARDANDO",IF(NOT(ISERROR(MATCH(VALUE(A334),PRODESP!A:A,0))),"EXCLUÍDO - ATENDIDO CDHU",""))</f>
        <v/>
      </c>
    </row>
    <row r="335" spans="1:14" ht="15" x14ac:dyDescent="0.25">
      <c r="A335" t="s">
        <v>1442</v>
      </c>
      <c r="B335" t="s">
        <v>1443</v>
      </c>
      <c r="C335">
        <v>357264745</v>
      </c>
      <c r="D335" t="s">
        <v>1444</v>
      </c>
      <c r="E335"/>
      <c r="F335"/>
      <c r="G335"/>
      <c r="H335" t="s">
        <v>1445</v>
      </c>
      <c r="I335" t="s">
        <v>1446</v>
      </c>
      <c r="J335" t="s">
        <v>28</v>
      </c>
      <c r="K335" t="s">
        <v>1447</v>
      </c>
      <c r="L335" s="11" t="s">
        <v>7929</v>
      </c>
      <c r="M335" s="11">
        <v>103</v>
      </c>
      <c r="N335" s="11" t="str">
        <f>IF(A335="","AGUARDANDO",IF(NOT(ISERROR(MATCH(VALUE(A335),PRODESP!A:A,0))),"EXCLUÍDO - ATENDIDO CDHU",""))</f>
        <v/>
      </c>
    </row>
    <row r="336" spans="1:14" ht="15" x14ac:dyDescent="0.25">
      <c r="A336" t="s">
        <v>4013</v>
      </c>
      <c r="B336" t="s">
        <v>4014</v>
      </c>
      <c r="C336">
        <v>459532716</v>
      </c>
      <c r="D336" t="s">
        <v>4015</v>
      </c>
      <c r="E336"/>
      <c r="F336"/>
      <c r="G336"/>
      <c r="H336" t="s">
        <v>4016</v>
      </c>
      <c r="I336" t="s">
        <v>4017</v>
      </c>
      <c r="J336" t="s">
        <v>28</v>
      </c>
      <c r="K336" t="s">
        <v>4018</v>
      </c>
      <c r="L336" s="11" t="s">
        <v>7929</v>
      </c>
      <c r="M336" s="11">
        <v>104</v>
      </c>
      <c r="N336" s="11" t="str">
        <f>IF(A336="","AGUARDANDO",IF(NOT(ISERROR(MATCH(VALUE(A336),PRODESP!A:A,0))),"EXCLUÍDO - ATENDIDO CDHU",""))</f>
        <v/>
      </c>
    </row>
    <row r="337" spans="1:14" ht="15" x14ac:dyDescent="0.25">
      <c r="A337" t="s">
        <v>2615</v>
      </c>
      <c r="B337" t="s">
        <v>2616</v>
      </c>
      <c r="C337">
        <v>545477621</v>
      </c>
      <c r="D337" t="s">
        <v>2617</v>
      </c>
      <c r="E337" t="s">
        <v>2618</v>
      </c>
      <c r="F337">
        <v>500770736</v>
      </c>
      <c r="G337" t="s">
        <v>2619</v>
      </c>
      <c r="H337" t="s">
        <v>2620</v>
      </c>
      <c r="I337" t="s">
        <v>2621</v>
      </c>
      <c r="J337" t="s">
        <v>28</v>
      </c>
      <c r="K337" t="s">
        <v>2622</v>
      </c>
      <c r="L337" s="11" t="s">
        <v>7929</v>
      </c>
      <c r="M337" s="11">
        <v>105</v>
      </c>
      <c r="N337" s="11" t="str">
        <f>IF(A337="","AGUARDANDO",IF(NOT(ISERROR(MATCH(VALUE(A337),PRODESP!A:A,0))),"EXCLUÍDO - ATENDIDO CDHU",""))</f>
        <v/>
      </c>
    </row>
    <row r="338" spans="1:14" ht="15" x14ac:dyDescent="0.25">
      <c r="A338" t="s">
        <v>2026</v>
      </c>
      <c r="B338" t="s">
        <v>2027</v>
      </c>
      <c r="C338">
        <v>420409506</v>
      </c>
      <c r="D338" t="s">
        <v>2028</v>
      </c>
      <c r="E338" t="s">
        <v>2029</v>
      </c>
      <c r="F338">
        <v>308008911</v>
      </c>
      <c r="G338" t="s">
        <v>2030</v>
      </c>
      <c r="H338" t="s">
        <v>2031</v>
      </c>
      <c r="I338" t="s">
        <v>2032</v>
      </c>
      <c r="J338" t="s">
        <v>28</v>
      </c>
      <c r="K338" t="s">
        <v>2033</v>
      </c>
      <c r="L338" s="11" t="s">
        <v>7929</v>
      </c>
      <c r="M338" s="11">
        <v>106</v>
      </c>
      <c r="N338" s="11" t="str">
        <f>IF(A338="","AGUARDANDO",IF(NOT(ISERROR(MATCH(VALUE(A338),PRODESP!A:A,0))),"EXCLUÍDO - ATENDIDO CDHU",""))</f>
        <v/>
      </c>
    </row>
    <row r="339" spans="1:14" ht="15" x14ac:dyDescent="0.25">
      <c r="A339" t="s">
        <v>4624</v>
      </c>
      <c r="B339" t="s">
        <v>4625</v>
      </c>
      <c r="C339">
        <v>52179321</v>
      </c>
      <c r="D339" t="s">
        <v>4626</v>
      </c>
      <c r="E339"/>
      <c r="F339"/>
      <c r="G339"/>
      <c r="H339" t="s">
        <v>4627</v>
      </c>
      <c r="I339" t="s">
        <v>4628</v>
      </c>
      <c r="J339" t="s">
        <v>28</v>
      </c>
      <c r="K339" t="s">
        <v>4629</v>
      </c>
      <c r="L339" s="11" t="s">
        <v>7929</v>
      </c>
      <c r="M339" s="11">
        <v>107</v>
      </c>
      <c r="N339" s="11" t="str">
        <f>IF(A339="","AGUARDANDO",IF(NOT(ISERROR(MATCH(VALUE(A339),PRODESP!A:A,0))),"EXCLUÍDO - ATENDIDO CDHU",""))</f>
        <v/>
      </c>
    </row>
    <row r="340" spans="1:14" ht="15" x14ac:dyDescent="0.25">
      <c r="A340" t="s">
        <v>6888</v>
      </c>
      <c r="B340" t="s">
        <v>6889</v>
      </c>
      <c r="C340">
        <v>245743972</v>
      </c>
      <c r="D340" t="s">
        <v>6890</v>
      </c>
      <c r="E340" t="s">
        <v>6891</v>
      </c>
      <c r="F340">
        <v>262156465</v>
      </c>
      <c r="G340" t="s">
        <v>6892</v>
      </c>
      <c r="H340" t="s">
        <v>6893</v>
      </c>
      <c r="I340" t="s">
        <v>6894</v>
      </c>
      <c r="J340" t="s">
        <v>28</v>
      </c>
      <c r="K340" t="s">
        <v>6895</v>
      </c>
      <c r="L340" s="11" t="s">
        <v>7929</v>
      </c>
      <c r="M340" s="11">
        <v>108</v>
      </c>
      <c r="N340" s="11" t="str">
        <f>IF(A340="","AGUARDANDO",IF(NOT(ISERROR(MATCH(VALUE(A340),PRODESP!A:A,0))),"EXCLUÍDO - ATENDIDO CDHU",""))</f>
        <v/>
      </c>
    </row>
    <row r="341" spans="1:14" ht="15" x14ac:dyDescent="0.25">
      <c r="A341" t="s">
        <v>5950</v>
      </c>
      <c r="B341" t="s">
        <v>5951</v>
      </c>
      <c r="C341">
        <v>20325420</v>
      </c>
      <c r="D341" t="s">
        <v>5952</v>
      </c>
      <c r="E341"/>
      <c r="F341"/>
      <c r="G341"/>
      <c r="H341" t="s">
        <v>5953</v>
      </c>
      <c r="I341" t="s">
        <v>5954</v>
      </c>
      <c r="J341" t="s">
        <v>28</v>
      </c>
      <c r="K341" t="s">
        <v>5955</v>
      </c>
      <c r="L341" s="11" t="s">
        <v>7929</v>
      </c>
      <c r="M341" s="11">
        <v>109</v>
      </c>
      <c r="N341" s="11" t="str">
        <f>IF(A341="","AGUARDANDO",IF(NOT(ISERROR(MATCH(VALUE(A341),PRODESP!A:A,0))),"EXCLUÍDO - ATENDIDO CDHU",""))</f>
        <v/>
      </c>
    </row>
    <row r="342" spans="1:14" ht="15" x14ac:dyDescent="0.25">
      <c r="A342" t="s">
        <v>2103</v>
      </c>
      <c r="B342" t="s">
        <v>2104</v>
      </c>
      <c r="C342">
        <v>527915075</v>
      </c>
      <c r="D342" t="s">
        <v>2105</v>
      </c>
      <c r="E342"/>
      <c r="F342"/>
      <c r="G342"/>
      <c r="H342" t="s">
        <v>2106</v>
      </c>
      <c r="I342" t="s">
        <v>2107</v>
      </c>
      <c r="J342" t="s">
        <v>28</v>
      </c>
      <c r="K342" t="s">
        <v>2108</v>
      </c>
      <c r="L342" s="11" t="s">
        <v>7929</v>
      </c>
      <c r="M342" s="11">
        <v>110</v>
      </c>
      <c r="N342" s="11" t="str">
        <f>IF(A342="","AGUARDANDO",IF(NOT(ISERROR(MATCH(VALUE(A342),PRODESP!A:A,0))),"EXCLUÍDO - ATENDIDO CDHU",""))</f>
        <v/>
      </c>
    </row>
    <row r="343" spans="1:14" ht="15" x14ac:dyDescent="0.25">
      <c r="A343" t="s">
        <v>1837</v>
      </c>
      <c r="B343" t="s">
        <v>1838</v>
      </c>
      <c r="C343">
        <v>480175159</v>
      </c>
      <c r="D343" t="s">
        <v>1839</v>
      </c>
      <c r="E343" t="s">
        <v>1840</v>
      </c>
      <c r="F343">
        <v>481996485</v>
      </c>
      <c r="G343" t="s">
        <v>1841</v>
      </c>
      <c r="H343" t="s">
        <v>1842</v>
      </c>
      <c r="I343" t="s">
        <v>1843</v>
      </c>
      <c r="J343" t="s">
        <v>28</v>
      </c>
      <c r="K343" t="s">
        <v>1844</v>
      </c>
      <c r="L343" s="11" t="s">
        <v>7929</v>
      </c>
      <c r="M343" s="11">
        <v>111</v>
      </c>
      <c r="N343" s="11" t="str">
        <f>IF(A343="","AGUARDANDO",IF(NOT(ISERROR(MATCH(VALUE(A343),PRODESP!A:A,0))),"EXCLUÍDO - ATENDIDO CDHU",""))</f>
        <v/>
      </c>
    </row>
    <row r="344" spans="1:14" ht="15" x14ac:dyDescent="0.25">
      <c r="A344" t="s">
        <v>6980</v>
      </c>
      <c r="B344" t="s">
        <v>6981</v>
      </c>
      <c r="C344">
        <v>50978575</v>
      </c>
      <c r="D344" t="s">
        <v>6982</v>
      </c>
      <c r="E344"/>
      <c r="F344"/>
      <c r="G344"/>
      <c r="H344" t="s">
        <v>6983</v>
      </c>
      <c r="I344" t="s">
        <v>6984</v>
      </c>
      <c r="J344" t="s">
        <v>28</v>
      </c>
      <c r="K344" t="s">
        <v>6985</v>
      </c>
      <c r="L344" s="11" t="s">
        <v>7929</v>
      </c>
      <c r="M344" s="11">
        <v>112</v>
      </c>
      <c r="N344" s="11" t="str">
        <f>IF(A344="","AGUARDANDO",IF(NOT(ISERROR(MATCH(VALUE(A344),PRODESP!A:A,0))),"EXCLUÍDO - ATENDIDO CDHU",""))</f>
        <v/>
      </c>
    </row>
    <row r="345" spans="1:14" ht="15" x14ac:dyDescent="0.25">
      <c r="A345" t="s">
        <v>6613</v>
      </c>
      <c r="B345" t="s">
        <v>6614</v>
      </c>
      <c r="C345">
        <v>383404435</v>
      </c>
      <c r="D345" t="s">
        <v>6615</v>
      </c>
      <c r="E345" t="s">
        <v>6616</v>
      </c>
      <c r="F345">
        <v>22580880</v>
      </c>
      <c r="G345" t="s">
        <v>6617</v>
      </c>
      <c r="H345" t="s">
        <v>6618</v>
      </c>
      <c r="I345" t="s">
        <v>6619</v>
      </c>
      <c r="J345" t="s">
        <v>28</v>
      </c>
      <c r="K345" t="s">
        <v>6620</v>
      </c>
      <c r="L345" s="11" t="s">
        <v>7929</v>
      </c>
      <c r="M345" s="11">
        <v>113</v>
      </c>
      <c r="N345" s="11" t="str">
        <f>IF(A345="","AGUARDANDO",IF(NOT(ISERROR(MATCH(VALUE(A345),PRODESP!A:A,0))),"EXCLUÍDO - ATENDIDO CDHU",""))</f>
        <v/>
      </c>
    </row>
    <row r="346" spans="1:14" ht="15" x14ac:dyDescent="0.25">
      <c r="A346" t="s">
        <v>6269</v>
      </c>
      <c r="B346" t="s">
        <v>6270</v>
      </c>
      <c r="C346">
        <v>40969339</v>
      </c>
      <c r="D346" t="s">
        <v>6271</v>
      </c>
      <c r="E346"/>
      <c r="F346"/>
      <c r="G346"/>
      <c r="H346" t="s">
        <v>6272</v>
      </c>
      <c r="I346" t="s">
        <v>6273</v>
      </c>
      <c r="J346" t="s">
        <v>28</v>
      </c>
      <c r="K346" t="s">
        <v>6274</v>
      </c>
      <c r="L346" s="11" t="s">
        <v>7929</v>
      </c>
      <c r="M346" s="11">
        <v>114</v>
      </c>
      <c r="N346" s="11" t="str">
        <f>IF(A346="","AGUARDANDO",IF(NOT(ISERROR(MATCH(VALUE(A346),PRODESP!A:A,0))),"EXCLUÍDO - ATENDIDO CDHU",""))</f>
        <v/>
      </c>
    </row>
    <row r="347" spans="1:14" ht="15" x14ac:dyDescent="0.25">
      <c r="A347" t="s">
        <v>4188</v>
      </c>
      <c r="B347" t="s">
        <v>4189</v>
      </c>
      <c r="C347">
        <v>408665750</v>
      </c>
      <c r="D347" t="s">
        <v>4190</v>
      </c>
      <c r="E347" t="s">
        <v>4191</v>
      </c>
      <c r="F347">
        <v>277741324</v>
      </c>
      <c r="G347" t="s">
        <v>4192</v>
      </c>
      <c r="H347" t="s">
        <v>4193</v>
      </c>
      <c r="I347" t="s">
        <v>4194</v>
      </c>
      <c r="J347" t="s">
        <v>28</v>
      </c>
      <c r="K347" t="s">
        <v>4195</v>
      </c>
      <c r="L347" s="11" t="s">
        <v>7929</v>
      </c>
      <c r="M347" s="11">
        <v>115</v>
      </c>
      <c r="N347" s="11" t="str">
        <f>IF(A347="","AGUARDANDO",IF(NOT(ISERROR(MATCH(VALUE(A347),PRODESP!A:A,0))),"EXCLUÍDO - ATENDIDO CDHU",""))</f>
        <v/>
      </c>
    </row>
    <row r="348" spans="1:14" ht="15" x14ac:dyDescent="0.25">
      <c r="A348" t="s">
        <v>7564</v>
      </c>
      <c r="B348" t="s">
        <v>7565</v>
      </c>
      <c r="C348">
        <v>333943570</v>
      </c>
      <c r="D348" t="s">
        <v>7566</v>
      </c>
      <c r="E348" t="s">
        <v>7567</v>
      </c>
      <c r="F348">
        <v>50076833</v>
      </c>
      <c r="G348" t="s">
        <v>7568</v>
      </c>
      <c r="H348" t="s">
        <v>7569</v>
      </c>
      <c r="I348" t="s">
        <v>7570</v>
      </c>
      <c r="J348" t="s">
        <v>28</v>
      </c>
      <c r="K348" t="s">
        <v>7571</v>
      </c>
      <c r="L348" s="11" t="s">
        <v>7929</v>
      </c>
      <c r="M348" s="11">
        <v>116</v>
      </c>
      <c r="N348" s="11" t="str">
        <f>IF(A348="","AGUARDANDO",IF(NOT(ISERROR(MATCH(VALUE(A348),PRODESP!A:A,0))),"EXCLUÍDO - ATENDIDO CDHU",""))</f>
        <v/>
      </c>
    </row>
    <row r="349" spans="1:14" ht="15" x14ac:dyDescent="0.25">
      <c r="A349" t="s">
        <v>5553</v>
      </c>
      <c r="B349" t="s">
        <v>5554</v>
      </c>
      <c r="C349">
        <v>480186418</v>
      </c>
      <c r="D349" t="s">
        <v>5555</v>
      </c>
      <c r="E349"/>
      <c r="F349"/>
      <c r="G349"/>
      <c r="H349" t="s">
        <v>5556</v>
      </c>
      <c r="I349" t="s">
        <v>5557</v>
      </c>
      <c r="J349" t="s">
        <v>28</v>
      </c>
      <c r="K349" t="s">
        <v>5558</v>
      </c>
      <c r="L349" s="11" t="s">
        <v>7929</v>
      </c>
      <c r="M349" s="11">
        <v>117</v>
      </c>
      <c r="N349" s="11" t="str">
        <f>IF(A349="","AGUARDANDO",IF(NOT(ISERROR(MATCH(VALUE(A349),PRODESP!A:A,0))),"EXCLUÍDO - ATENDIDO CDHU",""))</f>
        <v/>
      </c>
    </row>
    <row r="350" spans="1:14" ht="15" x14ac:dyDescent="0.25">
      <c r="A350" t="s">
        <v>4613</v>
      </c>
      <c r="B350" t="s">
        <v>4614</v>
      </c>
      <c r="C350">
        <v>481245674</v>
      </c>
      <c r="D350" t="s">
        <v>4615</v>
      </c>
      <c r="E350" t="s">
        <v>4616</v>
      </c>
      <c r="F350">
        <v>490808128</v>
      </c>
      <c r="G350" t="s">
        <v>4617</v>
      </c>
      <c r="H350" t="s">
        <v>4618</v>
      </c>
      <c r="I350" t="s">
        <v>4619</v>
      </c>
      <c r="J350" t="s">
        <v>28</v>
      </c>
      <c r="K350" t="s">
        <v>4620</v>
      </c>
      <c r="L350" s="11" t="s">
        <v>7929</v>
      </c>
      <c r="M350" s="11">
        <v>118</v>
      </c>
      <c r="N350" s="11" t="str">
        <f>IF(A350="","AGUARDANDO",IF(NOT(ISERROR(MATCH(VALUE(A350),PRODESP!A:A,0))),"EXCLUÍDO - ATENDIDO CDHU",""))</f>
        <v/>
      </c>
    </row>
    <row r="351" spans="1:14" ht="15" x14ac:dyDescent="0.25">
      <c r="A351" t="s">
        <v>4912</v>
      </c>
      <c r="B351" t="s">
        <v>4913</v>
      </c>
      <c r="C351">
        <v>422449581</v>
      </c>
      <c r="D351" t="s">
        <v>4914</v>
      </c>
      <c r="E351"/>
      <c r="F351"/>
      <c r="G351"/>
      <c r="H351" t="s">
        <v>4915</v>
      </c>
      <c r="I351" t="s">
        <v>4916</v>
      </c>
      <c r="J351" t="s">
        <v>28</v>
      </c>
      <c r="K351" t="s">
        <v>4917</v>
      </c>
      <c r="L351" s="11" t="s">
        <v>7929</v>
      </c>
      <c r="M351" s="11">
        <v>119</v>
      </c>
      <c r="N351" s="11" t="str">
        <f>IF(A351="","AGUARDANDO",IF(NOT(ISERROR(MATCH(VALUE(A351),PRODESP!A:A,0))),"EXCLUÍDO - ATENDIDO CDHU",""))</f>
        <v/>
      </c>
    </row>
    <row r="352" spans="1:14" ht="15" x14ac:dyDescent="0.25">
      <c r="A352" t="s">
        <v>7520</v>
      </c>
      <c r="B352" t="s">
        <v>7521</v>
      </c>
      <c r="C352">
        <v>647668609</v>
      </c>
      <c r="D352" t="s">
        <v>7522</v>
      </c>
      <c r="E352" t="s">
        <v>7523</v>
      </c>
      <c r="F352">
        <v>254890313</v>
      </c>
      <c r="G352" t="s">
        <v>7524</v>
      </c>
      <c r="H352" t="s">
        <v>7525</v>
      </c>
      <c r="I352" t="s">
        <v>7526</v>
      </c>
      <c r="J352" t="s">
        <v>28</v>
      </c>
      <c r="K352" t="s">
        <v>7527</v>
      </c>
      <c r="L352" s="11" t="s">
        <v>7929</v>
      </c>
      <c r="M352" s="11">
        <v>120</v>
      </c>
      <c r="N352" s="11" t="str">
        <f>IF(A352="","AGUARDANDO",IF(NOT(ISERROR(MATCH(VALUE(A352),PRODESP!A:A,0))),"EXCLUÍDO - ATENDIDO CDHU",""))</f>
        <v/>
      </c>
    </row>
    <row r="353" spans="1:14" ht="15" x14ac:dyDescent="0.25">
      <c r="A353" t="s">
        <v>5702</v>
      </c>
      <c r="B353" t="s">
        <v>5703</v>
      </c>
      <c r="C353">
        <v>600069825</v>
      </c>
      <c r="D353" t="s">
        <v>5704</v>
      </c>
      <c r="E353"/>
      <c r="F353"/>
      <c r="G353"/>
      <c r="H353" t="s">
        <v>5705</v>
      </c>
      <c r="I353" t="s">
        <v>5706</v>
      </c>
      <c r="J353" t="s">
        <v>28</v>
      </c>
      <c r="K353" t="s">
        <v>5707</v>
      </c>
      <c r="L353" s="11" t="s">
        <v>7929</v>
      </c>
      <c r="M353" s="11">
        <v>121</v>
      </c>
      <c r="N353" s="11" t="str">
        <f>IF(A353="","AGUARDANDO",IF(NOT(ISERROR(MATCH(VALUE(A353),PRODESP!A:A,0))),"EXCLUÍDO - ATENDIDO CDHU",""))</f>
        <v/>
      </c>
    </row>
    <row r="354" spans="1:14" ht="15" x14ac:dyDescent="0.25">
      <c r="A354" t="s">
        <v>7787</v>
      </c>
      <c r="B354" t="s">
        <v>7788</v>
      </c>
      <c r="C354">
        <v>352700099</v>
      </c>
      <c r="D354" t="s">
        <v>7789</v>
      </c>
      <c r="E354"/>
      <c r="F354"/>
      <c r="G354"/>
      <c r="H354" t="s">
        <v>7790</v>
      </c>
      <c r="I354" t="s">
        <v>7791</v>
      </c>
      <c r="J354" t="s">
        <v>28</v>
      </c>
      <c r="K354" t="s">
        <v>7792</v>
      </c>
      <c r="L354" s="11" t="s">
        <v>7929</v>
      </c>
      <c r="M354" s="11">
        <v>122</v>
      </c>
      <c r="N354" s="11" t="str">
        <f>IF(A354="","AGUARDANDO",IF(NOT(ISERROR(MATCH(VALUE(A354),PRODESP!A:A,0))),"EXCLUÍDO - ATENDIDO CDHU",""))</f>
        <v/>
      </c>
    </row>
    <row r="355" spans="1:14" ht="15" x14ac:dyDescent="0.25">
      <c r="A355" t="s">
        <v>7638</v>
      </c>
      <c r="B355" t="s">
        <v>7639</v>
      </c>
      <c r="C355">
        <v>416546250</v>
      </c>
      <c r="D355" t="s">
        <v>7640</v>
      </c>
      <c r="E355"/>
      <c r="F355"/>
      <c r="G355"/>
      <c r="H355" t="s">
        <v>7641</v>
      </c>
      <c r="I355" t="s">
        <v>7642</v>
      </c>
      <c r="J355" t="s">
        <v>28</v>
      </c>
      <c r="K355" t="s">
        <v>2927</v>
      </c>
      <c r="L355" s="11" t="s">
        <v>7929</v>
      </c>
      <c r="M355" s="11">
        <v>123</v>
      </c>
      <c r="N355" s="11" t="str">
        <f>IF(A355="","AGUARDANDO",IF(NOT(ISERROR(MATCH(VALUE(A355),PRODESP!A:A,0))),"EXCLUÍDO - ATENDIDO CDHU",""))</f>
        <v/>
      </c>
    </row>
    <row r="356" spans="1:14" ht="15" x14ac:dyDescent="0.25">
      <c r="A356" t="s">
        <v>7139</v>
      </c>
      <c r="B356" t="s">
        <v>7140</v>
      </c>
      <c r="C356">
        <v>357053564</v>
      </c>
      <c r="D356" t="s">
        <v>7141</v>
      </c>
      <c r="E356"/>
      <c r="F356"/>
      <c r="G356"/>
      <c r="H356" t="s">
        <v>7142</v>
      </c>
      <c r="I356" t="s">
        <v>7143</v>
      </c>
      <c r="J356" t="s">
        <v>28</v>
      </c>
      <c r="K356" t="s">
        <v>7144</v>
      </c>
      <c r="L356" s="11" t="s">
        <v>7929</v>
      </c>
      <c r="M356" s="11">
        <v>124</v>
      </c>
      <c r="N356" s="11" t="str">
        <f>IF(A356="","AGUARDANDO",IF(NOT(ISERROR(MATCH(VALUE(A356),PRODESP!A:A,0))),"EXCLUÍDO - ATENDIDO CDHU",""))</f>
        <v/>
      </c>
    </row>
    <row r="357" spans="1:14" ht="15" x14ac:dyDescent="0.25">
      <c r="A357" t="s">
        <v>7209</v>
      </c>
      <c r="B357" t="s">
        <v>7210</v>
      </c>
      <c r="C357">
        <v>155022582</v>
      </c>
      <c r="D357" t="s">
        <v>7211</v>
      </c>
      <c r="E357" t="s">
        <v>7212</v>
      </c>
      <c r="F357">
        <v>94161533</v>
      </c>
      <c r="G357" t="s">
        <v>7213</v>
      </c>
      <c r="H357" t="s">
        <v>6346</v>
      </c>
      <c r="I357" t="s">
        <v>6455</v>
      </c>
      <c r="J357" t="s">
        <v>28</v>
      </c>
      <c r="K357" t="s">
        <v>6763</v>
      </c>
      <c r="L357" s="11" t="s">
        <v>7929</v>
      </c>
      <c r="M357" s="11">
        <v>125</v>
      </c>
      <c r="N357" s="11" t="str">
        <f>IF(A357="","AGUARDANDO",IF(NOT(ISERROR(MATCH(VALUE(A357),PRODESP!A:A,0))),"EXCLUÍDO - ATENDIDO CDHU",""))</f>
        <v/>
      </c>
    </row>
    <row r="358" spans="1:14" ht="15" x14ac:dyDescent="0.25">
      <c r="A358" t="s">
        <v>3684</v>
      </c>
      <c r="B358" t="s">
        <v>3685</v>
      </c>
      <c r="C358">
        <v>77013</v>
      </c>
      <c r="D358" t="s">
        <v>3686</v>
      </c>
      <c r="E358" t="s">
        <v>3687</v>
      </c>
      <c r="F358">
        <v>627522269</v>
      </c>
      <c r="G358" t="s">
        <v>3688</v>
      </c>
      <c r="H358" t="s">
        <v>3689</v>
      </c>
      <c r="I358" t="s">
        <v>3690</v>
      </c>
      <c r="J358" t="s">
        <v>28</v>
      </c>
      <c r="K358" t="s">
        <v>3691</v>
      </c>
      <c r="L358" s="11" t="s">
        <v>7929</v>
      </c>
      <c r="M358" s="11">
        <v>126</v>
      </c>
      <c r="N358" s="11" t="str">
        <f>IF(A358="","AGUARDANDO",IF(NOT(ISERROR(MATCH(VALUE(A358),PRODESP!A:A,0))),"EXCLUÍDO - ATENDIDO CDHU",""))</f>
        <v/>
      </c>
    </row>
    <row r="359" spans="1:14" ht="15" x14ac:dyDescent="0.25">
      <c r="A359" t="s">
        <v>7034</v>
      </c>
      <c r="B359" t="s">
        <v>7035</v>
      </c>
      <c r="C359">
        <v>130675158</v>
      </c>
      <c r="D359" t="s">
        <v>7036</v>
      </c>
      <c r="E359" t="s">
        <v>7037</v>
      </c>
      <c r="F359">
        <v>429430954</v>
      </c>
      <c r="G359" t="s">
        <v>7038</v>
      </c>
      <c r="H359" t="s">
        <v>7039</v>
      </c>
      <c r="I359" t="s">
        <v>7040</v>
      </c>
      <c r="J359" t="s">
        <v>28</v>
      </c>
      <c r="K359" t="s">
        <v>7041</v>
      </c>
      <c r="L359" s="11" t="s">
        <v>7929</v>
      </c>
      <c r="M359" s="11">
        <v>127</v>
      </c>
      <c r="N359" s="11" t="str">
        <f>IF(A359="","AGUARDANDO",IF(NOT(ISERROR(MATCH(VALUE(A359),PRODESP!A:A,0))),"EXCLUÍDO - ATENDIDO CDHU",""))</f>
        <v/>
      </c>
    </row>
    <row r="360" spans="1:14" ht="15" x14ac:dyDescent="0.25">
      <c r="A360" t="s">
        <v>3834</v>
      </c>
      <c r="B360" t="s">
        <v>3835</v>
      </c>
      <c r="C360">
        <v>447733345</v>
      </c>
      <c r="D360" t="s">
        <v>3836</v>
      </c>
      <c r="E360" t="s">
        <v>3837</v>
      </c>
      <c r="F360">
        <v>447657902</v>
      </c>
      <c r="G360" t="s">
        <v>3838</v>
      </c>
      <c r="H360" t="s">
        <v>3839</v>
      </c>
      <c r="I360" t="s">
        <v>3840</v>
      </c>
      <c r="J360" t="s">
        <v>28</v>
      </c>
      <c r="K360" t="s">
        <v>3841</v>
      </c>
      <c r="L360" s="11" t="s">
        <v>7929</v>
      </c>
      <c r="M360" s="11">
        <v>128</v>
      </c>
      <c r="N360" s="11" t="str">
        <f>IF(A360="","AGUARDANDO",IF(NOT(ISERROR(MATCH(VALUE(A360),PRODESP!A:A,0))),"EXCLUÍDO - ATENDIDO CDHU",""))</f>
        <v/>
      </c>
    </row>
    <row r="361" spans="1:14" ht="15" x14ac:dyDescent="0.25">
      <c r="A361" t="s">
        <v>5990</v>
      </c>
      <c r="B361" t="s">
        <v>5991</v>
      </c>
      <c r="C361">
        <v>234739691</v>
      </c>
      <c r="D361" t="s">
        <v>5992</v>
      </c>
      <c r="E361"/>
      <c r="F361"/>
      <c r="G361"/>
      <c r="H361" t="s">
        <v>5993</v>
      </c>
      <c r="I361" t="s">
        <v>5994</v>
      </c>
      <c r="J361" t="s">
        <v>28</v>
      </c>
      <c r="K361" t="s">
        <v>5995</v>
      </c>
      <c r="L361" s="11" t="s">
        <v>7929</v>
      </c>
      <c r="M361" s="11">
        <v>129</v>
      </c>
      <c r="N361" s="11" t="str">
        <f>IF(A361="","AGUARDANDO",IF(NOT(ISERROR(MATCH(VALUE(A361),PRODESP!A:A,0))),"EXCLUÍDO - ATENDIDO CDHU",""))</f>
        <v/>
      </c>
    </row>
    <row r="362" spans="1:14" ht="15" x14ac:dyDescent="0.25">
      <c r="A362" t="s">
        <v>6518</v>
      </c>
      <c r="B362" t="s">
        <v>6519</v>
      </c>
      <c r="C362">
        <v>300332129</v>
      </c>
      <c r="D362" t="s">
        <v>6520</v>
      </c>
      <c r="E362"/>
      <c r="F362"/>
      <c r="G362"/>
      <c r="H362" t="s">
        <v>6521</v>
      </c>
      <c r="I362" t="s">
        <v>6522</v>
      </c>
      <c r="J362" t="s">
        <v>28</v>
      </c>
      <c r="K362" t="s">
        <v>6523</v>
      </c>
      <c r="L362" s="11" t="s">
        <v>7929</v>
      </c>
      <c r="M362" s="11">
        <v>130</v>
      </c>
      <c r="N362" s="11" t="str">
        <f>IF(A362="","AGUARDANDO",IF(NOT(ISERROR(MATCH(VALUE(A362),PRODESP!A:A,0))),"EXCLUÍDO - ATENDIDO CDHU",""))</f>
        <v/>
      </c>
    </row>
    <row r="363" spans="1:14" ht="15" x14ac:dyDescent="0.25">
      <c r="A363" t="s">
        <v>6579</v>
      </c>
      <c r="B363" t="s">
        <v>6580</v>
      </c>
      <c r="C363">
        <v>455494253</v>
      </c>
      <c r="D363" t="s">
        <v>6581</v>
      </c>
      <c r="E363"/>
      <c r="F363"/>
      <c r="G363"/>
      <c r="H363" t="s">
        <v>6582</v>
      </c>
      <c r="I363" t="s">
        <v>6583</v>
      </c>
      <c r="J363" t="s">
        <v>28</v>
      </c>
      <c r="K363" t="s">
        <v>6584</v>
      </c>
      <c r="L363" s="11" t="s">
        <v>7929</v>
      </c>
      <c r="M363" s="11">
        <v>131</v>
      </c>
      <c r="N363" s="11" t="str">
        <f>IF(A363="","AGUARDANDO",IF(NOT(ISERROR(MATCH(VALUE(A363),PRODESP!A:A,0))),"EXCLUÍDO - ATENDIDO CDHU",""))</f>
        <v/>
      </c>
    </row>
    <row r="364" spans="1:14" ht="15" x14ac:dyDescent="0.25">
      <c r="A364" t="s">
        <v>3617</v>
      </c>
      <c r="B364" t="s">
        <v>3618</v>
      </c>
      <c r="C364">
        <v>397476346</v>
      </c>
      <c r="D364" t="s">
        <v>3619</v>
      </c>
      <c r="E364" t="s">
        <v>3620</v>
      </c>
      <c r="F364">
        <v>353514561</v>
      </c>
      <c r="G364" t="s">
        <v>3621</v>
      </c>
      <c r="H364" t="s">
        <v>3622</v>
      </c>
      <c r="I364" t="s">
        <v>3623</v>
      </c>
      <c r="J364" t="s">
        <v>28</v>
      </c>
      <c r="K364" t="s">
        <v>1329</v>
      </c>
      <c r="L364" s="11" t="s">
        <v>7929</v>
      </c>
      <c r="M364" s="11">
        <v>132</v>
      </c>
      <c r="N364" s="11" t="str">
        <f>IF(A364="","AGUARDANDO",IF(NOT(ISERROR(MATCH(VALUE(A364),PRODESP!A:A,0))),"EXCLUÍDO - ATENDIDO CDHU",""))</f>
        <v/>
      </c>
    </row>
    <row r="365" spans="1:14" ht="15" x14ac:dyDescent="0.25">
      <c r="A365" t="s">
        <v>6835</v>
      </c>
      <c r="B365" t="s">
        <v>3308</v>
      </c>
      <c r="C365">
        <v>372521411</v>
      </c>
      <c r="D365" t="s">
        <v>6836</v>
      </c>
      <c r="E365" t="s">
        <v>6837</v>
      </c>
      <c r="F365">
        <v>396164328</v>
      </c>
      <c r="G365" t="s">
        <v>6838</v>
      </c>
      <c r="H365" t="s">
        <v>6839</v>
      </c>
      <c r="I365" t="s">
        <v>6840</v>
      </c>
      <c r="J365" t="s">
        <v>28</v>
      </c>
      <c r="K365" t="s">
        <v>6841</v>
      </c>
      <c r="L365" s="11" t="s">
        <v>7929</v>
      </c>
      <c r="M365" s="11">
        <v>133</v>
      </c>
      <c r="N365" s="11" t="str">
        <f>IF(A365="","AGUARDANDO",IF(NOT(ISERROR(MATCH(VALUE(A365),PRODESP!A:A,0))),"EXCLUÍDO - ATENDIDO CDHU",""))</f>
        <v/>
      </c>
    </row>
    <row r="366" spans="1:14" ht="15" x14ac:dyDescent="0.25">
      <c r="A366" t="s">
        <v>6365</v>
      </c>
      <c r="B366" t="s">
        <v>6366</v>
      </c>
      <c r="C366">
        <v>493357051</v>
      </c>
      <c r="D366" t="s">
        <v>6367</v>
      </c>
      <c r="E366"/>
      <c r="F366"/>
      <c r="G366"/>
      <c r="H366" t="s">
        <v>6368</v>
      </c>
      <c r="I366" t="s">
        <v>6369</v>
      </c>
      <c r="J366" t="s">
        <v>28</v>
      </c>
      <c r="K366" t="s">
        <v>6370</v>
      </c>
      <c r="L366" s="11" t="s">
        <v>7929</v>
      </c>
      <c r="M366" s="11">
        <v>134</v>
      </c>
      <c r="N366" s="11" t="str">
        <f>IF(A366="","AGUARDANDO",IF(NOT(ISERROR(MATCH(VALUE(A366),PRODESP!A:A,0))),"EXCLUÍDO - ATENDIDO CDHU",""))</f>
        <v/>
      </c>
    </row>
    <row r="367" spans="1:14" ht="15" x14ac:dyDescent="0.25">
      <c r="A367" t="s">
        <v>3275</v>
      </c>
      <c r="B367" t="s">
        <v>3276</v>
      </c>
      <c r="C367">
        <v>484528828</v>
      </c>
      <c r="D367" t="s">
        <v>3277</v>
      </c>
      <c r="E367"/>
      <c r="F367"/>
      <c r="G367"/>
      <c r="H367" t="s">
        <v>3278</v>
      </c>
      <c r="I367" t="s">
        <v>3279</v>
      </c>
      <c r="J367" t="s">
        <v>28</v>
      </c>
      <c r="K367" t="s">
        <v>3280</v>
      </c>
      <c r="L367" s="11" t="s">
        <v>7929</v>
      </c>
      <c r="M367" s="11">
        <v>135</v>
      </c>
      <c r="N367" s="11" t="str">
        <f>IF(A367="","AGUARDANDO",IF(NOT(ISERROR(MATCH(VALUE(A367),PRODESP!A:A,0))),"EXCLUÍDO - ATENDIDO CDHU",""))</f>
        <v/>
      </c>
    </row>
    <row r="368" spans="1:14" ht="15" x14ac:dyDescent="0.25">
      <c r="A368" t="s">
        <v>3822</v>
      </c>
      <c r="B368" t="s">
        <v>3823</v>
      </c>
      <c r="C368">
        <v>445174456</v>
      </c>
      <c r="D368" t="s">
        <v>3824</v>
      </c>
      <c r="E368"/>
      <c r="F368"/>
      <c r="G368"/>
      <c r="H368" t="s">
        <v>3825</v>
      </c>
      <c r="I368" t="s">
        <v>3826</v>
      </c>
      <c r="J368" t="s">
        <v>28</v>
      </c>
      <c r="K368" t="s">
        <v>3827</v>
      </c>
      <c r="L368" s="11" t="s">
        <v>7929</v>
      </c>
      <c r="M368" s="11">
        <v>136</v>
      </c>
      <c r="N368" s="11" t="str">
        <f>IF(A368="","AGUARDANDO",IF(NOT(ISERROR(MATCH(VALUE(A368),PRODESP!A:A,0))),"EXCLUÍDO - ATENDIDO CDHU",""))</f>
        <v/>
      </c>
    </row>
    <row r="369" spans="1:14" ht="15" x14ac:dyDescent="0.25">
      <c r="A369" t="s">
        <v>4339</v>
      </c>
      <c r="B369" t="s">
        <v>4340</v>
      </c>
      <c r="C369">
        <v>242698359</v>
      </c>
      <c r="D369" t="s">
        <v>4341</v>
      </c>
      <c r="E369" t="s">
        <v>4342</v>
      </c>
      <c r="F369">
        <v>192952997</v>
      </c>
      <c r="G369" t="s">
        <v>4343</v>
      </c>
      <c r="H369" t="s">
        <v>4344</v>
      </c>
      <c r="I369" t="s">
        <v>4345</v>
      </c>
      <c r="J369" t="s">
        <v>28</v>
      </c>
      <c r="K369" t="s">
        <v>4346</v>
      </c>
      <c r="L369" s="11" t="s">
        <v>7929</v>
      </c>
      <c r="M369" s="11">
        <v>137</v>
      </c>
      <c r="N369" s="11" t="str">
        <f>IF(A369="","AGUARDANDO",IF(NOT(ISERROR(MATCH(VALUE(A369),PRODESP!A:A,0))),"EXCLUÍDO - ATENDIDO CDHU",""))</f>
        <v/>
      </c>
    </row>
    <row r="370" spans="1:14" ht="15" x14ac:dyDescent="0.25">
      <c r="A370" t="s">
        <v>5046</v>
      </c>
      <c r="B370" t="s">
        <v>5047</v>
      </c>
      <c r="C370">
        <v>590678474</v>
      </c>
      <c r="D370" t="s">
        <v>5048</v>
      </c>
      <c r="E370" t="s">
        <v>5049</v>
      </c>
      <c r="F370">
        <v>482920543</v>
      </c>
      <c r="G370" t="s">
        <v>5050</v>
      </c>
      <c r="H370" t="s">
        <v>5051</v>
      </c>
      <c r="I370" t="s">
        <v>5052</v>
      </c>
      <c r="J370" t="s">
        <v>28</v>
      </c>
      <c r="K370" t="s">
        <v>5053</v>
      </c>
      <c r="L370" s="11" t="s">
        <v>7929</v>
      </c>
      <c r="M370" s="11">
        <v>138</v>
      </c>
      <c r="N370" s="11" t="str">
        <f>IF(A370="","AGUARDANDO",IF(NOT(ISERROR(MATCH(VALUE(A370),PRODESP!A:A,0))),"EXCLUÍDO - ATENDIDO CDHU",""))</f>
        <v/>
      </c>
    </row>
    <row r="371" spans="1:14" ht="15" x14ac:dyDescent="0.25">
      <c r="A371" t="s">
        <v>1893</v>
      </c>
      <c r="B371" t="s">
        <v>1894</v>
      </c>
      <c r="C371">
        <v>525280303</v>
      </c>
      <c r="D371" t="s">
        <v>1895</v>
      </c>
      <c r="E371"/>
      <c r="F371"/>
      <c r="G371"/>
      <c r="H371" t="s">
        <v>1896</v>
      </c>
      <c r="I371" t="s">
        <v>1897</v>
      </c>
      <c r="J371" t="s">
        <v>28</v>
      </c>
      <c r="K371" t="s">
        <v>1898</v>
      </c>
      <c r="L371" s="11" t="s">
        <v>7929</v>
      </c>
      <c r="M371" s="11">
        <v>139</v>
      </c>
      <c r="N371" s="11" t="str">
        <f>IF(A371="","AGUARDANDO",IF(NOT(ISERROR(MATCH(VALUE(A371),PRODESP!A:A,0))),"EXCLUÍDO - ATENDIDO CDHU",""))</f>
        <v/>
      </c>
    </row>
    <row r="372" spans="1:14" ht="15" x14ac:dyDescent="0.25">
      <c r="A372" t="s">
        <v>6180</v>
      </c>
      <c r="B372" t="s">
        <v>6181</v>
      </c>
      <c r="C372">
        <v>277740757</v>
      </c>
      <c r="D372" t="s">
        <v>6182</v>
      </c>
      <c r="E372"/>
      <c r="F372"/>
      <c r="G372"/>
      <c r="H372" t="s">
        <v>6183</v>
      </c>
      <c r="I372" t="s">
        <v>6184</v>
      </c>
      <c r="J372" t="s">
        <v>28</v>
      </c>
      <c r="K372" t="s">
        <v>6185</v>
      </c>
      <c r="L372" s="11" t="s">
        <v>7929</v>
      </c>
      <c r="M372" s="11">
        <v>140</v>
      </c>
      <c r="N372" s="11" t="str">
        <f>IF(A372="","AGUARDANDO",IF(NOT(ISERROR(MATCH(VALUE(A372),PRODESP!A:A,0))),"EXCLUÍDO - ATENDIDO CDHU",""))</f>
        <v/>
      </c>
    </row>
    <row r="373" spans="1:14" ht="15" x14ac:dyDescent="0.25">
      <c r="A373" t="s">
        <v>7692</v>
      </c>
      <c r="B373" t="s">
        <v>7693</v>
      </c>
      <c r="C373">
        <v>462354234</v>
      </c>
      <c r="D373" t="s">
        <v>7694</v>
      </c>
      <c r="E373"/>
      <c r="F373"/>
      <c r="G373"/>
      <c r="H373" t="s">
        <v>7695</v>
      </c>
      <c r="I373" t="s">
        <v>7696</v>
      </c>
      <c r="J373" t="s">
        <v>28</v>
      </c>
      <c r="K373" t="s">
        <v>7697</v>
      </c>
      <c r="L373" s="11" t="s">
        <v>7929</v>
      </c>
      <c r="M373" s="11">
        <v>141</v>
      </c>
      <c r="N373" s="11" t="str">
        <f>IF(A373="","AGUARDANDO",IF(NOT(ISERROR(MATCH(VALUE(A373),PRODESP!A:A,0))),"EXCLUÍDO - ATENDIDO CDHU",""))</f>
        <v/>
      </c>
    </row>
    <row r="374" spans="1:14" ht="15" x14ac:dyDescent="0.25">
      <c r="A374" t="s">
        <v>1188</v>
      </c>
      <c r="B374" t="s">
        <v>1189</v>
      </c>
      <c r="C374">
        <v>368511261</v>
      </c>
      <c r="D374" t="s">
        <v>1190</v>
      </c>
      <c r="E374"/>
      <c r="F374"/>
      <c r="G374"/>
      <c r="H374" t="s">
        <v>1191</v>
      </c>
      <c r="I374" t="s">
        <v>1192</v>
      </c>
      <c r="J374" t="s">
        <v>28</v>
      </c>
      <c r="K374" t="s">
        <v>1193</v>
      </c>
      <c r="L374" s="11" t="s">
        <v>7929</v>
      </c>
      <c r="M374" s="11">
        <v>142</v>
      </c>
      <c r="N374" s="11" t="str">
        <f>IF(A374="","AGUARDANDO",IF(NOT(ISERROR(MATCH(VALUE(A374),PRODESP!A:A,0))),"EXCLUÍDO - ATENDIDO CDHU",""))</f>
        <v/>
      </c>
    </row>
    <row r="375" spans="1:14" ht="15" x14ac:dyDescent="0.25">
      <c r="A375" t="s">
        <v>3603</v>
      </c>
      <c r="B375" t="s">
        <v>3604</v>
      </c>
      <c r="C375">
        <v>444828291</v>
      </c>
      <c r="D375" t="s">
        <v>3605</v>
      </c>
      <c r="E375"/>
      <c r="F375"/>
      <c r="G375"/>
      <c r="H375" t="s">
        <v>3606</v>
      </c>
      <c r="I375" t="s">
        <v>3607</v>
      </c>
      <c r="J375" t="s">
        <v>28</v>
      </c>
      <c r="K375" t="s">
        <v>3608</v>
      </c>
      <c r="L375" s="11" t="s">
        <v>7929</v>
      </c>
      <c r="M375" s="11">
        <v>143</v>
      </c>
      <c r="N375" s="11" t="str">
        <f>IF(A375="","AGUARDANDO",IF(NOT(ISERROR(MATCH(VALUE(A375),PRODESP!A:A,0))),"EXCLUÍDO - ATENDIDO CDHU",""))</f>
        <v/>
      </c>
    </row>
    <row r="376" spans="1:14" ht="15" x14ac:dyDescent="0.25">
      <c r="A376" t="s">
        <v>5018</v>
      </c>
      <c r="B376" t="s">
        <v>5019</v>
      </c>
      <c r="C376">
        <v>43426149</v>
      </c>
      <c r="D376" t="s">
        <v>5020</v>
      </c>
      <c r="E376" t="s">
        <v>5021</v>
      </c>
      <c r="F376">
        <v>550747655</v>
      </c>
      <c r="G376" t="s">
        <v>5022</v>
      </c>
      <c r="H376" t="s">
        <v>5023</v>
      </c>
      <c r="I376" t="s">
        <v>5024</v>
      </c>
      <c r="J376" t="s">
        <v>28</v>
      </c>
      <c r="K376" t="s">
        <v>5025</v>
      </c>
      <c r="L376" s="11" t="s">
        <v>7929</v>
      </c>
      <c r="M376" s="11">
        <v>144</v>
      </c>
      <c r="N376" s="11" t="str">
        <f>IF(A376="","AGUARDANDO",IF(NOT(ISERROR(MATCH(VALUE(A376),PRODESP!A:A,0))),"EXCLUÍDO - ATENDIDO CDHU",""))</f>
        <v/>
      </c>
    </row>
    <row r="377" spans="1:14" ht="15" x14ac:dyDescent="0.25">
      <c r="A377" t="s">
        <v>7252</v>
      </c>
      <c r="B377" t="s">
        <v>7253</v>
      </c>
      <c r="C377">
        <v>568186217</v>
      </c>
      <c r="D377" t="s">
        <v>7254</v>
      </c>
      <c r="E377" t="s">
        <v>7255</v>
      </c>
      <c r="F377">
        <v>641971011</v>
      </c>
      <c r="G377" t="s">
        <v>7256</v>
      </c>
      <c r="H377" t="s">
        <v>7257</v>
      </c>
      <c r="I377" t="s">
        <v>7258</v>
      </c>
      <c r="J377" t="s">
        <v>28</v>
      </c>
      <c r="K377" t="s">
        <v>7259</v>
      </c>
      <c r="L377" s="11" t="s">
        <v>7929</v>
      </c>
      <c r="M377" s="11">
        <v>145</v>
      </c>
      <c r="N377" s="11" t="str">
        <f>IF(A377="","AGUARDANDO",IF(NOT(ISERROR(MATCH(VALUE(A377),PRODESP!A:A,0))),"EXCLUÍDO - ATENDIDO CDHU",""))</f>
        <v/>
      </c>
    </row>
    <row r="378" spans="1:14" ht="15" x14ac:dyDescent="0.25">
      <c r="A378" t="s">
        <v>1297</v>
      </c>
      <c r="B378" t="s">
        <v>827</v>
      </c>
      <c r="C378">
        <v>56193843</v>
      </c>
      <c r="D378" t="s">
        <v>828</v>
      </c>
      <c r="E378" t="s">
        <v>829</v>
      </c>
      <c r="F378">
        <v>490522683</v>
      </c>
      <c r="G378" t="s">
        <v>830</v>
      </c>
      <c r="H378" t="s">
        <v>831</v>
      </c>
      <c r="I378" t="s">
        <v>832</v>
      </c>
      <c r="J378" t="s">
        <v>28</v>
      </c>
      <c r="K378" t="s">
        <v>833</v>
      </c>
      <c r="L378" s="11" t="s">
        <v>7929</v>
      </c>
      <c r="M378" s="11">
        <v>146</v>
      </c>
      <c r="N378" s="11" t="str">
        <f>IF(A378="","AGUARDANDO",IF(NOT(ISERROR(MATCH(VALUE(A378),PRODESP!A:A,0))),"EXCLUÍDO - ATENDIDO CDHU",""))</f>
        <v/>
      </c>
    </row>
    <row r="379" spans="1:14" ht="15" x14ac:dyDescent="0.25">
      <c r="A379" t="s">
        <v>1041</v>
      </c>
      <c r="B379" t="s">
        <v>1042</v>
      </c>
      <c r="C379">
        <v>40969048</v>
      </c>
      <c r="D379" t="s">
        <v>1043</v>
      </c>
      <c r="E379"/>
      <c r="F379"/>
      <c r="G379"/>
      <c r="H379" t="s">
        <v>1044</v>
      </c>
      <c r="I379" t="s">
        <v>1045</v>
      </c>
      <c r="J379" t="s">
        <v>28</v>
      </c>
      <c r="K379" t="s">
        <v>1046</v>
      </c>
      <c r="L379" s="11" t="s">
        <v>7929</v>
      </c>
      <c r="M379" s="11">
        <v>147</v>
      </c>
      <c r="N379" s="11" t="str">
        <f>IF(A379="","AGUARDANDO",IF(NOT(ISERROR(MATCH(VALUE(A379),PRODESP!A:A,0))),"EXCLUÍDO - ATENDIDO CDHU",""))</f>
        <v/>
      </c>
    </row>
    <row r="380" spans="1:14" ht="15" x14ac:dyDescent="0.25">
      <c r="A380" t="s">
        <v>7000</v>
      </c>
      <c r="B380" t="s">
        <v>7001</v>
      </c>
      <c r="C380">
        <v>349721798</v>
      </c>
      <c r="D380" t="s">
        <v>7002</v>
      </c>
      <c r="E380"/>
      <c r="F380"/>
      <c r="G380"/>
      <c r="H380" t="s">
        <v>7003</v>
      </c>
      <c r="I380" t="s">
        <v>7004</v>
      </c>
      <c r="J380" t="s">
        <v>28</v>
      </c>
      <c r="K380" t="s">
        <v>6957</v>
      </c>
      <c r="L380" s="11" t="s">
        <v>7929</v>
      </c>
      <c r="M380" s="11">
        <v>148</v>
      </c>
      <c r="N380" s="11" t="str">
        <f>IF(A380="","AGUARDANDO",IF(NOT(ISERROR(MATCH(VALUE(A380),PRODESP!A:A,0))),"EXCLUÍDO - ATENDIDO CDHU",""))</f>
        <v/>
      </c>
    </row>
    <row r="381" spans="1:14" ht="15" x14ac:dyDescent="0.25">
      <c r="A381" t="s">
        <v>2062</v>
      </c>
      <c r="B381" t="s">
        <v>2063</v>
      </c>
      <c r="C381">
        <v>543238313</v>
      </c>
      <c r="D381" t="s">
        <v>2064</v>
      </c>
      <c r="E381"/>
      <c r="F381"/>
      <c r="G381"/>
      <c r="H381" t="s">
        <v>2065</v>
      </c>
      <c r="I381" t="s">
        <v>2066</v>
      </c>
      <c r="J381" t="s">
        <v>28</v>
      </c>
      <c r="K381" t="s">
        <v>2067</v>
      </c>
      <c r="L381" s="11" t="s">
        <v>7929</v>
      </c>
      <c r="M381" s="11">
        <v>149</v>
      </c>
      <c r="N381" s="11" t="str">
        <f>IF(A381="","AGUARDANDO",IF(NOT(ISERROR(MATCH(VALUE(A381),PRODESP!A:A,0))),"EXCLUÍDO - ATENDIDO CDHU",""))</f>
        <v/>
      </c>
    </row>
    <row r="382" spans="1:14" ht="15" x14ac:dyDescent="0.25">
      <c r="A382" t="s">
        <v>1779</v>
      </c>
      <c r="B382" t="s">
        <v>1780</v>
      </c>
      <c r="C382">
        <v>546718164</v>
      </c>
      <c r="D382" t="s">
        <v>1781</v>
      </c>
      <c r="E382"/>
      <c r="F382"/>
      <c r="G382"/>
      <c r="H382" t="s">
        <v>1782</v>
      </c>
      <c r="I382" t="s">
        <v>1783</v>
      </c>
      <c r="J382" t="s">
        <v>28</v>
      </c>
      <c r="K382" t="s">
        <v>1784</v>
      </c>
      <c r="L382" s="11" t="s">
        <v>7929</v>
      </c>
      <c r="M382" s="11">
        <v>150</v>
      </c>
      <c r="N382" s="11" t="str">
        <f>IF(A382="","AGUARDANDO",IF(NOT(ISERROR(MATCH(VALUE(A382),PRODESP!A:A,0))),"EXCLUÍDO - ATENDIDO CDHU",""))</f>
        <v/>
      </c>
    </row>
    <row r="383" spans="1:14" ht="15" x14ac:dyDescent="0.25">
      <c r="A383" t="s">
        <v>6703</v>
      </c>
      <c r="B383" t="s">
        <v>416</v>
      </c>
      <c r="C383">
        <v>177317218</v>
      </c>
      <c r="D383" t="s">
        <v>6704</v>
      </c>
      <c r="E383"/>
      <c r="F383"/>
      <c r="G383"/>
      <c r="H383" t="s">
        <v>6705</v>
      </c>
      <c r="I383" t="s">
        <v>6706</v>
      </c>
      <c r="J383" t="s">
        <v>28</v>
      </c>
      <c r="K383" t="s">
        <v>3816</v>
      </c>
      <c r="L383" s="11" t="s">
        <v>7929</v>
      </c>
      <c r="M383" s="11">
        <v>151</v>
      </c>
      <c r="N383" s="11" t="str">
        <f>IF(A383="","AGUARDANDO",IF(NOT(ISERROR(MATCH(VALUE(A383),PRODESP!A:A,0))),"EXCLUÍDO - ATENDIDO CDHU",""))</f>
        <v>EXCLUÍDO - ATENDIDO CDHU</v>
      </c>
    </row>
    <row r="384" spans="1:14" ht="15" x14ac:dyDescent="0.25">
      <c r="A384" t="s">
        <v>1115</v>
      </c>
      <c r="B384" t="s">
        <v>1116</v>
      </c>
      <c r="C384">
        <v>349719470</v>
      </c>
      <c r="D384" t="s">
        <v>1117</v>
      </c>
      <c r="E384" t="s">
        <v>834</v>
      </c>
      <c r="F384">
        <v>348435502</v>
      </c>
      <c r="G384" t="s">
        <v>1118</v>
      </c>
      <c r="H384" t="s">
        <v>1119</v>
      </c>
      <c r="I384" t="s">
        <v>1120</v>
      </c>
      <c r="J384" t="s">
        <v>28</v>
      </c>
      <c r="K384" t="s">
        <v>1121</v>
      </c>
      <c r="L384" s="11" t="s">
        <v>7929</v>
      </c>
      <c r="M384" s="11">
        <v>152</v>
      </c>
      <c r="N384" s="11" t="str">
        <f>IF(A384="","AGUARDANDO",IF(NOT(ISERROR(MATCH(VALUE(A384),PRODESP!A:A,0))),"EXCLUÍDO - ATENDIDO CDHU",""))</f>
        <v/>
      </c>
    </row>
    <row r="385" spans="1:14" ht="15" x14ac:dyDescent="0.25">
      <c r="A385" t="s">
        <v>5894</v>
      </c>
      <c r="B385" t="s">
        <v>5895</v>
      </c>
      <c r="C385">
        <v>229253398</v>
      </c>
      <c r="D385" t="s">
        <v>5896</v>
      </c>
      <c r="E385"/>
      <c r="F385"/>
      <c r="G385"/>
      <c r="H385" t="s">
        <v>5897</v>
      </c>
      <c r="I385" t="s">
        <v>5898</v>
      </c>
      <c r="J385" t="s">
        <v>28</v>
      </c>
      <c r="K385" t="s">
        <v>5899</v>
      </c>
      <c r="L385" s="11" t="s">
        <v>7929</v>
      </c>
      <c r="M385" s="11">
        <v>153</v>
      </c>
      <c r="N385" s="11" t="str">
        <f>IF(A385="","AGUARDANDO",IF(NOT(ISERROR(MATCH(VALUE(A385),PRODESP!A:A,0))),"EXCLUÍDO - ATENDIDO CDHU",""))</f>
        <v/>
      </c>
    </row>
    <row r="386" spans="1:14" ht="15" x14ac:dyDescent="0.25">
      <c r="A386" t="s">
        <v>7492</v>
      </c>
      <c r="B386" t="s">
        <v>7493</v>
      </c>
      <c r="C386">
        <v>29739597</v>
      </c>
      <c r="D386" t="s">
        <v>7494</v>
      </c>
      <c r="E386" t="s">
        <v>7495</v>
      </c>
      <c r="F386">
        <v>485036952</v>
      </c>
      <c r="G386" t="s">
        <v>7496</v>
      </c>
      <c r="H386" t="s">
        <v>7497</v>
      </c>
      <c r="I386" t="s">
        <v>7498</v>
      </c>
      <c r="J386" t="s">
        <v>28</v>
      </c>
      <c r="K386" t="s">
        <v>7499</v>
      </c>
      <c r="L386" s="11" t="s">
        <v>7929</v>
      </c>
      <c r="M386" s="11">
        <v>154</v>
      </c>
      <c r="N386" s="11" t="str">
        <f>IF(A386="","AGUARDANDO",IF(NOT(ISERROR(MATCH(VALUE(A386),PRODESP!A:A,0))),"EXCLUÍDO - ATENDIDO CDHU",""))</f>
        <v/>
      </c>
    </row>
    <row r="387" spans="1:14" ht="15" x14ac:dyDescent="0.25">
      <c r="A387" t="s">
        <v>5331</v>
      </c>
      <c r="B387" t="s">
        <v>5332</v>
      </c>
      <c r="C387">
        <v>478807260</v>
      </c>
      <c r="D387" t="s">
        <v>5333</v>
      </c>
      <c r="E387" t="s">
        <v>5334</v>
      </c>
      <c r="F387">
        <v>472273383</v>
      </c>
      <c r="G387" t="s">
        <v>5335</v>
      </c>
      <c r="H387" t="s">
        <v>5336</v>
      </c>
      <c r="I387" t="s">
        <v>5337</v>
      </c>
      <c r="J387" t="s">
        <v>28</v>
      </c>
      <c r="K387" t="s">
        <v>5338</v>
      </c>
      <c r="L387" s="11" t="s">
        <v>7929</v>
      </c>
      <c r="M387" s="11">
        <v>155</v>
      </c>
      <c r="N387" s="11" t="str">
        <f>IF(A387="","AGUARDANDO",IF(NOT(ISERROR(MATCH(VALUE(A387),PRODESP!A:A,0))),"EXCLUÍDO - ATENDIDO CDHU",""))</f>
        <v/>
      </c>
    </row>
    <row r="388" spans="1:14" ht="15" x14ac:dyDescent="0.25">
      <c r="A388" t="s">
        <v>4206</v>
      </c>
      <c r="B388" t="s">
        <v>4207</v>
      </c>
      <c r="C388">
        <v>420407431</v>
      </c>
      <c r="D388" t="s">
        <v>4208</v>
      </c>
      <c r="E388" t="s">
        <v>4209</v>
      </c>
      <c r="F388">
        <v>434259019</v>
      </c>
      <c r="G388" t="s">
        <v>4210</v>
      </c>
      <c r="H388" t="s">
        <v>4211</v>
      </c>
      <c r="I388" t="s">
        <v>4212</v>
      </c>
      <c r="J388" t="s">
        <v>28</v>
      </c>
      <c r="K388" t="s">
        <v>4213</v>
      </c>
      <c r="L388" s="11" t="s">
        <v>7929</v>
      </c>
      <c r="M388" s="11">
        <v>156</v>
      </c>
      <c r="N388" s="11" t="str">
        <f>IF(A388="","AGUARDANDO",IF(NOT(ISERROR(MATCH(VALUE(A388),PRODESP!A:A,0))),"EXCLUÍDO - ATENDIDO CDHU",""))</f>
        <v/>
      </c>
    </row>
    <row r="389" spans="1:14" ht="15" x14ac:dyDescent="0.25">
      <c r="A389" t="s">
        <v>6468</v>
      </c>
      <c r="B389" t="s">
        <v>6469</v>
      </c>
      <c r="C389">
        <v>434262079</v>
      </c>
      <c r="D389" t="s">
        <v>6470</v>
      </c>
      <c r="E389"/>
      <c r="F389"/>
      <c r="G389"/>
      <c r="H389" t="s">
        <v>6471</v>
      </c>
      <c r="I389" t="s">
        <v>6472</v>
      </c>
      <c r="J389" t="s">
        <v>28</v>
      </c>
      <c r="K389" t="s">
        <v>6473</v>
      </c>
      <c r="L389" s="11" t="s">
        <v>7929</v>
      </c>
      <c r="M389" s="11">
        <v>157</v>
      </c>
      <c r="N389" s="11" t="str">
        <f>IF(A389="","AGUARDANDO",IF(NOT(ISERROR(MATCH(VALUE(A389),PRODESP!A:A,0))),"EXCLUÍDO - ATENDIDO CDHU",""))</f>
        <v/>
      </c>
    </row>
    <row r="390" spans="1:14" ht="15" x14ac:dyDescent="0.25">
      <c r="A390" t="s">
        <v>4512</v>
      </c>
      <c r="B390" t="s">
        <v>4513</v>
      </c>
      <c r="C390">
        <v>434257023</v>
      </c>
      <c r="D390" t="s">
        <v>4514</v>
      </c>
      <c r="E390" t="s">
        <v>4515</v>
      </c>
      <c r="F390">
        <v>56877825</v>
      </c>
      <c r="G390" t="s">
        <v>4516</v>
      </c>
      <c r="H390" t="s">
        <v>4517</v>
      </c>
      <c r="I390" t="s">
        <v>4518</v>
      </c>
      <c r="J390" t="s">
        <v>28</v>
      </c>
      <c r="K390" t="s">
        <v>4519</v>
      </c>
      <c r="L390" s="11" t="s">
        <v>7929</v>
      </c>
      <c r="M390" s="11">
        <v>158</v>
      </c>
      <c r="N390" s="11" t="str">
        <f>IF(A390="","AGUARDANDO",IF(NOT(ISERROR(MATCH(VALUE(A390),PRODESP!A:A,0))),"EXCLUÍDO - ATENDIDO CDHU",""))</f>
        <v/>
      </c>
    </row>
    <row r="391" spans="1:14" ht="15" x14ac:dyDescent="0.25">
      <c r="A391" t="s">
        <v>3892</v>
      </c>
      <c r="B391" t="s">
        <v>3893</v>
      </c>
      <c r="C391">
        <v>171370181</v>
      </c>
      <c r="D391" t="s">
        <v>3894</v>
      </c>
      <c r="E391"/>
      <c r="F391"/>
      <c r="G391"/>
      <c r="H391" t="s">
        <v>3895</v>
      </c>
      <c r="I391" t="s">
        <v>3896</v>
      </c>
      <c r="J391" t="s">
        <v>28</v>
      </c>
      <c r="K391" t="s">
        <v>3897</v>
      </c>
      <c r="L391" s="11" t="s">
        <v>7929</v>
      </c>
      <c r="M391" s="11">
        <v>159</v>
      </c>
      <c r="N391" s="11" t="str">
        <f>IF(A391="","AGUARDANDO",IF(NOT(ISERROR(MATCH(VALUE(A391),PRODESP!A:A,0))),"EXCLUÍDO - ATENDIDO CDHU",""))</f>
        <v/>
      </c>
    </row>
    <row r="392" spans="1:14" ht="15" x14ac:dyDescent="0.25">
      <c r="A392" t="s">
        <v>1427</v>
      </c>
      <c r="B392" t="s">
        <v>1428</v>
      </c>
      <c r="C392">
        <v>230320545</v>
      </c>
      <c r="D392" t="s">
        <v>1429</v>
      </c>
      <c r="E392" t="s">
        <v>1430</v>
      </c>
      <c r="F392">
        <v>201289118</v>
      </c>
      <c r="G392" t="s">
        <v>1431</v>
      </c>
      <c r="H392" t="s">
        <v>1432</v>
      </c>
      <c r="I392" t="s">
        <v>1433</v>
      </c>
      <c r="J392" t="s">
        <v>28</v>
      </c>
      <c r="K392" t="s">
        <v>1434</v>
      </c>
      <c r="L392" s="11" t="s">
        <v>7929</v>
      </c>
      <c r="M392" s="11">
        <v>160</v>
      </c>
      <c r="N392" s="11" t="str">
        <f>IF(A392="","AGUARDANDO",IF(NOT(ISERROR(MATCH(VALUE(A392),PRODESP!A:A,0))),"EXCLUÍDO - ATENDIDO CDHU",""))</f>
        <v/>
      </c>
    </row>
    <row r="393" spans="1:14" ht="15" x14ac:dyDescent="0.25">
      <c r="A393" t="s">
        <v>1945</v>
      </c>
      <c r="B393" t="s">
        <v>1946</v>
      </c>
      <c r="C393">
        <v>456909217</v>
      </c>
      <c r="D393" t="s">
        <v>1947</v>
      </c>
      <c r="E393"/>
      <c r="F393"/>
      <c r="G393"/>
      <c r="H393" t="s">
        <v>1948</v>
      </c>
      <c r="I393" t="s">
        <v>1949</v>
      </c>
      <c r="J393" t="s">
        <v>28</v>
      </c>
      <c r="K393" t="s">
        <v>1950</v>
      </c>
      <c r="L393" s="11" t="s">
        <v>7929</v>
      </c>
      <c r="M393" s="11">
        <v>161</v>
      </c>
      <c r="N393" s="11" t="str">
        <f>IF(A393="","AGUARDANDO",IF(NOT(ISERROR(MATCH(VALUE(A393),PRODESP!A:A,0))),"EXCLUÍDO - ATENDIDO CDHU",""))</f>
        <v/>
      </c>
    </row>
    <row r="394" spans="1:14" ht="15" x14ac:dyDescent="0.25">
      <c r="A394" t="s">
        <v>2878</v>
      </c>
      <c r="B394" t="s">
        <v>2879</v>
      </c>
      <c r="C394">
        <v>252773743</v>
      </c>
      <c r="D394" t="s">
        <v>2880</v>
      </c>
      <c r="E394" t="s">
        <v>2881</v>
      </c>
      <c r="F394">
        <v>417321272</v>
      </c>
      <c r="G394" t="s">
        <v>2882</v>
      </c>
      <c r="H394" t="s">
        <v>2883</v>
      </c>
      <c r="I394" t="s">
        <v>2884</v>
      </c>
      <c r="J394" t="s">
        <v>28</v>
      </c>
      <c r="K394" t="s">
        <v>2885</v>
      </c>
      <c r="L394" s="11" t="s">
        <v>7929</v>
      </c>
      <c r="M394" s="11">
        <v>162</v>
      </c>
      <c r="N394" s="11" t="str">
        <f>IF(A394="","AGUARDANDO",IF(NOT(ISERROR(MATCH(VALUE(A394),PRODESP!A:A,0))),"EXCLUÍDO - ATENDIDO CDHU",""))</f>
        <v/>
      </c>
    </row>
    <row r="395" spans="1:14" ht="15" x14ac:dyDescent="0.25">
      <c r="A395" t="s">
        <v>5914</v>
      </c>
      <c r="B395" t="s">
        <v>5915</v>
      </c>
      <c r="C395">
        <v>527289863</v>
      </c>
      <c r="D395" t="s">
        <v>5916</v>
      </c>
      <c r="E395" t="s">
        <v>5917</v>
      </c>
      <c r="F395">
        <v>179549509</v>
      </c>
      <c r="G395" t="s">
        <v>5918</v>
      </c>
      <c r="H395" t="s">
        <v>5919</v>
      </c>
      <c r="I395" t="s">
        <v>5920</v>
      </c>
      <c r="J395" t="s">
        <v>28</v>
      </c>
      <c r="K395" t="s">
        <v>5921</v>
      </c>
      <c r="L395" s="11" t="s">
        <v>7929</v>
      </c>
      <c r="M395" s="11">
        <v>163</v>
      </c>
      <c r="N395" s="11" t="str">
        <f>IF(A395="","AGUARDANDO",IF(NOT(ISERROR(MATCH(VALUE(A395),PRODESP!A:A,0))),"EXCLUÍDO - ATENDIDO CDHU",""))</f>
        <v/>
      </c>
    </row>
    <row r="396" spans="1:14" ht="15" x14ac:dyDescent="0.25">
      <c r="A396" t="s">
        <v>7378</v>
      </c>
      <c r="B396" t="s">
        <v>7379</v>
      </c>
      <c r="C396">
        <v>192949019</v>
      </c>
      <c r="D396" t="s">
        <v>7380</v>
      </c>
      <c r="E396"/>
      <c r="F396"/>
      <c r="G396"/>
      <c r="H396" t="s">
        <v>7381</v>
      </c>
      <c r="I396" t="s">
        <v>7382</v>
      </c>
      <c r="J396" t="s">
        <v>28</v>
      </c>
      <c r="K396" t="s">
        <v>7383</v>
      </c>
      <c r="L396" s="11" t="s">
        <v>7929</v>
      </c>
      <c r="M396" s="11">
        <v>164</v>
      </c>
      <c r="N396" s="11" t="str">
        <f>IF(A396="","AGUARDANDO",IF(NOT(ISERROR(MATCH(VALUE(A396),PRODESP!A:A,0))),"EXCLUÍDO - ATENDIDO CDHU",""))</f>
        <v/>
      </c>
    </row>
    <row r="397" spans="1:14" ht="15" x14ac:dyDescent="0.25">
      <c r="A397" t="s">
        <v>2325</v>
      </c>
      <c r="B397" t="s">
        <v>2326</v>
      </c>
      <c r="C397">
        <v>305700492</v>
      </c>
      <c r="D397" t="s">
        <v>2327</v>
      </c>
      <c r="E397"/>
      <c r="F397"/>
      <c r="G397"/>
      <c r="H397" t="s">
        <v>2328</v>
      </c>
      <c r="I397" t="s">
        <v>2329</v>
      </c>
      <c r="J397" t="s">
        <v>28</v>
      </c>
      <c r="K397" t="s">
        <v>2330</v>
      </c>
      <c r="L397" s="11" t="s">
        <v>7929</v>
      </c>
      <c r="M397" s="11">
        <v>165</v>
      </c>
      <c r="N397" s="11" t="str">
        <f>IF(A397="","AGUARDANDO",IF(NOT(ISERROR(MATCH(VALUE(A397),PRODESP!A:A,0))),"EXCLUÍDO - ATENDIDO CDHU",""))</f>
        <v/>
      </c>
    </row>
    <row r="398" spans="1:14" ht="15" x14ac:dyDescent="0.25">
      <c r="A398" t="s">
        <v>6457</v>
      </c>
      <c r="B398" t="s">
        <v>4521</v>
      </c>
      <c r="C398">
        <v>434259500</v>
      </c>
      <c r="D398" t="s">
        <v>6458</v>
      </c>
      <c r="E398" t="s">
        <v>6459</v>
      </c>
      <c r="F398">
        <v>490940821</v>
      </c>
      <c r="G398" t="s">
        <v>6460</v>
      </c>
      <c r="H398" t="s">
        <v>6461</v>
      </c>
      <c r="I398" t="s">
        <v>3968</v>
      </c>
      <c r="J398" t="s">
        <v>28</v>
      </c>
      <c r="K398" t="s">
        <v>3969</v>
      </c>
      <c r="L398" s="11" t="s">
        <v>7929</v>
      </c>
      <c r="M398" s="11">
        <v>166</v>
      </c>
      <c r="N398" s="11" t="str">
        <f>IF(A398="","AGUARDANDO",IF(NOT(ISERROR(MATCH(VALUE(A398),PRODESP!A:A,0))),"EXCLUÍDO - ATENDIDO CDHU",""))</f>
        <v/>
      </c>
    </row>
    <row r="399" spans="1:14" ht="15" x14ac:dyDescent="0.25">
      <c r="A399" t="s">
        <v>6804</v>
      </c>
      <c r="B399" t="s">
        <v>6805</v>
      </c>
      <c r="C399">
        <v>42301299</v>
      </c>
      <c r="D399" t="s">
        <v>6806</v>
      </c>
      <c r="E399" t="s">
        <v>6807</v>
      </c>
      <c r="F399">
        <v>3240309145</v>
      </c>
      <c r="G399" t="s">
        <v>6808</v>
      </c>
      <c r="H399" t="s">
        <v>6809</v>
      </c>
      <c r="I399" t="s">
        <v>6810</v>
      </c>
      <c r="J399" t="s">
        <v>28</v>
      </c>
      <c r="K399" t="s">
        <v>6811</v>
      </c>
      <c r="L399" s="11" t="s">
        <v>7929</v>
      </c>
      <c r="M399" s="11">
        <v>167</v>
      </c>
      <c r="N399" s="11" t="str">
        <f>IF(A399="","AGUARDANDO",IF(NOT(ISERROR(MATCH(VALUE(A399),PRODESP!A:A,0))),"EXCLUÍDO - ATENDIDO CDHU",""))</f>
        <v/>
      </c>
    </row>
    <row r="400" spans="1:14" ht="15" x14ac:dyDescent="0.25">
      <c r="A400" t="s">
        <v>4019</v>
      </c>
      <c r="B400" t="s">
        <v>4020</v>
      </c>
      <c r="C400">
        <v>409690818</v>
      </c>
      <c r="D400" t="s">
        <v>4021</v>
      </c>
      <c r="E400" t="s">
        <v>4022</v>
      </c>
      <c r="F400">
        <v>27005991</v>
      </c>
      <c r="G400" t="s">
        <v>4023</v>
      </c>
      <c r="H400" t="s">
        <v>4024</v>
      </c>
      <c r="I400" t="s">
        <v>4025</v>
      </c>
      <c r="J400" t="s">
        <v>28</v>
      </c>
      <c r="K400" t="s">
        <v>4026</v>
      </c>
      <c r="L400" s="11" t="s">
        <v>7929</v>
      </c>
      <c r="M400" s="11">
        <v>168</v>
      </c>
      <c r="N400" s="11" t="str">
        <f>IF(A400="","AGUARDANDO",IF(NOT(ISERROR(MATCH(VALUE(A400),PRODESP!A:A,0))),"EXCLUÍDO - ATENDIDO CDHU",""))</f>
        <v/>
      </c>
    </row>
    <row r="401" spans="1:14" ht="15" x14ac:dyDescent="0.25">
      <c r="A401" t="s">
        <v>4035</v>
      </c>
      <c r="B401" t="s">
        <v>4036</v>
      </c>
      <c r="C401">
        <v>24269892</v>
      </c>
      <c r="D401" t="s">
        <v>4037</v>
      </c>
      <c r="E401"/>
      <c r="F401"/>
      <c r="G401"/>
      <c r="H401" t="s">
        <v>4038</v>
      </c>
      <c r="I401" t="s">
        <v>4039</v>
      </c>
      <c r="J401" t="s">
        <v>28</v>
      </c>
      <c r="K401" t="s">
        <v>4040</v>
      </c>
      <c r="L401" s="11" t="s">
        <v>7929</v>
      </c>
      <c r="M401" s="11">
        <v>169</v>
      </c>
      <c r="N401" s="11" t="str">
        <f>IF(A401="","AGUARDANDO",IF(NOT(ISERROR(MATCH(VALUE(A401),PRODESP!A:A,0))),"EXCLUÍDO - ATENDIDO CDHU",""))</f>
        <v/>
      </c>
    </row>
    <row r="402" spans="1:14" ht="15" x14ac:dyDescent="0.25">
      <c r="A402" t="s">
        <v>4154</v>
      </c>
      <c r="B402" t="s">
        <v>4155</v>
      </c>
      <c r="C402">
        <v>262480530</v>
      </c>
      <c r="D402" t="s">
        <v>4156</v>
      </c>
      <c r="E402" t="s">
        <v>4157</v>
      </c>
      <c r="F402">
        <v>27663326</v>
      </c>
      <c r="G402" t="s">
        <v>4158</v>
      </c>
      <c r="H402" t="s">
        <v>4159</v>
      </c>
      <c r="I402" t="s">
        <v>4160</v>
      </c>
      <c r="J402" t="s">
        <v>28</v>
      </c>
      <c r="K402" t="s">
        <v>4161</v>
      </c>
      <c r="L402" s="11" t="s">
        <v>7929</v>
      </c>
      <c r="M402" s="11">
        <v>170</v>
      </c>
      <c r="N402" s="11" t="str">
        <f>IF(A402="","AGUARDANDO",IF(NOT(ISERROR(MATCH(VALUE(A402),PRODESP!A:A,0))),"EXCLUÍDO - ATENDIDO CDHU",""))</f>
        <v/>
      </c>
    </row>
    <row r="403" spans="1:14" ht="15" x14ac:dyDescent="0.25">
      <c r="A403" t="s">
        <v>2048</v>
      </c>
      <c r="B403" t="s">
        <v>2049</v>
      </c>
      <c r="C403">
        <v>44696007</v>
      </c>
      <c r="D403" t="s">
        <v>2050</v>
      </c>
      <c r="E403"/>
      <c r="F403"/>
      <c r="G403"/>
      <c r="H403" t="s">
        <v>2051</v>
      </c>
      <c r="I403" t="s">
        <v>2052</v>
      </c>
      <c r="J403" t="s">
        <v>28</v>
      </c>
      <c r="K403" t="s">
        <v>2053</v>
      </c>
      <c r="L403" s="11" t="s">
        <v>7929</v>
      </c>
      <c r="M403" s="11">
        <v>171</v>
      </c>
      <c r="N403" s="11" t="str">
        <f>IF(A403="","AGUARDANDO",IF(NOT(ISERROR(MATCH(VALUE(A403),PRODESP!A:A,0))),"EXCLUÍDO - ATENDIDO CDHU",""))</f>
        <v/>
      </c>
    </row>
    <row r="404" spans="1:14" ht="15" x14ac:dyDescent="0.25">
      <c r="A404" t="s">
        <v>6677</v>
      </c>
      <c r="B404" t="s">
        <v>6678</v>
      </c>
      <c r="C404">
        <v>423012784</v>
      </c>
      <c r="D404" t="s">
        <v>6679</v>
      </c>
      <c r="E404" t="s">
        <v>6680</v>
      </c>
      <c r="F404">
        <v>378446629</v>
      </c>
      <c r="G404" t="s">
        <v>6681</v>
      </c>
      <c r="H404" t="s">
        <v>6682</v>
      </c>
      <c r="I404" t="s">
        <v>6683</v>
      </c>
      <c r="J404" t="s">
        <v>28</v>
      </c>
      <c r="K404" t="s">
        <v>6684</v>
      </c>
      <c r="L404" s="11" t="s">
        <v>7929</v>
      </c>
      <c r="M404" s="11">
        <v>172</v>
      </c>
      <c r="N404" s="11" t="str">
        <f>IF(A404="","AGUARDANDO",IF(NOT(ISERROR(MATCH(VALUE(A404),PRODESP!A:A,0))),"EXCLUÍDO - ATENDIDO CDHU",""))</f>
        <v/>
      </c>
    </row>
    <row r="405" spans="1:14" ht="15" x14ac:dyDescent="0.25">
      <c r="A405" t="s">
        <v>7868</v>
      </c>
      <c r="B405" t="s">
        <v>7869</v>
      </c>
      <c r="C405">
        <v>424361683</v>
      </c>
      <c r="D405" t="s">
        <v>7870</v>
      </c>
      <c r="E405" t="s">
        <v>7871</v>
      </c>
      <c r="F405">
        <v>486614037</v>
      </c>
      <c r="G405" t="s">
        <v>7872</v>
      </c>
      <c r="H405" t="s">
        <v>7873</v>
      </c>
      <c r="I405" t="s">
        <v>7874</v>
      </c>
      <c r="J405" t="s">
        <v>28</v>
      </c>
      <c r="K405" t="s">
        <v>7875</v>
      </c>
      <c r="L405" s="11" t="s">
        <v>7929</v>
      </c>
      <c r="M405" s="11">
        <v>173</v>
      </c>
      <c r="N405" s="11" t="str">
        <f>IF(A405="","AGUARDANDO",IF(NOT(ISERROR(MATCH(VALUE(A405),PRODESP!A:A,0))),"EXCLUÍDO - ATENDIDO CDHU",""))</f>
        <v/>
      </c>
    </row>
    <row r="406" spans="1:14" ht="15" x14ac:dyDescent="0.25">
      <c r="A406" t="s">
        <v>1399</v>
      </c>
      <c r="B406" t="s">
        <v>1400</v>
      </c>
      <c r="C406">
        <v>264300488</v>
      </c>
      <c r="D406" t="s">
        <v>1401</v>
      </c>
      <c r="E406" t="s">
        <v>1402</v>
      </c>
      <c r="F406">
        <v>245743698</v>
      </c>
      <c r="G406" t="s">
        <v>1403</v>
      </c>
      <c r="H406" t="s">
        <v>1404</v>
      </c>
      <c r="I406" t="s">
        <v>1405</v>
      </c>
      <c r="J406" t="s">
        <v>28</v>
      </c>
      <c r="K406" t="s">
        <v>1406</v>
      </c>
      <c r="L406" s="11" t="s">
        <v>7929</v>
      </c>
      <c r="M406" s="11">
        <v>174</v>
      </c>
      <c r="N406" s="11" t="str">
        <f>IF(A406="","AGUARDANDO",IF(NOT(ISERROR(MATCH(VALUE(A406),PRODESP!A:A,0))),"EXCLUÍDO - ATENDIDO CDHU",""))</f>
        <v/>
      </c>
    </row>
    <row r="407" spans="1:14" ht="15" x14ac:dyDescent="0.25">
      <c r="A407" t="s">
        <v>5727</v>
      </c>
      <c r="B407" t="s">
        <v>5728</v>
      </c>
      <c r="C407">
        <v>223932905</v>
      </c>
      <c r="D407" t="s">
        <v>5729</v>
      </c>
      <c r="E407" t="s">
        <v>5730</v>
      </c>
      <c r="F407">
        <v>175567177</v>
      </c>
      <c r="G407" t="s">
        <v>5731</v>
      </c>
      <c r="H407" t="s">
        <v>5732</v>
      </c>
      <c r="I407" t="s">
        <v>5733</v>
      </c>
      <c r="J407" t="s">
        <v>28</v>
      </c>
      <c r="K407" t="s">
        <v>5734</v>
      </c>
      <c r="L407" s="11" t="s">
        <v>7929</v>
      </c>
      <c r="M407" s="11">
        <v>175</v>
      </c>
      <c r="N407" s="11" t="str">
        <f>IF(A407="","AGUARDANDO",IF(NOT(ISERROR(MATCH(VALUE(A407),PRODESP!A:A,0))),"EXCLUÍDO - ATENDIDO CDHU",""))</f>
        <v/>
      </c>
    </row>
    <row r="408" spans="1:14" ht="15" x14ac:dyDescent="0.25">
      <c r="A408" t="s">
        <v>5231</v>
      </c>
      <c r="B408" t="s">
        <v>5232</v>
      </c>
      <c r="C408">
        <v>284987335</v>
      </c>
      <c r="D408" t="s">
        <v>5233</v>
      </c>
      <c r="E408"/>
      <c r="F408"/>
      <c r="G408"/>
      <c r="H408" t="s">
        <v>5234</v>
      </c>
      <c r="I408" t="s">
        <v>5235</v>
      </c>
      <c r="J408" t="s">
        <v>28</v>
      </c>
      <c r="K408" t="s">
        <v>5236</v>
      </c>
      <c r="L408" s="11" t="s">
        <v>7929</v>
      </c>
      <c r="M408" s="11">
        <v>176</v>
      </c>
      <c r="N408" s="11" t="str">
        <f>IF(A408="","AGUARDANDO",IF(NOT(ISERROR(MATCH(VALUE(A408),PRODESP!A:A,0))),"EXCLUÍDO - ATENDIDO CDHU",""))</f>
        <v/>
      </c>
    </row>
    <row r="409" spans="1:14" ht="15" x14ac:dyDescent="0.25">
      <c r="A409" t="s">
        <v>4786</v>
      </c>
      <c r="B409" t="s">
        <v>4787</v>
      </c>
      <c r="C409">
        <v>358489830</v>
      </c>
      <c r="D409" t="s">
        <v>4788</v>
      </c>
      <c r="E409" t="s">
        <v>4789</v>
      </c>
      <c r="F409">
        <v>2435975311</v>
      </c>
      <c r="G409" t="s">
        <v>4790</v>
      </c>
      <c r="H409" t="s">
        <v>4791</v>
      </c>
      <c r="I409" t="s">
        <v>4792</v>
      </c>
      <c r="J409" t="s">
        <v>28</v>
      </c>
      <c r="K409" t="s">
        <v>4793</v>
      </c>
      <c r="L409" s="11" t="s">
        <v>7929</v>
      </c>
      <c r="M409" s="11">
        <v>177</v>
      </c>
      <c r="N409" s="11" t="str">
        <f>IF(A409="","AGUARDANDO",IF(NOT(ISERROR(MATCH(VALUE(A409),PRODESP!A:A,0))),"EXCLUÍDO - ATENDIDO CDHU",""))</f>
        <v/>
      </c>
    </row>
    <row r="410" spans="1:14" ht="15" x14ac:dyDescent="0.25">
      <c r="A410" t="s">
        <v>4421</v>
      </c>
      <c r="B410" t="s">
        <v>4422</v>
      </c>
      <c r="C410">
        <v>472262324</v>
      </c>
      <c r="D410" t="s">
        <v>4423</v>
      </c>
      <c r="E410"/>
      <c r="F410"/>
      <c r="G410"/>
      <c r="H410" t="s">
        <v>4424</v>
      </c>
      <c r="I410" t="s">
        <v>4425</v>
      </c>
      <c r="J410" t="s">
        <v>28</v>
      </c>
      <c r="K410" t="s">
        <v>4426</v>
      </c>
      <c r="L410" s="11" t="s">
        <v>7929</v>
      </c>
      <c r="M410" s="11">
        <v>178</v>
      </c>
      <c r="N410" s="11" t="str">
        <f>IF(A410="","AGUARDANDO",IF(NOT(ISERROR(MATCH(VALUE(A410),PRODESP!A:A,0))),"EXCLUÍDO - ATENDIDO CDHU",""))</f>
        <v/>
      </c>
    </row>
    <row r="411" spans="1:14" ht="15" x14ac:dyDescent="0.25">
      <c r="A411" t="s">
        <v>5026</v>
      </c>
      <c r="B411" t="s">
        <v>5027</v>
      </c>
      <c r="C411">
        <v>416548222</v>
      </c>
      <c r="D411" t="s">
        <v>5028</v>
      </c>
      <c r="E411"/>
      <c r="F411"/>
      <c r="G411"/>
      <c r="H411" t="s">
        <v>5029</v>
      </c>
      <c r="I411" t="s">
        <v>5030</v>
      </c>
      <c r="J411" t="s">
        <v>28</v>
      </c>
      <c r="K411" t="s">
        <v>5031</v>
      </c>
      <c r="L411" s="11" t="s">
        <v>7929</v>
      </c>
      <c r="M411" s="11">
        <v>179</v>
      </c>
      <c r="N411" s="11" t="str">
        <f>IF(A411="","AGUARDANDO",IF(NOT(ISERROR(MATCH(VALUE(A411),PRODESP!A:A,0))),"EXCLUÍDO - ATENDIDO CDHU",""))</f>
        <v/>
      </c>
    </row>
    <row r="412" spans="1:14" ht="15" x14ac:dyDescent="0.25">
      <c r="A412" t="s">
        <v>5625</v>
      </c>
      <c r="B412" t="s">
        <v>5626</v>
      </c>
      <c r="C412">
        <v>480487583</v>
      </c>
      <c r="D412" t="s">
        <v>5627</v>
      </c>
      <c r="E412"/>
      <c r="F412"/>
      <c r="G412"/>
      <c r="H412" t="s">
        <v>2863</v>
      </c>
      <c r="I412" t="s">
        <v>5628</v>
      </c>
      <c r="J412" t="s">
        <v>28</v>
      </c>
      <c r="K412" t="s">
        <v>5629</v>
      </c>
      <c r="L412" s="11" t="s">
        <v>7929</v>
      </c>
      <c r="M412" s="11">
        <v>180</v>
      </c>
      <c r="N412" s="11" t="str">
        <f>IF(A412="","AGUARDANDO",IF(NOT(ISERROR(MATCH(VALUE(A412),PRODESP!A:A,0))),"EXCLUÍDO - ATENDIDO CDHU",""))</f>
        <v/>
      </c>
    </row>
    <row r="413" spans="1:14" ht="15" x14ac:dyDescent="0.25">
      <c r="A413" t="s">
        <v>7050</v>
      </c>
      <c r="B413" t="s">
        <v>7051</v>
      </c>
      <c r="C413">
        <v>289206005</v>
      </c>
      <c r="D413" t="s">
        <v>7052</v>
      </c>
      <c r="E413" t="s">
        <v>7053</v>
      </c>
      <c r="F413">
        <v>110117930</v>
      </c>
      <c r="G413" t="s">
        <v>7054</v>
      </c>
      <c r="H413" t="s">
        <v>7055</v>
      </c>
      <c r="I413" t="s">
        <v>7056</v>
      </c>
      <c r="J413" t="s">
        <v>28</v>
      </c>
      <c r="K413" t="s">
        <v>7057</v>
      </c>
      <c r="L413" s="11" t="s">
        <v>7929</v>
      </c>
      <c r="M413" s="11">
        <v>181</v>
      </c>
      <c r="N413" s="11" t="str">
        <f>IF(A413="","AGUARDANDO",IF(NOT(ISERROR(MATCH(VALUE(A413),PRODESP!A:A,0))),"EXCLUÍDO - ATENDIDO CDHU",""))</f>
        <v/>
      </c>
    </row>
    <row r="414" spans="1:14" ht="15" x14ac:dyDescent="0.25">
      <c r="A414" t="s">
        <v>5299</v>
      </c>
      <c r="B414" t="s">
        <v>5300</v>
      </c>
      <c r="C414">
        <v>307869805</v>
      </c>
      <c r="D414" t="s">
        <v>5301</v>
      </c>
      <c r="E414" t="s">
        <v>5302</v>
      </c>
      <c r="F414">
        <v>346736171</v>
      </c>
      <c r="G414" t="s">
        <v>5303</v>
      </c>
      <c r="H414" t="s">
        <v>5304</v>
      </c>
      <c r="I414" t="s">
        <v>5305</v>
      </c>
      <c r="J414" t="s">
        <v>28</v>
      </c>
      <c r="K414" t="s">
        <v>5306</v>
      </c>
      <c r="L414" s="11" t="s">
        <v>7929</v>
      </c>
      <c r="M414" s="11">
        <v>182</v>
      </c>
      <c r="N414" s="11" t="str">
        <f>IF(A414="","AGUARDANDO",IF(NOT(ISERROR(MATCH(VALUE(A414),PRODESP!A:A,0))),"EXCLUÍDO - ATENDIDO CDHU",""))</f>
        <v/>
      </c>
    </row>
    <row r="415" spans="1:14" ht="15" x14ac:dyDescent="0.25">
      <c r="A415" t="s">
        <v>2250</v>
      </c>
      <c r="B415" t="s">
        <v>2251</v>
      </c>
      <c r="C415">
        <v>409686013</v>
      </c>
      <c r="D415" t="s">
        <v>2252</v>
      </c>
      <c r="E415"/>
      <c r="F415"/>
      <c r="G415"/>
      <c r="H415" t="s">
        <v>2253</v>
      </c>
      <c r="I415" t="s">
        <v>2254</v>
      </c>
      <c r="J415" t="s">
        <v>28</v>
      </c>
      <c r="K415" t="s">
        <v>2255</v>
      </c>
      <c r="L415" s="11" t="s">
        <v>7929</v>
      </c>
      <c r="M415" s="11">
        <v>183</v>
      </c>
      <c r="N415" s="11" t="str">
        <f>IF(A415="","AGUARDANDO",IF(NOT(ISERROR(MATCH(VALUE(A415),PRODESP!A:A,0))),"EXCLUÍDO - ATENDIDO CDHU",""))</f>
        <v/>
      </c>
    </row>
    <row r="416" spans="1:14" ht="15" x14ac:dyDescent="0.25">
      <c r="A416" t="s">
        <v>3361</v>
      </c>
      <c r="B416" t="s">
        <v>3362</v>
      </c>
      <c r="C416">
        <v>399349765</v>
      </c>
      <c r="D416" t="s">
        <v>3363</v>
      </c>
      <c r="E416" t="s">
        <v>3364</v>
      </c>
      <c r="F416">
        <v>418583122</v>
      </c>
      <c r="G416" t="s">
        <v>3365</v>
      </c>
      <c r="H416" t="s">
        <v>3366</v>
      </c>
      <c r="I416" t="s">
        <v>3367</v>
      </c>
      <c r="J416" t="s">
        <v>28</v>
      </c>
      <c r="K416" t="s">
        <v>3368</v>
      </c>
      <c r="L416" s="11" t="s">
        <v>7929</v>
      </c>
      <c r="M416" s="11">
        <v>184</v>
      </c>
      <c r="N416" s="11" t="str">
        <f>IF(A416="","AGUARDANDO",IF(NOT(ISERROR(MATCH(VALUE(A416),PRODESP!A:A,0))),"EXCLUÍDO - ATENDIDO CDHU",""))</f>
        <v/>
      </c>
    </row>
    <row r="417" spans="1:14" ht="15" x14ac:dyDescent="0.25">
      <c r="A417" t="s">
        <v>5491</v>
      </c>
      <c r="B417" t="s">
        <v>5492</v>
      </c>
      <c r="C417">
        <v>3007279002</v>
      </c>
      <c r="D417" t="s">
        <v>5493</v>
      </c>
      <c r="E417"/>
      <c r="F417"/>
      <c r="G417"/>
      <c r="H417" t="s">
        <v>5494</v>
      </c>
      <c r="I417" t="s">
        <v>5495</v>
      </c>
      <c r="J417" t="s">
        <v>28</v>
      </c>
      <c r="K417" t="s">
        <v>5496</v>
      </c>
      <c r="L417" s="11" t="s">
        <v>7929</v>
      </c>
      <c r="M417" s="11">
        <v>185</v>
      </c>
      <c r="N417" s="11" t="str">
        <f>IF(A417="","AGUARDANDO",IF(NOT(ISERROR(MATCH(VALUE(A417),PRODESP!A:A,0))),"EXCLUÍDO - ATENDIDO CDHU",""))</f>
        <v/>
      </c>
    </row>
    <row r="418" spans="1:14" ht="15" x14ac:dyDescent="0.25">
      <c r="A418" t="s">
        <v>7075</v>
      </c>
      <c r="B418" t="s">
        <v>7076</v>
      </c>
      <c r="C418">
        <v>267378944</v>
      </c>
      <c r="D418" t="s">
        <v>7077</v>
      </c>
      <c r="E418" t="s">
        <v>7078</v>
      </c>
      <c r="F418">
        <v>570108354</v>
      </c>
      <c r="G418" t="s">
        <v>7079</v>
      </c>
      <c r="H418" t="s">
        <v>7080</v>
      </c>
      <c r="I418" t="s">
        <v>7081</v>
      </c>
      <c r="J418" t="s">
        <v>28</v>
      </c>
      <c r="K418" t="s">
        <v>7082</v>
      </c>
      <c r="L418" s="11" t="s">
        <v>7929</v>
      </c>
      <c r="M418" s="11">
        <v>186</v>
      </c>
      <c r="N418" s="11" t="str">
        <f>IF(A418="","AGUARDANDO",IF(NOT(ISERROR(MATCH(VALUE(A418),PRODESP!A:A,0))),"EXCLUÍDO - ATENDIDO CDHU",""))</f>
        <v/>
      </c>
    </row>
    <row r="419" spans="1:14" ht="15" x14ac:dyDescent="0.25">
      <c r="A419" t="s">
        <v>5170</v>
      </c>
      <c r="B419" t="s">
        <v>5171</v>
      </c>
      <c r="C419">
        <v>500770724</v>
      </c>
      <c r="D419" t="s">
        <v>5172</v>
      </c>
      <c r="E419" t="s">
        <v>5173</v>
      </c>
      <c r="F419">
        <v>445174468</v>
      </c>
      <c r="G419" t="s">
        <v>5174</v>
      </c>
      <c r="H419" t="s">
        <v>5175</v>
      </c>
      <c r="I419" t="s">
        <v>5176</v>
      </c>
      <c r="J419" t="s">
        <v>28</v>
      </c>
      <c r="K419" t="s">
        <v>5177</v>
      </c>
      <c r="L419" s="11" t="s">
        <v>7929</v>
      </c>
      <c r="M419" s="11">
        <v>187</v>
      </c>
      <c r="N419" s="11" t="str">
        <f>IF(A419="","AGUARDANDO",IF(NOT(ISERROR(MATCH(VALUE(A419),PRODESP!A:A,0))),"EXCLUÍDO - ATENDIDO CDHU",""))</f>
        <v/>
      </c>
    </row>
    <row r="420" spans="1:14" ht="15" x14ac:dyDescent="0.25">
      <c r="A420" t="s">
        <v>4591</v>
      </c>
      <c r="B420" t="s">
        <v>4592</v>
      </c>
      <c r="C420">
        <v>284359191</v>
      </c>
      <c r="D420" t="s">
        <v>4593</v>
      </c>
      <c r="E420" t="s">
        <v>4594</v>
      </c>
      <c r="F420">
        <v>20325999</v>
      </c>
      <c r="G420" t="s">
        <v>4595</v>
      </c>
      <c r="H420" t="s">
        <v>4596</v>
      </c>
      <c r="I420" t="s">
        <v>4597</v>
      </c>
      <c r="J420" t="s">
        <v>28</v>
      </c>
      <c r="K420" t="s">
        <v>4598</v>
      </c>
      <c r="L420" s="11" t="s">
        <v>7929</v>
      </c>
      <c r="M420" s="11">
        <v>188</v>
      </c>
      <c r="N420" s="11" t="str">
        <f>IF(A420="","AGUARDANDO",IF(NOT(ISERROR(MATCH(VALUE(A420),PRODESP!A:A,0))),"EXCLUÍDO - ATENDIDO CDHU",""))</f>
        <v/>
      </c>
    </row>
    <row r="421" spans="1:14" ht="15" x14ac:dyDescent="0.25">
      <c r="A421" t="s">
        <v>2244</v>
      </c>
      <c r="B421" t="s">
        <v>2245</v>
      </c>
      <c r="C421">
        <v>42244873</v>
      </c>
      <c r="D421" t="s">
        <v>2246</v>
      </c>
      <c r="E421"/>
      <c r="F421"/>
      <c r="G421"/>
      <c r="H421" t="s">
        <v>2247</v>
      </c>
      <c r="I421" t="s">
        <v>2248</v>
      </c>
      <c r="J421" t="s">
        <v>28</v>
      </c>
      <c r="K421" t="s">
        <v>2249</v>
      </c>
      <c r="L421" s="11" t="s">
        <v>7929</v>
      </c>
      <c r="M421" s="11">
        <v>189</v>
      </c>
      <c r="N421" s="11" t="str">
        <f>IF(A421="","AGUARDANDO",IF(NOT(ISERROR(MATCH(VALUE(A421),PRODESP!A:A,0))),"EXCLUÍDO - ATENDIDO CDHU",""))</f>
        <v/>
      </c>
    </row>
    <row r="422" spans="1:14" ht="15" x14ac:dyDescent="0.25">
      <c r="A422" t="s">
        <v>1376</v>
      </c>
      <c r="B422" t="s">
        <v>1377</v>
      </c>
      <c r="C422">
        <v>45530161</v>
      </c>
      <c r="D422" t="s">
        <v>1378</v>
      </c>
      <c r="E422"/>
      <c r="F422"/>
      <c r="G422"/>
      <c r="H422" t="s">
        <v>1379</v>
      </c>
      <c r="I422" t="s">
        <v>1380</v>
      </c>
      <c r="J422" t="s">
        <v>28</v>
      </c>
      <c r="K422" t="s">
        <v>1381</v>
      </c>
      <c r="L422" s="11" t="s">
        <v>7929</v>
      </c>
      <c r="M422" s="11">
        <v>190</v>
      </c>
      <c r="N422" s="11" t="str">
        <f>IF(A422="","AGUARDANDO",IF(NOT(ISERROR(MATCH(VALUE(A422),PRODESP!A:A,0))),"EXCLUÍDO - ATENDIDO CDHU",""))</f>
        <v/>
      </c>
    </row>
    <row r="423" spans="1:14" ht="15" x14ac:dyDescent="0.25">
      <c r="A423" t="s">
        <v>7841</v>
      </c>
      <c r="B423" t="s">
        <v>7842</v>
      </c>
      <c r="C423">
        <v>561739055</v>
      </c>
      <c r="D423" t="s">
        <v>7843</v>
      </c>
      <c r="E423"/>
      <c r="F423"/>
      <c r="G423"/>
      <c r="H423" t="s">
        <v>6214</v>
      </c>
      <c r="I423" t="s">
        <v>6603</v>
      </c>
      <c r="J423" t="s">
        <v>28</v>
      </c>
      <c r="K423" t="s">
        <v>6604</v>
      </c>
      <c r="L423" s="11" t="s">
        <v>7929</v>
      </c>
      <c r="M423" s="11">
        <v>191</v>
      </c>
      <c r="N423" s="11" t="str">
        <f>IF(A423="","AGUARDANDO",IF(NOT(ISERROR(MATCH(VALUE(A423),PRODESP!A:A,0))),"EXCLUÍDO - ATENDIDO CDHU",""))</f>
        <v/>
      </c>
    </row>
    <row r="424" spans="1:14" ht="15" x14ac:dyDescent="0.25">
      <c r="A424" t="s">
        <v>2383</v>
      </c>
      <c r="B424" t="s">
        <v>2384</v>
      </c>
      <c r="C424">
        <v>500789563</v>
      </c>
      <c r="D424" t="s">
        <v>2385</v>
      </c>
      <c r="E424" t="s">
        <v>2386</v>
      </c>
      <c r="F424">
        <v>509785062</v>
      </c>
      <c r="G424" t="s">
        <v>2387</v>
      </c>
      <c r="H424" t="s">
        <v>2388</v>
      </c>
      <c r="I424" t="s">
        <v>2389</v>
      </c>
      <c r="J424" t="s">
        <v>28</v>
      </c>
      <c r="K424" t="s">
        <v>2390</v>
      </c>
      <c r="L424" s="11" t="s">
        <v>7929</v>
      </c>
      <c r="M424" s="11">
        <v>192</v>
      </c>
      <c r="N424" s="11" t="str">
        <f>IF(A424="","AGUARDANDO",IF(NOT(ISERROR(MATCH(VALUE(A424),PRODESP!A:A,0))),"EXCLUÍDO - ATENDIDO CDHU",""))</f>
        <v/>
      </c>
    </row>
    <row r="425" spans="1:14" ht="15" x14ac:dyDescent="0.25">
      <c r="A425" t="s">
        <v>7876</v>
      </c>
      <c r="B425" t="s">
        <v>7877</v>
      </c>
      <c r="C425">
        <v>538711863</v>
      </c>
      <c r="D425" t="s">
        <v>7878</v>
      </c>
      <c r="E425"/>
      <c r="F425"/>
      <c r="G425"/>
      <c r="H425" t="s">
        <v>7879</v>
      </c>
      <c r="I425" t="s">
        <v>7880</v>
      </c>
      <c r="J425" t="s">
        <v>28</v>
      </c>
      <c r="K425" t="s">
        <v>7881</v>
      </c>
      <c r="L425" s="11" t="s">
        <v>7929</v>
      </c>
      <c r="M425" s="11">
        <v>193</v>
      </c>
      <c r="N425" s="11" t="str">
        <f>IF(A425="","AGUARDANDO",IF(NOT(ISERROR(MATCH(VALUE(A425),PRODESP!A:A,0))),"EXCLUÍDO - ATENDIDO CDHU",""))</f>
        <v/>
      </c>
    </row>
    <row r="426" spans="1:14" ht="15" x14ac:dyDescent="0.25">
      <c r="A426" t="s">
        <v>3087</v>
      </c>
      <c r="B426" t="s">
        <v>3088</v>
      </c>
      <c r="C426">
        <v>568186655</v>
      </c>
      <c r="D426" t="s">
        <v>3089</v>
      </c>
      <c r="E426"/>
      <c r="F426"/>
      <c r="G426"/>
      <c r="H426" t="s">
        <v>3090</v>
      </c>
      <c r="I426" t="s">
        <v>3091</v>
      </c>
      <c r="J426" t="s">
        <v>28</v>
      </c>
      <c r="K426" t="s">
        <v>3092</v>
      </c>
      <c r="L426" s="11" t="s">
        <v>7929</v>
      </c>
      <c r="M426" s="11">
        <v>194</v>
      </c>
      <c r="N426" s="11" t="str">
        <f>IF(A426="","AGUARDANDO",IF(NOT(ISERROR(MATCH(VALUE(A426),PRODESP!A:A,0))),"EXCLUÍDO - ATENDIDO CDHU",""))</f>
        <v/>
      </c>
    </row>
    <row r="427" spans="1:14" ht="15" x14ac:dyDescent="0.25">
      <c r="A427" t="s">
        <v>4228</v>
      </c>
      <c r="B427" t="s">
        <v>4229</v>
      </c>
      <c r="C427">
        <v>301118772</v>
      </c>
      <c r="D427" t="s">
        <v>4230</v>
      </c>
      <c r="E427" t="s">
        <v>4231</v>
      </c>
      <c r="F427">
        <v>361675331</v>
      </c>
      <c r="G427" t="s">
        <v>4232</v>
      </c>
      <c r="H427" t="s">
        <v>4233</v>
      </c>
      <c r="I427" t="s">
        <v>4234</v>
      </c>
      <c r="J427" t="s">
        <v>28</v>
      </c>
      <c r="K427" t="s">
        <v>4235</v>
      </c>
      <c r="L427" s="11" t="s">
        <v>7929</v>
      </c>
      <c r="M427" s="11">
        <v>195</v>
      </c>
      <c r="N427" s="11" t="str">
        <f>IF(A427="","AGUARDANDO",IF(NOT(ISERROR(MATCH(VALUE(A427),PRODESP!A:A,0))),"EXCLUÍDO - ATENDIDO CDHU",""))</f>
        <v/>
      </c>
    </row>
    <row r="428" spans="1:14" ht="15" x14ac:dyDescent="0.25">
      <c r="A428" t="s">
        <v>7759</v>
      </c>
      <c r="B428" t="s">
        <v>7760</v>
      </c>
      <c r="C428">
        <v>495912591</v>
      </c>
      <c r="D428" t="s">
        <v>7761</v>
      </c>
      <c r="E428"/>
      <c r="F428"/>
      <c r="G428"/>
      <c r="H428" t="s">
        <v>1782</v>
      </c>
      <c r="I428" t="s">
        <v>7762</v>
      </c>
      <c r="J428" t="s">
        <v>28</v>
      </c>
      <c r="K428" t="s">
        <v>7763</v>
      </c>
      <c r="L428" s="11" t="s">
        <v>7929</v>
      </c>
      <c r="M428" s="11">
        <v>196</v>
      </c>
      <c r="N428" s="11" t="str">
        <f>IF(A428="","AGUARDANDO",IF(NOT(ISERROR(MATCH(VALUE(A428),PRODESP!A:A,0))),"EXCLUÍDO - ATENDIDO CDHU",""))</f>
        <v/>
      </c>
    </row>
    <row r="429" spans="1:14" ht="15" x14ac:dyDescent="0.25">
      <c r="A429" t="s">
        <v>2912</v>
      </c>
      <c r="B429" t="s">
        <v>2913</v>
      </c>
      <c r="C429">
        <v>274932416</v>
      </c>
      <c r="D429" t="s">
        <v>2914</v>
      </c>
      <c r="E429" t="s">
        <v>2915</v>
      </c>
      <c r="F429">
        <v>323558215</v>
      </c>
      <c r="G429" t="s">
        <v>2916</v>
      </c>
      <c r="H429" t="s">
        <v>2917</v>
      </c>
      <c r="I429" t="s">
        <v>2918</v>
      </c>
      <c r="J429" t="s">
        <v>28</v>
      </c>
      <c r="K429" t="s">
        <v>2919</v>
      </c>
      <c r="L429" s="11" t="s">
        <v>7929</v>
      </c>
      <c r="M429" s="11">
        <v>197</v>
      </c>
      <c r="N429" s="11" t="str">
        <f>IF(A429="","AGUARDANDO",IF(NOT(ISERROR(MATCH(VALUE(A429),PRODESP!A:A,0))),"EXCLUÍDO - ATENDIDO CDHU",""))</f>
        <v/>
      </c>
    </row>
    <row r="430" spans="1:14" ht="15" x14ac:dyDescent="0.25">
      <c r="A430" t="s">
        <v>6338</v>
      </c>
      <c r="B430" t="s">
        <v>6339</v>
      </c>
      <c r="C430">
        <v>9335735</v>
      </c>
      <c r="D430" t="s">
        <v>6340</v>
      </c>
      <c r="E430"/>
      <c r="F430"/>
      <c r="G430"/>
      <c r="H430" t="s">
        <v>1327</v>
      </c>
      <c r="I430" t="s">
        <v>6341</v>
      </c>
      <c r="J430" t="s">
        <v>28</v>
      </c>
      <c r="K430" t="s">
        <v>6342</v>
      </c>
      <c r="L430" s="11" t="s">
        <v>7929</v>
      </c>
      <c r="M430" s="11">
        <v>198</v>
      </c>
      <c r="N430" s="11" t="str">
        <f>IF(A430="","AGUARDANDO",IF(NOT(ISERROR(MATCH(VALUE(A430),PRODESP!A:A,0))),"EXCLUÍDO - ATENDIDO CDHU",""))</f>
        <v/>
      </c>
    </row>
    <row r="431" spans="1:14" ht="15" x14ac:dyDescent="0.25">
      <c r="A431" t="s">
        <v>3404</v>
      </c>
      <c r="B431" t="s">
        <v>3405</v>
      </c>
      <c r="C431">
        <v>424972335</v>
      </c>
      <c r="D431" t="s">
        <v>3406</v>
      </c>
      <c r="E431"/>
      <c r="F431"/>
      <c r="G431"/>
      <c r="H431" t="s">
        <v>3407</v>
      </c>
      <c r="I431" t="s">
        <v>3408</v>
      </c>
      <c r="J431" t="s">
        <v>28</v>
      </c>
      <c r="K431" t="s">
        <v>3409</v>
      </c>
      <c r="L431" s="11" t="s">
        <v>7929</v>
      </c>
      <c r="M431" s="11">
        <v>199</v>
      </c>
      <c r="N431" s="11" t="str">
        <f>IF(A431="","AGUARDANDO",IF(NOT(ISERROR(MATCH(VALUE(A431),PRODESP!A:A,0))),"EXCLUÍDO - ATENDIDO CDHU",""))</f>
        <v/>
      </c>
    </row>
    <row r="432" spans="1:14" ht="15" x14ac:dyDescent="0.25">
      <c r="A432" t="s">
        <v>2661</v>
      </c>
      <c r="B432" t="s">
        <v>2662</v>
      </c>
      <c r="C432">
        <v>403184952</v>
      </c>
      <c r="D432" t="s">
        <v>2663</v>
      </c>
      <c r="E432"/>
      <c r="F432"/>
      <c r="G432"/>
      <c r="H432" t="s">
        <v>2664</v>
      </c>
      <c r="I432" t="s">
        <v>2665</v>
      </c>
      <c r="J432" t="s">
        <v>28</v>
      </c>
      <c r="K432" t="s">
        <v>2666</v>
      </c>
      <c r="L432" s="11" t="s">
        <v>7929</v>
      </c>
      <c r="M432" s="11">
        <v>200</v>
      </c>
      <c r="N432" s="11" t="str">
        <f>IF(A432="","AGUARDANDO",IF(NOT(ISERROR(MATCH(VALUE(A432),PRODESP!A:A,0))),"EXCLUÍDO - ATENDIDO CDHU",""))</f>
        <v/>
      </c>
    </row>
    <row r="433" spans="1:14" ht="15" x14ac:dyDescent="0.25">
      <c r="A433" t="s">
        <v>6635</v>
      </c>
      <c r="B433" t="s">
        <v>6636</v>
      </c>
      <c r="C433">
        <v>371507054</v>
      </c>
      <c r="D433" t="s">
        <v>6637</v>
      </c>
      <c r="E433"/>
      <c r="F433"/>
      <c r="G433"/>
      <c r="H433" t="s">
        <v>6638</v>
      </c>
      <c r="I433" t="s">
        <v>6639</v>
      </c>
      <c r="J433" t="s">
        <v>28</v>
      </c>
      <c r="K433" t="s">
        <v>6640</v>
      </c>
      <c r="L433" s="11" t="s">
        <v>7929</v>
      </c>
      <c r="M433" s="11">
        <v>201</v>
      </c>
      <c r="N433" s="11" t="str">
        <f>IF(A433="","AGUARDANDO",IF(NOT(ISERROR(MATCH(VALUE(A433),PRODESP!A:A,0))),"EXCLUÍDO - ATENDIDO CDHU",""))</f>
        <v/>
      </c>
    </row>
    <row r="434" spans="1:14" ht="15" x14ac:dyDescent="0.25">
      <c r="A434" t="s">
        <v>4666</v>
      </c>
      <c r="B434" t="s">
        <v>4667</v>
      </c>
      <c r="C434">
        <v>447027347</v>
      </c>
      <c r="D434" t="s">
        <v>4668</v>
      </c>
      <c r="E434"/>
      <c r="F434"/>
      <c r="G434"/>
      <c r="H434" t="s">
        <v>4669</v>
      </c>
      <c r="I434" t="s">
        <v>4670</v>
      </c>
      <c r="J434" t="s">
        <v>28</v>
      </c>
      <c r="K434" t="s">
        <v>4671</v>
      </c>
      <c r="L434" s="11" t="s">
        <v>7929</v>
      </c>
      <c r="M434" s="11">
        <v>202</v>
      </c>
      <c r="N434" s="11" t="str">
        <f>IF(A434="","AGUARDANDO",IF(NOT(ISERROR(MATCH(VALUE(A434),PRODESP!A:A,0))),"EXCLUÍDO - ATENDIDO CDHU",""))</f>
        <v/>
      </c>
    </row>
    <row r="435" spans="1:14" ht="15" x14ac:dyDescent="0.25">
      <c r="A435" t="s">
        <v>3260</v>
      </c>
      <c r="B435" t="s">
        <v>422</v>
      </c>
      <c r="C435">
        <v>434258301</v>
      </c>
      <c r="D435" t="s">
        <v>3261</v>
      </c>
      <c r="E435" t="s">
        <v>3262</v>
      </c>
      <c r="F435">
        <v>570604485</v>
      </c>
      <c r="G435" t="s">
        <v>3263</v>
      </c>
      <c r="H435" t="s">
        <v>3264</v>
      </c>
      <c r="I435" t="s">
        <v>3265</v>
      </c>
      <c r="J435" t="s">
        <v>28</v>
      </c>
      <c r="K435" t="s">
        <v>3266</v>
      </c>
      <c r="L435" s="11" t="s">
        <v>7929</v>
      </c>
      <c r="M435" s="11">
        <v>203</v>
      </c>
      <c r="N435" s="11" t="str">
        <f>IF(A435="","AGUARDANDO",IF(NOT(ISERROR(MATCH(VALUE(A435),PRODESP!A:A,0))),"EXCLUÍDO - ATENDIDO CDHU",""))</f>
        <v>EXCLUÍDO - ATENDIDO CDHU</v>
      </c>
    </row>
    <row r="436" spans="1:14" ht="15" x14ac:dyDescent="0.25">
      <c r="A436" t="s">
        <v>3976</v>
      </c>
      <c r="B436" t="s">
        <v>3977</v>
      </c>
      <c r="C436">
        <v>19381119</v>
      </c>
      <c r="D436" t="s">
        <v>3978</v>
      </c>
      <c r="E436"/>
      <c r="F436"/>
      <c r="G436"/>
      <c r="H436" t="s">
        <v>3979</v>
      </c>
      <c r="I436" t="s">
        <v>3980</v>
      </c>
      <c r="J436" t="s">
        <v>28</v>
      </c>
      <c r="K436" t="s">
        <v>3981</v>
      </c>
      <c r="L436" s="11" t="s">
        <v>7929</v>
      </c>
      <c r="M436" s="11">
        <v>204</v>
      </c>
      <c r="N436" s="11" t="str">
        <f>IF(A436="","AGUARDANDO",IF(NOT(ISERROR(MATCH(VALUE(A436),PRODESP!A:A,0))),"EXCLUÍDO - ATENDIDO CDHU",""))</f>
        <v/>
      </c>
    </row>
    <row r="437" spans="1:14" ht="15" x14ac:dyDescent="0.25">
      <c r="A437" t="s">
        <v>5497</v>
      </c>
      <c r="B437" t="s">
        <v>5498</v>
      </c>
      <c r="C437">
        <v>540268264</v>
      </c>
      <c r="D437" t="s">
        <v>5499</v>
      </c>
      <c r="E437" t="s">
        <v>5500</v>
      </c>
      <c r="F437">
        <v>386599130</v>
      </c>
      <c r="G437" t="s">
        <v>5501</v>
      </c>
      <c r="H437" t="s">
        <v>5502</v>
      </c>
      <c r="I437" t="s">
        <v>5503</v>
      </c>
      <c r="J437" t="s">
        <v>28</v>
      </c>
      <c r="K437" t="s">
        <v>5504</v>
      </c>
      <c r="L437" s="11" t="s">
        <v>7929</v>
      </c>
      <c r="M437" s="11">
        <v>205</v>
      </c>
      <c r="N437" s="11" t="str">
        <f>IF(A437="","AGUARDANDO",IF(NOT(ISERROR(MATCH(VALUE(A437),PRODESP!A:A,0))),"EXCLUÍDO - ATENDIDO CDHU",""))</f>
        <v/>
      </c>
    </row>
    <row r="438" spans="1:14" ht="15" x14ac:dyDescent="0.25">
      <c r="A438" t="s">
        <v>5802</v>
      </c>
      <c r="B438" t="s">
        <v>5803</v>
      </c>
      <c r="C438">
        <v>472630076</v>
      </c>
      <c r="D438" t="s">
        <v>5804</v>
      </c>
      <c r="E438" t="s">
        <v>5805</v>
      </c>
      <c r="F438">
        <v>468189920</v>
      </c>
      <c r="G438" t="s">
        <v>5806</v>
      </c>
      <c r="H438" t="s">
        <v>5807</v>
      </c>
      <c r="I438" t="s">
        <v>1086</v>
      </c>
      <c r="J438" t="s">
        <v>28</v>
      </c>
      <c r="K438" t="s">
        <v>1087</v>
      </c>
      <c r="L438" s="11" t="s">
        <v>7929</v>
      </c>
      <c r="M438" s="11">
        <v>206</v>
      </c>
      <c r="N438" s="11" t="str">
        <f>IF(A438="","AGUARDANDO",IF(NOT(ISERROR(MATCH(VALUE(A438),PRODESP!A:A,0))),"EXCLUÍDO - ATENDIDO CDHU",""))</f>
        <v/>
      </c>
    </row>
    <row r="439" spans="1:14" ht="15" x14ac:dyDescent="0.25">
      <c r="A439" t="s">
        <v>5609</v>
      </c>
      <c r="B439" t="s">
        <v>5610</v>
      </c>
      <c r="C439">
        <v>376522318</v>
      </c>
      <c r="D439" t="s">
        <v>5611</v>
      </c>
      <c r="E439" t="s">
        <v>5612</v>
      </c>
      <c r="F439">
        <v>15597113</v>
      </c>
      <c r="G439" t="s">
        <v>5613</v>
      </c>
      <c r="H439" t="s">
        <v>5614</v>
      </c>
      <c r="I439" t="s">
        <v>5615</v>
      </c>
      <c r="J439" t="s">
        <v>28</v>
      </c>
      <c r="K439" t="s">
        <v>5616</v>
      </c>
      <c r="L439" s="11" t="s">
        <v>7929</v>
      </c>
      <c r="M439" s="11">
        <v>207</v>
      </c>
      <c r="N439" s="11" t="str">
        <f>IF(A439="","AGUARDANDO",IF(NOT(ISERROR(MATCH(VALUE(A439),PRODESP!A:A,0))),"EXCLUÍDO - ATENDIDO CDHU",""))</f>
        <v/>
      </c>
    </row>
    <row r="440" spans="1:14" ht="15" x14ac:dyDescent="0.25">
      <c r="A440" t="s">
        <v>6157</v>
      </c>
      <c r="B440" t="s">
        <v>6158</v>
      </c>
      <c r="C440">
        <v>445687757</v>
      </c>
      <c r="D440" t="s">
        <v>6159</v>
      </c>
      <c r="E440"/>
      <c r="F440"/>
      <c r="G440"/>
      <c r="H440" t="s">
        <v>6160</v>
      </c>
      <c r="I440" t="s">
        <v>6161</v>
      </c>
      <c r="J440" t="s">
        <v>28</v>
      </c>
      <c r="K440" t="s">
        <v>6162</v>
      </c>
      <c r="L440" s="11" t="s">
        <v>7929</v>
      </c>
      <c r="M440" s="11">
        <v>208</v>
      </c>
      <c r="N440" s="11" t="str">
        <f>IF(A440="","AGUARDANDO",IF(NOT(ISERROR(MATCH(VALUE(A440),PRODESP!A:A,0))),"EXCLUÍDO - ATENDIDO CDHU",""))</f>
        <v/>
      </c>
    </row>
    <row r="441" spans="1:14" ht="15" x14ac:dyDescent="0.25">
      <c r="A441" t="s">
        <v>4555</v>
      </c>
      <c r="B441" t="s">
        <v>4556</v>
      </c>
      <c r="C441">
        <v>403182712</v>
      </c>
      <c r="D441" t="s">
        <v>4557</v>
      </c>
      <c r="E441" t="s">
        <v>4558</v>
      </c>
      <c r="F441">
        <v>285789260</v>
      </c>
      <c r="G441" t="s">
        <v>4559</v>
      </c>
      <c r="H441" t="s">
        <v>4560</v>
      </c>
      <c r="I441" t="s">
        <v>4561</v>
      </c>
      <c r="J441" t="s">
        <v>28</v>
      </c>
      <c r="K441" t="s">
        <v>4562</v>
      </c>
      <c r="L441" s="11" t="s">
        <v>7929</v>
      </c>
      <c r="M441" s="11">
        <v>209</v>
      </c>
      <c r="N441" s="11" t="str">
        <f>IF(A441="","AGUARDANDO",IF(NOT(ISERROR(MATCH(VALUE(A441),PRODESP!A:A,0))),"EXCLUÍDO - ATENDIDO CDHU",""))</f>
        <v/>
      </c>
    </row>
    <row r="442" spans="1:14" ht="15" x14ac:dyDescent="0.25">
      <c r="A442" t="s">
        <v>4433</v>
      </c>
      <c r="B442" t="s">
        <v>4434</v>
      </c>
      <c r="C442">
        <v>335903617</v>
      </c>
      <c r="D442" t="s">
        <v>4435</v>
      </c>
      <c r="E442" t="s">
        <v>4436</v>
      </c>
      <c r="F442">
        <v>10616090</v>
      </c>
      <c r="G442" t="s">
        <v>4437</v>
      </c>
      <c r="H442" t="s">
        <v>4438</v>
      </c>
      <c r="I442" t="s">
        <v>4439</v>
      </c>
      <c r="J442" t="s">
        <v>28</v>
      </c>
      <c r="K442" t="s">
        <v>4440</v>
      </c>
      <c r="L442" s="11" t="s">
        <v>7929</v>
      </c>
      <c r="M442" s="11">
        <v>210</v>
      </c>
      <c r="N442" s="11" t="str">
        <f>IF(A442="","AGUARDANDO",IF(NOT(ISERROR(MATCH(VALUE(A442),PRODESP!A:A,0))),"EXCLUÍDO - ATENDIDO CDHU",""))</f>
        <v/>
      </c>
    </row>
    <row r="443" spans="1:14" ht="15" x14ac:dyDescent="0.25">
      <c r="A443" t="s">
        <v>6075</v>
      </c>
      <c r="B443" t="s">
        <v>6076</v>
      </c>
      <c r="C443">
        <v>36105086</v>
      </c>
      <c r="D443" t="s">
        <v>6077</v>
      </c>
      <c r="E443"/>
      <c r="F443"/>
      <c r="G443"/>
      <c r="H443" t="s">
        <v>6078</v>
      </c>
      <c r="I443" t="s">
        <v>3066</v>
      </c>
      <c r="J443" t="s">
        <v>28</v>
      </c>
      <c r="K443" t="s">
        <v>6079</v>
      </c>
      <c r="L443" s="11" t="s">
        <v>7929</v>
      </c>
      <c r="M443" s="11">
        <v>211</v>
      </c>
      <c r="N443" s="11" t="str">
        <f>IF(A443="","AGUARDANDO",IF(NOT(ISERROR(MATCH(VALUE(A443),PRODESP!A:A,0))),"EXCLUÍDO - ATENDIDO CDHU",""))</f>
        <v/>
      </c>
    </row>
    <row r="444" spans="1:14" ht="15" x14ac:dyDescent="0.25">
      <c r="A444" t="s">
        <v>4605</v>
      </c>
      <c r="B444" t="s">
        <v>4606</v>
      </c>
      <c r="C444">
        <v>545481144</v>
      </c>
      <c r="D444" t="s">
        <v>4607</v>
      </c>
      <c r="E444" t="s">
        <v>4608</v>
      </c>
      <c r="F444">
        <v>482095647</v>
      </c>
      <c r="G444" t="s">
        <v>4609</v>
      </c>
      <c r="H444" t="s">
        <v>4610</v>
      </c>
      <c r="I444" t="s">
        <v>4611</v>
      </c>
      <c r="J444" t="s">
        <v>28</v>
      </c>
      <c r="K444" t="s">
        <v>4612</v>
      </c>
      <c r="L444" s="11" t="s">
        <v>7929</v>
      </c>
      <c r="M444" s="11">
        <v>212</v>
      </c>
      <c r="N444" s="11" t="str">
        <f>IF(A444="","AGUARDANDO",IF(NOT(ISERROR(MATCH(VALUE(A444),PRODESP!A:A,0))),"EXCLUÍDO - ATENDIDO CDHU",""))</f>
        <v/>
      </c>
    </row>
    <row r="445" spans="1:14" ht="15" x14ac:dyDescent="0.25">
      <c r="A445" t="s">
        <v>3153</v>
      </c>
      <c r="B445" t="s">
        <v>3154</v>
      </c>
      <c r="C445">
        <v>195465441</v>
      </c>
      <c r="D445" t="s">
        <v>3155</v>
      </c>
      <c r="E445" t="s">
        <v>3156</v>
      </c>
      <c r="F445">
        <v>19809451</v>
      </c>
      <c r="G445" t="s">
        <v>3157</v>
      </c>
      <c r="H445" t="s">
        <v>3158</v>
      </c>
      <c r="I445" t="s">
        <v>3159</v>
      </c>
      <c r="J445" t="s">
        <v>28</v>
      </c>
      <c r="K445" t="s">
        <v>3160</v>
      </c>
      <c r="L445" s="11" t="s">
        <v>7929</v>
      </c>
      <c r="M445" s="11">
        <v>213</v>
      </c>
      <c r="N445" s="11" t="str">
        <f>IF(A445="","AGUARDANDO",IF(NOT(ISERROR(MATCH(VALUE(A445),PRODESP!A:A,0))),"EXCLUÍDO - ATENDIDO CDHU",""))</f>
        <v/>
      </c>
    </row>
    <row r="446" spans="1:14" ht="15" x14ac:dyDescent="0.25">
      <c r="A446" t="s">
        <v>1278</v>
      </c>
      <c r="B446" t="s">
        <v>1279</v>
      </c>
      <c r="C446">
        <v>49788575</v>
      </c>
      <c r="D446" t="s">
        <v>1280</v>
      </c>
      <c r="E446"/>
      <c r="F446"/>
      <c r="G446"/>
      <c r="H446" t="s">
        <v>1281</v>
      </c>
      <c r="I446" t="s">
        <v>1282</v>
      </c>
      <c r="J446" t="s">
        <v>28</v>
      </c>
      <c r="K446" t="s">
        <v>1283</v>
      </c>
      <c r="L446" s="11" t="s">
        <v>7929</v>
      </c>
      <c r="M446" s="11">
        <v>214</v>
      </c>
      <c r="N446" s="11" t="str">
        <f>IF(A446="","AGUARDANDO",IF(NOT(ISERROR(MATCH(VALUE(A446),PRODESP!A:A,0))),"EXCLUÍDO - ATENDIDO CDHU",""))</f>
        <v/>
      </c>
    </row>
    <row r="447" spans="1:14" ht="15" x14ac:dyDescent="0.25">
      <c r="A447" t="s">
        <v>1504</v>
      </c>
      <c r="B447" t="s">
        <v>1505</v>
      </c>
      <c r="C447">
        <v>536962960</v>
      </c>
      <c r="D447" t="s">
        <v>1506</v>
      </c>
      <c r="E447" t="s">
        <v>1507</v>
      </c>
      <c r="F447">
        <v>496110019</v>
      </c>
      <c r="G447" t="s">
        <v>1508</v>
      </c>
      <c r="H447" t="s">
        <v>1509</v>
      </c>
      <c r="I447" t="s">
        <v>1510</v>
      </c>
      <c r="J447" t="s">
        <v>28</v>
      </c>
      <c r="K447" t="s">
        <v>1511</v>
      </c>
      <c r="L447" s="11" t="s">
        <v>7929</v>
      </c>
      <c r="M447" s="11">
        <v>215</v>
      </c>
      <c r="N447" s="11" t="str">
        <f>IF(A447="","AGUARDANDO",IF(NOT(ISERROR(MATCH(VALUE(A447),PRODESP!A:A,0))),"EXCLUÍDO - ATENDIDO CDHU",""))</f>
        <v/>
      </c>
    </row>
    <row r="448" spans="1:14" ht="15" x14ac:dyDescent="0.25">
      <c r="A448" t="s">
        <v>6641</v>
      </c>
      <c r="B448" t="s">
        <v>6642</v>
      </c>
      <c r="C448">
        <v>175567384</v>
      </c>
      <c r="D448" t="s">
        <v>6643</v>
      </c>
      <c r="E448" t="s">
        <v>6644</v>
      </c>
      <c r="F448">
        <v>25111322</v>
      </c>
      <c r="G448" t="s">
        <v>6645</v>
      </c>
      <c r="H448" t="s">
        <v>6646</v>
      </c>
      <c r="I448" t="s">
        <v>6647</v>
      </c>
      <c r="J448" t="s">
        <v>28</v>
      </c>
      <c r="K448" t="s">
        <v>6648</v>
      </c>
      <c r="L448" s="11" t="s">
        <v>7929</v>
      </c>
      <c r="M448" s="11">
        <v>216</v>
      </c>
      <c r="N448" s="11" t="str">
        <f>IF(A448="","AGUARDANDO",IF(NOT(ISERROR(MATCH(VALUE(A448),PRODESP!A:A,0))),"EXCLUÍDO - ATENDIDO CDHU",""))</f>
        <v/>
      </c>
    </row>
    <row r="449" spans="1:14" ht="15" x14ac:dyDescent="0.25">
      <c r="A449" t="s">
        <v>1214</v>
      </c>
      <c r="B449" t="s">
        <v>1215</v>
      </c>
      <c r="C449">
        <v>44946961</v>
      </c>
      <c r="D449" t="s">
        <v>1216</v>
      </c>
      <c r="E449" t="s">
        <v>1217</v>
      </c>
      <c r="F449">
        <v>4578892</v>
      </c>
      <c r="G449" t="s">
        <v>1218</v>
      </c>
      <c r="H449" t="s">
        <v>1219</v>
      </c>
      <c r="I449" t="s">
        <v>1220</v>
      </c>
      <c r="J449" t="s">
        <v>28</v>
      </c>
      <c r="K449" t="s">
        <v>1221</v>
      </c>
      <c r="L449" s="11" t="s">
        <v>7929</v>
      </c>
      <c r="M449" s="11">
        <v>217</v>
      </c>
      <c r="N449" s="11" t="str">
        <f>IF(A449="","AGUARDANDO",IF(NOT(ISERROR(MATCH(VALUE(A449),PRODESP!A:A,0))),"EXCLUÍDO - ATENDIDO CDHU",""))</f>
        <v/>
      </c>
    </row>
    <row r="450" spans="1:14" ht="15" x14ac:dyDescent="0.25">
      <c r="A450" t="s">
        <v>4864</v>
      </c>
      <c r="B450" t="s">
        <v>4865</v>
      </c>
      <c r="C450">
        <v>26167979</v>
      </c>
      <c r="D450" t="s">
        <v>4866</v>
      </c>
      <c r="E450"/>
      <c r="F450"/>
      <c r="G450"/>
      <c r="H450" t="s">
        <v>4867</v>
      </c>
      <c r="I450" t="s">
        <v>4868</v>
      </c>
      <c r="J450" t="s">
        <v>28</v>
      </c>
      <c r="K450" t="s">
        <v>4604</v>
      </c>
      <c r="L450" s="11" t="s">
        <v>7929</v>
      </c>
      <c r="M450" s="11">
        <v>218</v>
      </c>
      <c r="N450" s="11" t="str">
        <f>IF(A450="","AGUARDANDO",IF(NOT(ISERROR(MATCH(VALUE(A450),PRODESP!A:A,0))),"EXCLUÍDO - ATENDIDO CDHU",""))</f>
        <v/>
      </c>
    </row>
    <row r="451" spans="1:14" ht="15" x14ac:dyDescent="0.25">
      <c r="A451" t="s">
        <v>6764</v>
      </c>
      <c r="B451" t="s">
        <v>6765</v>
      </c>
      <c r="C451">
        <v>557934849</v>
      </c>
      <c r="D451" t="s">
        <v>6766</v>
      </c>
      <c r="E451" t="s">
        <v>6767</v>
      </c>
      <c r="F451">
        <v>396350021</v>
      </c>
      <c r="G451" t="s">
        <v>6768</v>
      </c>
      <c r="H451" t="s">
        <v>6769</v>
      </c>
      <c r="I451" t="s">
        <v>6770</v>
      </c>
      <c r="J451" t="s">
        <v>28</v>
      </c>
      <c r="K451" t="s">
        <v>6771</v>
      </c>
      <c r="L451" s="11" t="s">
        <v>7929</v>
      </c>
      <c r="M451" s="11">
        <v>219</v>
      </c>
      <c r="N451" s="11" t="str">
        <f>IF(A451="","AGUARDANDO",IF(NOT(ISERROR(MATCH(VALUE(A451),PRODESP!A:A,0))),"EXCLUÍDO - ATENDIDO CDHU",""))</f>
        <v/>
      </c>
    </row>
    <row r="452" spans="1:14" ht="15" x14ac:dyDescent="0.25">
      <c r="A452" t="s">
        <v>4142</v>
      </c>
      <c r="B452" t="s">
        <v>4143</v>
      </c>
      <c r="C452">
        <v>56840533</v>
      </c>
      <c r="D452" t="s">
        <v>4144</v>
      </c>
      <c r="E452"/>
      <c r="F452"/>
      <c r="G452"/>
      <c r="H452" t="s">
        <v>4145</v>
      </c>
      <c r="I452" t="s">
        <v>4146</v>
      </c>
      <c r="J452" t="s">
        <v>28</v>
      </c>
      <c r="K452" t="s">
        <v>4147</v>
      </c>
      <c r="L452" s="11" t="s">
        <v>7929</v>
      </c>
      <c r="M452" s="11">
        <v>220</v>
      </c>
      <c r="N452" s="11" t="str">
        <f>IF(A452="","AGUARDANDO",IF(NOT(ISERROR(MATCH(VALUE(A452),PRODESP!A:A,0))),"EXCLUÍDO - ATENDIDO CDHU",""))</f>
        <v/>
      </c>
    </row>
    <row r="453" spans="1:14" ht="15" x14ac:dyDescent="0.25">
      <c r="A453" t="s">
        <v>2808</v>
      </c>
      <c r="B453" t="s">
        <v>2809</v>
      </c>
      <c r="C453">
        <v>296163582</v>
      </c>
      <c r="D453" t="s">
        <v>2810</v>
      </c>
      <c r="E453" t="s">
        <v>2811</v>
      </c>
      <c r="F453">
        <v>447368795</v>
      </c>
      <c r="G453" t="s">
        <v>2812</v>
      </c>
      <c r="H453" t="s">
        <v>2813</v>
      </c>
      <c r="I453" t="s">
        <v>2814</v>
      </c>
      <c r="J453" t="s">
        <v>28</v>
      </c>
      <c r="K453" t="s">
        <v>2815</v>
      </c>
      <c r="L453" s="11" t="s">
        <v>7929</v>
      </c>
      <c r="M453" s="11">
        <v>221</v>
      </c>
      <c r="N453" s="11" t="str">
        <f>IF(A453="","AGUARDANDO",IF(NOT(ISERROR(MATCH(VALUE(A453),PRODESP!A:A,0))),"EXCLUÍDO - ATENDIDO CDHU",""))</f>
        <v/>
      </c>
    </row>
    <row r="454" spans="1:14" ht="15" x14ac:dyDescent="0.25">
      <c r="A454" t="s">
        <v>6217</v>
      </c>
      <c r="B454" t="s">
        <v>6218</v>
      </c>
      <c r="C454">
        <v>175986289</v>
      </c>
      <c r="D454" t="s">
        <v>6219</v>
      </c>
      <c r="E454"/>
      <c r="F454"/>
      <c r="G454"/>
      <c r="H454" t="s">
        <v>6220</v>
      </c>
      <c r="I454" t="s">
        <v>6221</v>
      </c>
      <c r="J454" t="s">
        <v>28</v>
      </c>
      <c r="K454" t="s">
        <v>6222</v>
      </c>
      <c r="L454" s="11" t="s">
        <v>7929</v>
      </c>
      <c r="M454" s="11">
        <v>222</v>
      </c>
      <c r="N454" s="11" t="str">
        <f>IF(A454="","AGUARDANDO",IF(NOT(ISERROR(MATCH(VALUE(A454),PRODESP!A:A,0))),"EXCLUÍDO - ATENDIDO CDHU",""))</f>
        <v/>
      </c>
    </row>
    <row r="455" spans="1:14" ht="15" x14ac:dyDescent="0.25">
      <c r="A455" t="s">
        <v>3936</v>
      </c>
      <c r="B455" t="s">
        <v>3937</v>
      </c>
      <c r="C455">
        <v>434261014</v>
      </c>
      <c r="D455" t="s">
        <v>3938</v>
      </c>
      <c r="E455"/>
      <c r="F455"/>
      <c r="G455"/>
      <c r="H455" t="s">
        <v>3939</v>
      </c>
      <c r="I455" t="s">
        <v>3940</v>
      </c>
      <c r="J455" t="s">
        <v>28</v>
      </c>
      <c r="K455" t="s">
        <v>3941</v>
      </c>
      <c r="L455" s="11" t="s">
        <v>7929</v>
      </c>
      <c r="M455" s="11">
        <v>223</v>
      </c>
      <c r="N455" s="11" t="str">
        <f>IF(A455="","AGUARDANDO",IF(NOT(ISERROR(MATCH(VALUE(A455),PRODESP!A:A,0))),"EXCLUÍDO - ATENDIDO CDHU",""))</f>
        <v/>
      </c>
    </row>
    <row r="456" spans="1:14" ht="15" x14ac:dyDescent="0.25">
      <c r="A456" t="s">
        <v>3692</v>
      </c>
      <c r="B456" t="s">
        <v>3693</v>
      </c>
      <c r="C456">
        <v>341310827</v>
      </c>
      <c r="D456" t="s">
        <v>3694</v>
      </c>
      <c r="E456" t="s">
        <v>3695</v>
      </c>
      <c r="F456">
        <v>416546493</v>
      </c>
      <c r="G456" t="s">
        <v>3696</v>
      </c>
      <c r="H456" t="s">
        <v>3697</v>
      </c>
      <c r="I456" t="s">
        <v>3698</v>
      </c>
      <c r="J456" t="s">
        <v>28</v>
      </c>
      <c r="K456" t="s">
        <v>3699</v>
      </c>
      <c r="L456" s="11" t="s">
        <v>7929</v>
      </c>
      <c r="M456" s="11">
        <v>224</v>
      </c>
      <c r="N456" s="11" t="str">
        <f>IF(A456="","AGUARDANDO",IF(NOT(ISERROR(MATCH(VALUE(A456),PRODESP!A:A,0))),"EXCLUÍDO - ATENDIDO CDHU",""))</f>
        <v/>
      </c>
    </row>
    <row r="457" spans="1:14" ht="15" x14ac:dyDescent="0.25">
      <c r="A457" t="s">
        <v>4347</v>
      </c>
      <c r="B457" t="s">
        <v>4348</v>
      </c>
      <c r="C457">
        <v>409693510</v>
      </c>
      <c r="D457" t="s">
        <v>4349</v>
      </c>
      <c r="E457"/>
      <c r="F457"/>
      <c r="G457"/>
      <c r="H457" t="s">
        <v>4350</v>
      </c>
      <c r="I457" t="s">
        <v>4351</v>
      </c>
      <c r="J457" t="s">
        <v>28</v>
      </c>
      <c r="K457" t="s">
        <v>4352</v>
      </c>
      <c r="L457" s="11" t="s">
        <v>7929</v>
      </c>
      <c r="M457" s="11">
        <v>225</v>
      </c>
      <c r="N457" s="11" t="str">
        <f>IF(A457="","AGUARDANDO",IF(NOT(ISERROR(MATCH(VALUE(A457),PRODESP!A:A,0))),"EXCLUÍDO - ATENDIDO CDHU",""))</f>
        <v/>
      </c>
    </row>
    <row r="458" spans="1:14" ht="15" x14ac:dyDescent="0.25">
      <c r="A458" t="s">
        <v>2305</v>
      </c>
      <c r="B458" t="s">
        <v>2306</v>
      </c>
      <c r="C458">
        <v>434255671</v>
      </c>
      <c r="D458" t="s">
        <v>2307</v>
      </c>
      <c r="E458" t="s">
        <v>2308</v>
      </c>
      <c r="F458">
        <v>17988777</v>
      </c>
      <c r="G458" t="s">
        <v>2309</v>
      </c>
      <c r="H458" t="s">
        <v>2310</v>
      </c>
      <c r="I458" t="s">
        <v>2311</v>
      </c>
      <c r="J458" t="s">
        <v>28</v>
      </c>
      <c r="K458" t="s">
        <v>2312</v>
      </c>
      <c r="L458" s="11" t="s">
        <v>7929</v>
      </c>
      <c r="M458" s="11">
        <v>226</v>
      </c>
      <c r="N458" s="11" t="str">
        <f>IF(A458="","AGUARDANDO",IF(NOT(ISERROR(MATCH(VALUE(A458),PRODESP!A:A,0))),"EXCLUÍDO - ATENDIDO CDHU",""))</f>
        <v/>
      </c>
    </row>
    <row r="459" spans="1:14" ht="15" x14ac:dyDescent="0.25">
      <c r="A459" t="s">
        <v>1202</v>
      </c>
      <c r="B459" t="s">
        <v>1203</v>
      </c>
      <c r="C459">
        <v>409685720</v>
      </c>
      <c r="D459" t="s">
        <v>1204</v>
      </c>
      <c r="E459"/>
      <c r="F459"/>
      <c r="G459"/>
      <c r="H459" t="s">
        <v>1205</v>
      </c>
      <c r="I459" t="s">
        <v>1206</v>
      </c>
      <c r="J459" t="s">
        <v>28</v>
      </c>
      <c r="K459" t="s">
        <v>1207</v>
      </c>
      <c r="L459" s="11" t="s">
        <v>7929</v>
      </c>
      <c r="M459" s="11">
        <v>227</v>
      </c>
      <c r="N459" s="11" t="str">
        <f>IF(A459="","AGUARDANDO",IF(NOT(ISERROR(MATCH(VALUE(A459),PRODESP!A:A,0))),"EXCLUÍDO - ATENDIDO CDHU",""))</f>
        <v/>
      </c>
    </row>
    <row r="460" spans="1:14" ht="15" x14ac:dyDescent="0.25">
      <c r="A460" t="s">
        <v>2667</v>
      </c>
      <c r="B460" t="s">
        <v>2668</v>
      </c>
      <c r="C460">
        <v>245743728</v>
      </c>
      <c r="D460" t="s">
        <v>2669</v>
      </c>
      <c r="E460"/>
      <c r="F460"/>
      <c r="G460"/>
      <c r="H460" t="s">
        <v>2670</v>
      </c>
      <c r="I460" t="s">
        <v>2671</v>
      </c>
      <c r="J460" t="s">
        <v>28</v>
      </c>
      <c r="K460" t="s">
        <v>2672</v>
      </c>
      <c r="L460" s="11" t="s">
        <v>7929</v>
      </c>
      <c r="M460" s="11">
        <v>228</v>
      </c>
      <c r="N460" s="11" t="str">
        <f>IF(A460="","AGUARDANDO",IF(NOT(ISERROR(MATCH(VALUE(A460),PRODESP!A:A,0))),"EXCLUÍDO - ATENDIDO CDHU",""))</f>
        <v/>
      </c>
    </row>
    <row r="461" spans="1:14" ht="15" x14ac:dyDescent="0.25">
      <c r="A461" t="s">
        <v>2852</v>
      </c>
      <c r="B461" t="s">
        <v>2853</v>
      </c>
      <c r="C461">
        <v>290547465</v>
      </c>
      <c r="D461" t="s">
        <v>2854</v>
      </c>
      <c r="E461"/>
      <c r="F461"/>
      <c r="G461"/>
      <c r="H461" t="s">
        <v>2855</v>
      </c>
      <c r="I461" t="s">
        <v>2856</v>
      </c>
      <c r="J461" t="s">
        <v>28</v>
      </c>
      <c r="K461" t="s">
        <v>2857</v>
      </c>
      <c r="L461" s="11" t="s">
        <v>7929</v>
      </c>
      <c r="M461" s="11">
        <v>229</v>
      </c>
      <c r="N461" s="11" t="str">
        <f>IF(A461="","AGUARDANDO",IF(NOT(ISERROR(MATCH(VALUE(A461),PRODESP!A:A,0))),"EXCLUÍDO - ATENDIDO CDHU",""))</f>
        <v/>
      </c>
    </row>
    <row r="462" spans="1:14" ht="15" x14ac:dyDescent="0.25">
      <c r="A462" t="s">
        <v>3430</v>
      </c>
      <c r="B462" t="s">
        <v>3431</v>
      </c>
      <c r="C462">
        <v>3765211</v>
      </c>
      <c r="D462" t="s">
        <v>3432</v>
      </c>
      <c r="E462" t="s">
        <v>3433</v>
      </c>
      <c r="F462">
        <v>231162431</v>
      </c>
      <c r="G462" t="s">
        <v>3434</v>
      </c>
      <c r="H462" t="s">
        <v>3435</v>
      </c>
      <c r="I462" t="s">
        <v>3436</v>
      </c>
      <c r="J462" t="s">
        <v>28</v>
      </c>
      <c r="K462" t="s">
        <v>3437</v>
      </c>
      <c r="L462" s="11" t="s">
        <v>7929</v>
      </c>
      <c r="M462" s="11">
        <v>230</v>
      </c>
      <c r="N462" s="11" t="str">
        <f>IF(A462="","AGUARDANDO",IF(NOT(ISERROR(MATCH(VALUE(A462),PRODESP!A:A,0))),"EXCLUÍDO - ATENDIDO CDHU",""))</f>
        <v/>
      </c>
    </row>
    <row r="463" spans="1:14" ht="15" x14ac:dyDescent="0.25">
      <c r="A463" t="s">
        <v>4834</v>
      </c>
      <c r="B463" t="s">
        <v>4835</v>
      </c>
      <c r="C463">
        <v>341310694</v>
      </c>
      <c r="D463" t="s">
        <v>4836</v>
      </c>
      <c r="E463"/>
      <c r="F463"/>
      <c r="G463"/>
      <c r="H463" t="s">
        <v>4837</v>
      </c>
      <c r="I463" t="s">
        <v>4838</v>
      </c>
      <c r="J463" t="s">
        <v>28</v>
      </c>
      <c r="K463" t="s">
        <v>4839</v>
      </c>
      <c r="L463" s="11" t="s">
        <v>7929</v>
      </c>
      <c r="M463" s="11">
        <v>231</v>
      </c>
      <c r="N463" s="11" t="str">
        <f>IF(A463="","AGUARDANDO",IF(NOT(ISERROR(MATCH(VALUE(A463),PRODESP!A:A,0))),"EXCLUÍDO - ATENDIDO CDHU",""))</f>
        <v/>
      </c>
    </row>
    <row r="464" spans="1:14" ht="15" x14ac:dyDescent="0.25">
      <c r="A464" t="s">
        <v>914</v>
      </c>
      <c r="B464" t="s">
        <v>915</v>
      </c>
      <c r="C464">
        <v>409690132</v>
      </c>
      <c r="D464" t="s">
        <v>916</v>
      </c>
      <c r="E464" t="s">
        <v>917</v>
      </c>
      <c r="F464">
        <v>420414927</v>
      </c>
      <c r="G464" t="s">
        <v>918</v>
      </c>
      <c r="H464" t="s">
        <v>919</v>
      </c>
      <c r="I464" t="s">
        <v>920</v>
      </c>
      <c r="J464" t="s">
        <v>28</v>
      </c>
      <c r="K464" t="s">
        <v>921</v>
      </c>
      <c r="L464" s="11" t="s">
        <v>7929</v>
      </c>
      <c r="M464" s="11">
        <v>232</v>
      </c>
      <c r="N464" s="11" t="str">
        <f>IF(A464="","AGUARDANDO",IF(NOT(ISERROR(MATCH(VALUE(A464),PRODESP!A:A,0))),"EXCLUÍDO - ATENDIDO CDHU",""))</f>
        <v/>
      </c>
    </row>
    <row r="465" spans="1:14" ht="15" x14ac:dyDescent="0.25">
      <c r="A465" t="s">
        <v>4148</v>
      </c>
      <c r="B465" t="s">
        <v>4149</v>
      </c>
      <c r="C465">
        <v>63332999</v>
      </c>
      <c r="D465" t="s">
        <v>4150</v>
      </c>
      <c r="E465"/>
      <c r="F465"/>
      <c r="G465"/>
      <c r="H465" t="s">
        <v>4151</v>
      </c>
      <c r="I465" t="s">
        <v>4152</v>
      </c>
      <c r="J465" t="s">
        <v>28</v>
      </c>
      <c r="K465" t="s">
        <v>4153</v>
      </c>
      <c r="L465" s="11" t="s">
        <v>7929</v>
      </c>
      <c r="M465" s="11">
        <v>233</v>
      </c>
      <c r="N465" s="11" t="str">
        <f>IF(A465="","AGUARDANDO",IF(NOT(ISERROR(MATCH(VALUE(A465),PRODESP!A:A,0))),"EXCLUÍDO - ATENDIDO CDHU",""))</f>
        <v/>
      </c>
    </row>
    <row r="466" spans="1:14" ht="15" x14ac:dyDescent="0.25">
      <c r="A466" t="s">
        <v>1799</v>
      </c>
      <c r="B466" t="s">
        <v>1800</v>
      </c>
      <c r="C466">
        <v>434269839</v>
      </c>
      <c r="D466" t="s">
        <v>1801</v>
      </c>
      <c r="E466" t="s">
        <v>1802</v>
      </c>
      <c r="F466">
        <v>628116317</v>
      </c>
      <c r="G466" t="s">
        <v>1803</v>
      </c>
      <c r="H466" t="s">
        <v>1804</v>
      </c>
      <c r="I466" t="s">
        <v>1805</v>
      </c>
      <c r="J466" t="s">
        <v>28</v>
      </c>
      <c r="K466" t="s">
        <v>1806</v>
      </c>
      <c r="L466" s="11" t="s">
        <v>7929</v>
      </c>
      <c r="M466" s="11">
        <v>234</v>
      </c>
      <c r="N466" s="11" t="str">
        <f>IF(A466="","AGUARDANDO",IF(NOT(ISERROR(MATCH(VALUE(A466),PRODESP!A:A,0))),"EXCLUÍDO - ATENDIDO CDHU",""))</f>
        <v/>
      </c>
    </row>
    <row r="467" spans="1:14" ht="15" x14ac:dyDescent="0.25">
      <c r="A467" t="s">
        <v>6585</v>
      </c>
      <c r="B467" t="s">
        <v>6586</v>
      </c>
      <c r="C467">
        <v>472704485</v>
      </c>
      <c r="D467" t="s">
        <v>6587</v>
      </c>
      <c r="E467" t="s">
        <v>6588</v>
      </c>
      <c r="F467">
        <v>422450807</v>
      </c>
      <c r="G467" t="s">
        <v>6589</v>
      </c>
      <c r="H467" t="s">
        <v>6590</v>
      </c>
      <c r="I467" t="s">
        <v>6591</v>
      </c>
      <c r="J467" t="s">
        <v>28</v>
      </c>
      <c r="K467" t="s">
        <v>6592</v>
      </c>
      <c r="L467" s="11" t="s">
        <v>7929</v>
      </c>
      <c r="M467" s="11">
        <v>235</v>
      </c>
      <c r="N467" s="11" t="str">
        <f>IF(A467="","AGUARDANDO",IF(NOT(ISERROR(MATCH(VALUE(A467),PRODESP!A:A,0))),"EXCLUÍDO - ATENDIDO CDHU",""))</f>
        <v/>
      </c>
    </row>
    <row r="468" spans="1:14" ht="15" x14ac:dyDescent="0.25">
      <c r="A468" t="s">
        <v>3482</v>
      </c>
      <c r="B468" t="s">
        <v>3483</v>
      </c>
      <c r="C468">
        <v>291614279</v>
      </c>
      <c r="D468" t="s">
        <v>3484</v>
      </c>
      <c r="E468" t="s">
        <v>3485</v>
      </c>
      <c r="F468">
        <v>277740629</v>
      </c>
      <c r="G468" t="s">
        <v>3486</v>
      </c>
      <c r="H468" t="s">
        <v>3487</v>
      </c>
      <c r="I468" t="s">
        <v>3488</v>
      </c>
      <c r="J468" t="s">
        <v>28</v>
      </c>
      <c r="K468" t="s">
        <v>3489</v>
      </c>
      <c r="L468" s="11" t="s">
        <v>7929</v>
      </c>
      <c r="M468" s="11">
        <v>236</v>
      </c>
      <c r="N468" s="11" t="str">
        <f>IF(A468="","AGUARDANDO",IF(NOT(ISERROR(MATCH(VALUE(A468),PRODESP!A:A,0))),"EXCLUÍDO - ATENDIDO CDHU",""))</f>
        <v/>
      </c>
    </row>
    <row r="469" spans="1:14" ht="15" x14ac:dyDescent="0.25">
      <c r="A469" t="s">
        <v>5790</v>
      </c>
      <c r="B469" t="s">
        <v>5791</v>
      </c>
      <c r="C469">
        <v>572147211</v>
      </c>
      <c r="D469" t="s">
        <v>5792</v>
      </c>
      <c r="E469"/>
      <c r="F469"/>
      <c r="G469"/>
      <c r="H469" t="s">
        <v>5793</v>
      </c>
      <c r="I469" t="s">
        <v>5794</v>
      </c>
      <c r="J469" t="s">
        <v>28</v>
      </c>
      <c r="K469" t="s">
        <v>5795</v>
      </c>
      <c r="L469" s="11" t="s">
        <v>7929</v>
      </c>
      <c r="M469" s="11">
        <v>237</v>
      </c>
      <c r="N469" s="11" t="str">
        <f>IF(A469="","AGUARDANDO",IF(NOT(ISERROR(MATCH(VALUE(A469),PRODESP!A:A,0))),"EXCLUÍDO - ATENDIDO CDHU",""))</f>
        <v/>
      </c>
    </row>
    <row r="470" spans="1:14" ht="15" x14ac:dyDescent="0.25">
      <c r="A470" t="s">
        <v>2866</v>
      </c>
      <c r="B470" t="s">
        <v>2867</v>
      </c>
      <c r="C470">
        <v>137666354</v>
      </c>
      <c r="D470" t="s">
        <v>2868</v>
      </c>
      <c r="E470"/>
      <c r="F470"/>
      <c r="G470"/>
      <c r="H470" t="s">
        <v>2869</v>
      </c>
      <c r="I470" t="s">
        <v>2870</v>
      </c>
      <c r="J470" t="s">
        <v>28</v>
      </c>
      <c r="K470" t="s">
        <v>2871</v>
      </c>
      <c r="L470" s="11" t="s">
        <v>7929</v>
      </c>
      <c r="M470" s="11">
        <v>238</v>
      </c>
      <c r="N470" s="11" t="str">
        <f>IF(A470="","AGUARDANDO",IF(NOT(ISERROR(MATCH(VALUE(A470),PRODESP!A:A,0))),"EXCLUÍDO - ATENDIDO CDHU",""))</f>
        <v/>
      </c>
    </row>
    <row r="471" spans="1:14" ht="15" x14ac:dyDescent="0.25">
      <c r="A471" t="s">
        <v>4005</v>
      </c>
      <c r="B471" t="s">
        <v>4006</v>
      </c>
      <c r="C471">
        <v>434259081</v>
      </c>
      <c r="D471" t="s">
        <v>4007</v>
      </c>
      <c r="E471" t="s">
        <v>4008</v>
      </c>
      <c r="F471">
        <v>40968692</v>
      </c>
      <c r="G471" t="s">
        <v>4009</v>
      </c>
      <c r="H471" t="s">
        <v>4010</v>
      </c>
      <c r="I471" t="s">
        <v>4011</v>
      </c>
      <c r="J471" t="s">
        <v>28</v>
      </c>
      <c r="K471" t="s">
        <v>4012</v>
      </c>
      <c r="L471" s="11" t="s">
        <v>7929</v>
      </c>
      <c r="M471" s="11">
        <v>239</v>
      </c>
      <c r="N471" s="11" t="str">
        <f>IF(A471="","AGUARDANDO",IF(NOT(ISERROR(MATCH(VALUE(A471),PRODESP!A:A,0))),"EXCLUÍDO - ATENDIDO CDHU",""))</f>
        <v/>
      </c>
    </row>
    <row r="472" spans="1:14" ht="15" x14ac:dyDescent="0.25">
      <c r="A472" t="s">
        <v>3886</v>
      </c>
      <c r="B472" t="s">
        <v>3887</v>
      </c>
      <c r="C472">
        <v>546716313</v>
      </c>
      <c r="D472" t="s">
        <v>3888</v>
      </c>
      <c r="E472"/>
      <c r="F472"/>
      <c r="G472"/>
      <c r="H472" t="s">
        <v>3889</v>
      </c>
      <c r="I472" t="s">
        <v>3890</v>
      </c>
      <c r="J472" t="s">
        <v>28</v>
      </c>
      <c r="K472" t="s">
        <v>3891</v>
      </c>
      <c r="L472" s="11" t="s">
        <v>7929</v>
      </c>
      <c r="M472" s="11">
        <v>240</v>
      </c>
      <c r="N472" s="11" t="str">
        <f>IF(A472="","AGUARDANDO",IF(NOT(ISERROR(MATCH(VALUE(A472),PRODESP!A:A,0))),"EXCLUÍDO - ATENDIDO CDHU",""))</f>
        <v/>
      </c>
    </row>
    <row r="473" spans="1:14" ht="15" x14ac:dyDescent="0.25">
      <c r="A473" t="s">
        <v>976</v>
      </c>
      <c r="B473" t="s">
        <v>977</v>
      </c>
      <c r="C473">
        <v>409686396</v>
      </c>
      <c r="D473" t="s">
        <v>978</v>
      </c>
      <c r="E473"/>
      <c r="F473"/>
      <c r="G473"/>
      <c r="H473" t="s">
        <v>979</v>
      </c>
      <c r="I473" t="s">
        <v>980</v>
      </c>
      <c r="J473" t="s">
        <v>28</v>
      </c>
      <c r="K473" t="s">
        <v>981</v>
      </c>
      <c r="L473" s="11" t="s">
        <v>7929</v>
      </c>
      <c r="M473" s="11">
        <v>241</v>
      </c>
      <c r="N473" s="11" t="str">
        <f>IF(A473="","AGUARDANDO",IF(NOT(ISERROR(MATCH(VALUE(A473),PRODESP!A:A,0))),"EXCLUÍDO - ATENDIDO CDHU",""))</f>
        <v/>
      </c>
    </row>
    <row r="474" spans="1:14" ht="15" x14ac:dyDescent="0.25">
      <c r="A474" t="s">
        <v>1356</v>
      </c>
      <c r="B474" t="s">
        <v>820</v>
      </c>
      <c r="C474">
        <v>550744939</v>
      </c>
      <c r="D474" t="s">
        <v>821</v>
      </c>
      <c r="E474" t="s">
        <v>822</v>
      </c>
      <c r="F474">
        <v>571930517</v>
      </c>
      <c r="G474" t="s">
        <v>823</v>
      </c>
      <c r="H474" t="s">
        <v>824</v>
      </c>
      <c r="I474" t="s">
        <v>825</v>
      </c>
      <c r="J474" t="s">
        <v>28</v>
      </c>
      <c r="K474" t="s">
        <v>826</v>
      </c>
      <c r="L474" s="11" t="s">
        <v>7929</v>
      </c>
      <c r="M474" s="11">
        <v>242</v>
      </c>
      <c r="N474" s="11" t="str">
        <f>IF(A474="","AGUARDANDO",IF(NOT(ISERROR(MATCH(VALUE(A474),PRODESP!A:A,0))),"EXCLUÍDO - ATENDIDO CDHU",""))</f>
        <v/>
      </c>
    </row>
    <row r="475" spans="1:14" ht="15" x14ac:dyDescent="0.25">
      <c r="A475" t="s">
        <v>3782</v>
      </c>
      <c r="B475" t="s">
        <v>3783</v>
      </c>
      <c r="C475">
        <v>521793208</v>
      </c>
      <c r="D475" t="s">
        <v>3784</v>
      </c>
      <c r="E475"/>
      <c r="F475"/>
      <c r="G475"/>
      <c r="H475" t="s">
        <v>3785</v>
      </c>
      <c r="I475" t="s">
        <v>3786</v>
      </c>
      <c r="J475" t="s">
        <v>28</v>
      </c>
      <c r="K475" t="s">
        <v>3787</v>
      </c>
      <c r="L475" s="11" t="s">
        <v>7929</v>
      </c>
      <c r="M475" s="11">
        <v>243</v>
      </c>
      <c r="N475" s="11" t="str">
        <f>IF(A475="","AGUARDANDO",IF(NOT(ISERROR(MATCH(VALUE(A475),PRODESP!A:A,0))),"EXCLUÍDO - ATENDIDO CDHU",""))</f>
        <v/>
      </c>
    </row>
    <row r="476" spans="1:14" ht="15" x14ac:dyDescent="0.25">
      <c r="A476" t="s">
        <v>4480</v>
      </c>
      <c r="B476" t="s">
        <v>4481</v>
      </c>
      <c r="C476">
        <v>323557363</v>
      </c>
      <c r="D476" t="s">
        <v>4482</v>
      </c>
      <c r="E476"/>
      <c r="F476"/>
      <c r="G476"/>
      <c r="H476" t="s">
        <v>4483</v>
      </c>
      <c r="I476" t="s">
        <v>4484</v>
      </c>
      <c r="J476" t="s">
        <v>28</v>
      </c>
      <c r="K476" t="s">
        <v>4485</v>
      </c>
      <c r="L476" s="11" t="s">
        <v>7929</v>
      </c>
      <c r="M476" s="11">
        <v>244</v>
      </c>
      <c r="N476" s="11" t="str">
        <f>IF(A476="","AGUARDANDO",IF(NOT(ISERROR(MATCH(VALUE(A476),PRODESP!A:A,0))),"EXCLUÍDO - ATENDIDO CDHU",""))</f>
        <v/>
      </c>
    </row>
    <row r="477" spans="1:14" ht="15" x14ac:dyDescent="0.25">
      <c r="A477" t="s">
        <v>1066</v>
      </c>
      <c r="B477" t="s">
        <v>1067</v>
      </c>
      <c r="C477">
        <v>434255506</v>
      </c>
      <c r="D477" t="s">
        <v>1068</v>
      </c>
      <c r="E477" t="s">
        <v>1069</v>
      </c>
      <c r="F477">
        <v>459406875</v>
      </c>
      <c r="G477" t="s">
        <v>1070</v>
      </c>
      <c r="H477" t="s">
        <v>1071</v>
      </c>
      <c r="I477" t="s">
        <v>1072</v>
      </c>
      <c r="J477" t="s">
        <v>28</v>
      </c>
      <c r="K477" t="s">
        <v>1073</v>
      </c>
      <c r="L477" s="11" t="s">
        <v>7929</v>
      </c>
      <c r="M477" s="11">
        <v>245</v>
      </c>
      <c r="N477" s="11" t="str">
        <f>IF(A477="","AGUARDANDO",IF(NOT(ISERROR(MATCH(VALUE(A477),PRODESP!A:A,0))),"EXCLUÍDO - ATENDIDO CDHU",""))</f>
        <v/>
      </c>
    </row>
    <row r="478" spans="1:14" ht="15" x14ac:dyDescent="0.25">
      <c r="A478" t="s">
        <v>7367</v>
      </c>
      <c r="B478" t="s">
        <v>7368</v>
      </c>
      <c r="C478">
        <v>376522859</v>
      </c>
      <c r="D478" t="s">
        <v>7369</v>
      </c>
      <c r="E478"/>
      <c r="F478"/>
      <c r="G478"/>
      <c r="H478" t="s">
        <v>7370</v>
      </c>
      <c r="I478" t="s">
        <v>6293</v>
      </c>
      <c r="J478" t="s">
        <v>28</v>
      </c>
      <c r="K478" t="s">
        <v>7371</v>
      </c>
      <c r="L478" s="11" t="s">
        <v>7929</v>
      </c>
      <c r="M478" s="11">
        <v>246</v>
      </c>
      <c r="N478" s="11" t="str">
        <f>IF(A478="","AGUARDANDO",IF(NOT(ISERROR(MATCH(VALUE(A478),PRODESP!A:A,0))),"EXCLUÍDO - ATENDIDO CDHU",""))</f>
        <v/>
      </c>
    </row>
    <row r="479" spans="1:14" ht="15" x14ac:dyDescent="0.25">
      <c r="A479" t="s">
        <v>5922</v>
      </c>
      <c r="B479" t="s">
        <v>5923</v>
      </c>
      <c r="C479">
        <v>289825222</v>
      </c>
      <c r="D479" t="s">
        <v>5924</v>
      </c>
      <c r="E479" t="s">
        <v>5925</v>
      </c>
      <c r="F479">
        <v>36596408</v>
      </c>
      <c r="G479" t="s">
        <v>5926</v>
      </c>
      <c r="H479" t="s">
        <v>5927</v>
      </c>
      <c r="I479" t="s">
        <v>5928</v>
      </c>
      <c r="J479" t="s">
        <v>28</v>
      </c>
      <c r="K479" t="s">
        <v>5929</v>
      </c>
      <c r="L479" s="11" t="s">
        <v>7929</v>
      </c>
      <c r="M479" s="11">
        <v>247</v>
      </c>
      <c r="N479" s="11" t="str">
        <f>IF(A479="","AGUARDANDO",IF(NOT(ISERROR(MATCH(VALUE(A479),PRODESP!A:A,0))),"EXCLUÍDO - ATENDIDO CDHU",""))</f>
        <v/>
      </c>
    </row>
    <row r="480" spans="1:14" ht="15" x14ac:dyDescent="0.25">
      <c r="A480" t="s">
        <v>2816</v>
      </c>
      <c r="B480" t="s">
        <v>2817</v>
      </c>
      <c r="C480">
        <v>229187146</v>
      </c>
      <c r="D480" t="s">
        <v>2818</v>
      </c>
      <c r="E480" t="s">
        <v>2819</v>
      </c>
      <c r="F480">
        <v>176129698</v>
      </c>
      <c r="G480" t="s">
        <v>2820</v>
      </c>
      <c r="H480" t="s">
        <v>2821</v>
      </c>
      <c r="I480" t="s">
        <v>2822</v>
      </c>
      <c r="J480" t="s">
        <v>28</v>
      </c>
      <c r="K480" t="s">
        <v>2823</v>
      </c>
      <c r="L480" s="11" t="s">
        <v>7929</v>
      </c>
      <c r="M480" s="11">
        <v>248</v>
      </c>
      <c r="N480" s="11" t="str">
        <f>IF(A480="","AGUARDANDO",IF(NOT(ISERROR(MATCH(VALUE(A480),PRODESP!A:A,0))),"EXCLUÍDO - ATENDIDO CDHU",""))</f>
        <v/>
      </c>
    </row>
    <row r="481" spans="1:14" ht="15" x14ac:dyDescent="0.25">
      <c r="A481" t="s">
        <v>1534</v>
      </c>
      <c r="B481" t="s">
        <v>835</v>
      </c>
      <c r="C481">
        <v>393270105</v>
      </c>
      <c r="D481" t="s">
        <v>836</v>
      </c>
      <c r="E481"/>
      <c r="F481"/>
      <c r="G481"/>
      <c r="H481" t="s">
        <v>837</v>
      </c>
      <c r="I481" t="s">
        <v>838</v>
      </c>
      <c r="J481" t="s">
        <v>28</v>
      </c>
      <c r="K481" t="s">
        <v>839</v>
      </c>
      <c r="L481" s="11" t="s">
        <v>7929</v>
      </c>
      <c r="M481" s="11">
        <v>249</v>
      </c>
      <c r="N481" s="11" t="str">
        <f>IF(A481="","AGUARDANDO",IF(NOT(ISERROR(MATCH(VALUE(A481),PRODESP!A:A,0))),"EXCLUÍDO - ATENDIDO CDHU",""))</f>
        <v/>
      </c>
    </row>
    <row r="482" spans="1:14" ht="15" x14ac:dyDescent="0.25">
      <c r="A482" t="s">
        <v>6908</v>
      </c>
      <c r="B482" t="s">
        <v>6909</v>
      </c>
      <c r="C482">
        <v>321154204</v>
      </c>
      <c r="D482" t="s">
        <v>6910</v>
      </c>
      <c r="E482" t="s">
        <v>6911</v>
      </c>
      <c r="F482">
        <v>409689208</v>
      </c>
      <c r="G482" t="s">
        <v>6912</v>
      </c>
      <c r="H482" t="s">
        <v>6913</v>
      </c>
      <c r="I482" t="s">
        <v>6914</v>
      </c>
      <c r="J482" t="s">
        <v>28</v>
      </c>
      <c r="K482" t="s">
        <v>981</v>
      </c>
      <c r="L482" s="11" t="s">
        <v>7929</v>
      </c>
      <c r="M482" s="11">
        <v>250</v>
      </c>
      <c r="N482" s="11" t="str">
        <f>IF(A482="","AGUARDANDO",IF(NOT(ISERROR(MATCH(VALUE(A482),PRODESP!A:A,0))),"EXCLUÍDO - ATENDIDO CDHU",""))</f>
        <v/>
      </c>
    </row>
    <row r="483" spans="1:14" ht="15" x14ac:dyDescent="0.25">
      <c r="A483" t="s">
        <v>5365</v>
      </c>
      <c r="B483" t="s">
        <v>5366</v>
      </c>
      <c r="C483">
        <v>423013208</v>
      </c>
      <c r="D483" t="s">
        <v>5367</v>
      </c>
      <c r="E483" t="s">
        <v>5368</v>
      </c>
      <c r="F483">
        <v>325617600</v>
      </c>
      <c r="G483" t="s">
        <v>5369</v>
      </c>
      <c r="H483" t="s">
        <v>5370</v>
      </c>
      <c r="I483" t="s">
        <v>5371</v>
      </c>
      <c r="J483" t="s">
        <v>28</v>
      </c>
      <c r="K483" t="s">
        <v>5372</v>
      </c>
      <c r="L483" s="11" t="s">
        <v>7929</v>
      </c>
      <c r="M483" s="11">
        <v>251</v>
      </c>
      <c r="N483" s="11" t="str">
        <f>IF(A483="","AGUARDANDO",IF(NOT(ISERROR(MATCH(VALUE(A483),PRODESP!A:A,0))),"EXCLUÍDO - ATENDIDO CDHU",""))</f>
        <v/>
      </c>
    </row>
    <row r="484" spans="1:14" ht="15" x14ac:dyDescent="0.25">
      <c r="A484" t="s">
        <v>7015</v>
      </c>
      <c r="B484" t="s">
        <v>7016</v>
      </c>
      <c r="C484">
        <v>498316737</v>
      </c>
      <c r="D484" t="s">
        <v>7017</v>
      </c>
      <c r="E484" t="s">
        <v>7018</v>
      </c>
      <c r="F484">
        <v>545242617</v>
      </c>
      <c r="G484" t="s">
        <v>7019</v>
      </c>
      <c r="H484" t="s">
        <v>7020</v>
      </c>
      <c r="I484" t="s">
        <v>7021</v>
      </c>
      <c r="J484" t="s">
        <v>28</v>
      </c>
      <c r="K484" t="s">
        <v>7022</v>
      </c>
      <c r="L484" s="11" t="s">
        <v>7929</v>
      </c>
      <c r="M484" s="11">
        <v>252</v>
      </c>
      <c r="N484" s="11" t="str">
        <f>IF(A484="","AGUARDANDO",IF(NOT(ISERROR(MATCH(VALUE(A484),PRODESP!A:A,0))),"EXCLUÍDO - ATENDIDO CDHU",""))</f>
        <v/>
      </c>
    </row>
    <row r="485" spans="1:14" ht="15" x14ac:dyDescent="0.25">
      <c r="A485" t="s">
        <v>7361</v>
      </c>
      <c r="B485" t="s">
        <v>7362</v>
      </c>
      <c r="C485">
        <v>354207544</v>
      </c>
      <c r="D485" t="s">
        <v>7363</v>
      </c>
      <c r="E485"/>
      <c r="F485"/>
      <c r="G485"/>
      <c r="H485" t="s">
        <v>7364</v>
      </c>
      <c r="I485" t="s">
        <v>7365</v>
      </c>
      <c r="J485" t="s">
        <v>28</v>
      </c>
      <c r="K485" t="s">
        <v>7366</v>
      </c>
      <c r="L485" s="11" t="s">
        <v>7929</v>
      </c>
      <c r="M485" s="11">
        <v>253</v>
      </c>
      <c r="N485" s="11" t="str">
        <f>IF(A485="","AGUARDANDO",IF(NOT(ISERROR(MATCH(VALUE(A485),PRODESP!A:A,0))),"EXCLUÍDO - ATENDIDO CDHU",""))</f>
        <v/>
      </c>
    </row>
    <row r="486" spans="1:14" ht="15" x14ac:dyDescent="0.25">
      <c r="A486" t="s">
        <v>4113</v>
      </c>
      <c r="B486" t="s">
        <v>4114</v>
      </c>
      <c r="C486">
        <v>15522454</v>
      </c>
      <c r="D486" t="s">
        <v>4115</v>
      </c>
      <c r="E486"/>
      <c r="F486"/>
      <c r="G486"/>
      <c r="H486" t="s">
        <v>2728</v>
      </c>
      <c r="I486" t="s">
        <v>4116</v>
      </c>
      <c r="J486" t="s">
        <v>28</v>
      </c>
      <c r="K486" t="s">
        <v>4117</v>
      </c>
      <c r="L486" s="11" t="s">
        <v>7929</v>
      </c>
      <c r="M486" s="11">
        <v>254</v>
      </c>
      <c r="N486" s="11" t="str">
        <f>IF(A486="","AGUARDANDO",IF(NOT(ISERROR(MATCH(VALUE(A486),PRODESP!A:A,0))),"EXCLUÍDO - ATENDIDO CDHU",""))</f>
        <v/>
      </c>
    </row>
    <row r="487" spans="1:14" ht="15" x14ac:dyDescent="0.25">
      <c r="A487" t="s">
        <v>4081</v>
      </c>
      <c r="B487" t="s">
        <v>4082</v>
      </c>
      <c r="C487">
        <v>486647092</v>
      </c>
      <c r="D487" t="s">
        <v>4083</v>
      </c>
      <c r="E487" t="s">
        <v>4084</v>
      </c>
      <c r="F487">
        <v>491471956</v>
      </c>
      <c r="G487" t="s">
        <v>4085</v>
      </c>
      <c r="H487" t="s">
        <v>4086</v>
      </c>
      <c r="I487" t="s">
        <v>4087</v>
      </c>
      <c r="J487" t="s">
        <v>28</v>
      </c>
      <c r="K487" t="s">
        <v>4088</v>
      </c>
      <c r="L487" s="11" t="s">
        <v>7929</v>
      </c>
      <c r="M487" s="11">
        <v>255</v>
      </c>
      <c r="N487" s="11" t="str">
        <f>IF(A487="","AGUARDANDO",IF(NOT(ISERROR(MATCH(VALUE(A487),PRODESP!A:A,0))),"EXCLUÍDO - ATENDIDO CDHU",""))</f>
        <v/>
      </c>
    </row>
    <row r="488" spans="1:14" ht="15" x14ac:dyDescent="0.25">
      <c r="A488" t="s">
        <v>1094</v>
      </c>
      <c r="B488" t="s">
        <v>1095</v>
      </c>
      <c r="C488">
        <v>53579658</v>
      </c>
      <c r="D488" t="s">
        <v>1096</v>
      </c>
      <c r="E488" t="s">
        <v>1095</v>
      </c>
      <c r="F488">
        <v>491861369</v>
      </c>
      <c r="G488" t="s">
        <v>1097</v>
      </c>
      <c r="H488" t="s">
        <v>1098</v>
      </c>
      <c r="I488" t="s">
        <v>1099</v>
      </c>
      <c r="J488" t="s">
        <v>28</v>
      </c>
      <c r="K488" t="s">
        <v>1100</v>
      </c>
      <c r="L488" s="11" t="s">
        <v>7929</v>
      </c>
      <c r="M488" s="11">
        <v>256</v>
      </c>
      <c r="N488" s="11" t="str">
        <f>IF(A488="","AGUARDANDO",IF(NOT(ISERROR(MATCH(VALUE(A488),PRODESP!A:A,0))),"EXCLUÍDO - ATENDIDO CDHU",""))</f>
        <v/>
      </c>
    </row>
    <row r="489" spans="1:14" ht="15" x14ac:dyDescent="0.25">
      <c r="A489" t="s">
        <v>2920</v>
      </c>
      <c r="B489" t="s">
        <v>2921</v>
      </c>
      <c r="C489">
        <v>533542017</v>
      </c>
      <c r="D489" t="s">
        <v>2922</v>
      </c>
      <c r="E489" t="s">
        <v>2923</v>
      </c>
      <c r="F489">
        <v>526004927</v>
      </c>
      <c r="G489" t="s">
        <v>2924</v>
      </c>
      <c r="H489" t="s">
        <v>2925</v>
      </c>
      <c r="I489" t="s">
        <v>2926</v>
      </c>
      <c r="J489" t="s">
        <v>28</v>
      </c>
      <c r="K489" t="s">
        <v>2927</v>
      </c>
      <c r="L489" s="11" t="s">
        <v>7929</v>
      </c>
      <c r="M489" s="11">
        <v>257</v>
      </c>
      <c r="N489" s="11" t="str">
        <f>IF(A489="","AGUARDANDO",IF(NOT(ISERROR(MATCH(VALUE(A489),PRODESP!A:A,0))),"EXCLUÍDO - ATENDIDO CDHU",""))</f>
        <v/>
      </c>
    </row>
    <row r="490" spans="1:14" ht="15" x14ac:dyDescent="0.25">
      <c r="A490" t="s">
        <v>3589</v>
      </c>
      <c r="B490" t="s">
        <v>3590</v>
      </c>
      <c r="C490">
        <v>564081930</v>
      </c>
      <c r="D490" t="s">
        <v>3591</v>
      </c>
      <c r="E490" t="s">
        <v>3592</v>
      </c>
      <c r="F490">
        <v>571959106</v>
      </c>
      <c r="G490" t="s">
        <v>3593</v>
      </c>
      <c r="H490" t="s">
        <v>3594</v>
      </c>
      <c r="I490" t="s">
        <v>3595</v>
      </c>
      <c r="J490" t="s">
        <v>28</v>
      </c>
      <c r="K490" t="s">
        <v>3596</v>
      </c>
      <c r="L490" s="11" t="s">
        <v>7929</v>
      </c>
      <c r="M490" s="11">
        <v>258</v>
      </c>
      <c r="N490" s="11" t="str">
        <f>IF(A490="","AGUARDANDO",IF(NOT(ISERROR(MATCH(VALUE(A490),PRODESP!A:A,0))),"EXCLUÍDO - ATENDIDO CDHU",""))</f>
        <v/>
      </c>
    </row>
    <row r="491" spans="1:14" ht="15" x14ac:dyDescent="0.25">
      <c r="A491" t="s">
        <v>5237</v>
      </c>
      <c r="B491" t="s">
        <v>5238</v>
      </c>
      <c r="C491">
        <v>503748080</v>
      </c>
      <c r="D491" t="s">
        <v>5239</v>
      </c>
      <c r="E491"/>
      <c r="F491"/>
      <c r="G491"/>
      <c r="H491" t="s">
        <v>5240</v>
      </c>
      <c r="I491" t="s">
        <v>5241</v>
      </c>
      <c r="J491" t="s">
        <v>28</v>
      </c>
      <c r="K491" t="s">
        <v>5242</v>
      </c>
      <c r="L491" s="11" t="s">
        <v>7929</v>
      </c>
      <c r="M491" s="11">
        <v>259</v>
      </c>
      <c r="N491" s="11" t="str">
        <f>IF(A491="","AGUARDANDO",IF(NOT(ISERROR(MATCH(VALUE(A491),PRODESP!A:A,0))),"EXCLUÍDO - ATENDIDO CDHU",""))</f>
        <v/>
      </c>
    </row>
    <row r="492" spans="1:14" ht="15" x14ac:dyDescent="0.25">
      <c r="A492" t="s">
        <v>5392</v>
      </c>
      <c r="B492" t="s">
        <v>5393</v>
      </c>
      <c r="C492">
        <v>537017860</v>
      </c>
      <c r="D492" t="s">
        <v>5394</v>
      </c>
      <c r="E492" t="s">
        <v>5395</v>
      </c>
      <c r="F492">
        <v>502927239</v>
      </c>
      <c r="G492" t="s">
        <v>5396</v>
      </c>
      <c r="H492" t="s">
        <v>5397</v>
      </c>
      <c r="I492" t="s">
        <v>5398</v>
      </c>
      <c r="J492" t="s">
        <v>28</v>
      </c>
      <c r="K492" t="s">
        <v>5399</v>
      </c>
      <c r="L492" s="11" t="s">
        <v>7929</v>
      </c>
      <c r="M492" s="11">
        <v>260</v>
      </c>
      <c r="N492" s="11" t="str">
        <f>IF(A492="","AGUARDANDO",IF(NOT(ISERROR(MATCH(VALUE(A492),PRODESP!A:A,0))),"EXCLUÍDO - ATENDIDO CDHU",""))</f>
        <v/>
      </c>
    </row>
    <row r="493" spans="1:14" ht="15" x14ac:dyDescent="0.25">
      <c r="A493" t="s">
        <v>4520</v>
      </c>
      <c r="B493" t="s">
        <v>4521</v>
      </c>
      <c r="C493">
        <v>57263688</v>
      </c>
      <c r="D493" t="s">
        <v>4522</v>
      </c>
      <c r="E493"/>
      <c r="F493"/>
      <c r="G493"/>
      <c r="H493" t="s">
        <v>4523</v>
      </c>
      <c r="I493" t="s">
        <v>4524</v>
      </c>
      <c r="J493" t="s">
        <v>28</v>
      </c>
      <c r="K493" t="s">
        <v>4525</v>
      </c>
      <c r="L493" s="11" t="s">
        <v>7929</v>
      </c>
      <c r="M493" s="11">
        <v>261</v>
      </c>
      <c r="N493" s="11" t="str">
        <f>IF(A493="","AGUARDANDO",IF(NOT(ISERROR(MATCH(VALUE(A493),PRODESP!A:A,0))),"EXCLUÍDO - ATENDIDO CDHU",""))</f>
        <v/>
      </c>
    </row>
    <row r="494" spans="1:14" ht="15" x14ac:dyDescent="0.25">
      <c r="A494" t="s">
        <v>4812</v>
      </c>
      <c r="B494" t="s">
        <v>4813</v>
      </c>
      <c r="C494">
        <v>228409299</v>
      </c>
      <c r="D494" t="s">
        <v>4814</v>
      </c>
      <c r="E494"/>
      <c r="F494"/>
      <c r="G494"/>
      <c r="H494" t="s">
        <v>4815</v>
      </c>
      <c r="I494" t="s">
        <v>4816</v>
      </c>
      <c r="J494" t="s">
        <v>28</v>
      </c>
      <c r="K494" t="s">
        <v>4817</v>
      </c>
      <c r="L494" s="11" t="s">
        <v>7929</v>
      </c>
      <c r="M494" s="11">
        <v>262</v>
      </c>
      <c r="N494" s="11" t="str">
        <f>IF(A494="","AGUARDANDO",IF(NOT(ISERROR(MATCH(VALUE(A494),PRODESP!A:A,0))),"EXCLUÍDO - ATENDIDO CDHU",""))</f>
        <v/>
      </c>
    </row>
    <row r="495" spans="1:14" ht="15" x14ac:dyDescent="0.25">
      <c r="A495" t="s">
        <v>2562</v>
      </c>
      <c r="B495" t="s">
        <v>2563</v>
      </c>
      <c r="C495">
        <v>277741221</v>
      </c>
      <c r="D495" t="s">
        <v>2564</v>
      </c>
      <c r="E495"/>
      <c r="F495"/>
      <c r="G495"/>
      <c r="H495" t="s">
        <v>2565</v>
      </c>
      <c r="I495" t="s">
        <v>2566</v>
      </c>
      <c r="J495" t="s">
        <v>28</v>
      </c>
      <c r="K495" t="s">
        <v>2567</v>
      </c>
      <c r="L495" s="11" t="s">
        <v>7929</v>
      </c>
      <c r="M495" s="11">
        <v>263</v>
      </c>
      <c r="N495" s="11" t="str">
        <f>IF(A495="","AGUARDANDO",IF(NOT(ISERROR(MATCH(VALUE(A495),PRODESP!A:A,0))),"EXCLUÍDO - ATENDIDO CDHU",""))</f>
        <v/>
      </c>
    </row>
    <row r="496" spans="1:14" ht="15" x14ac:dyDescent="0.25">
      <c r="A496" t="s">
        <v>3008</v>
      </c>
      <c r="B496" t="s">
        <v>3009</v>
      </c>
      <c r="C496">
        <v>56463310</v>
      </c>
      <c r="D496" t="s">
        <v>3010</v>
      </c>
      <c r="E496"/>
      <c r="F496"/>
      <c r="G496"/>
      <c r="H496" t="s">
        <v>3011</v>
      </c>
      <c r="I496" t="s">
        <v>3012</v>
      </c>
      <c r="J496" t="s">
        <v>28</v>
      </c>
      <c r="K496" t="s">
        <v>3013</v>
      </c>
      <c r="L496" s="11" t="s">
        <v>7929</v>
      </c>
      <c r="M496" s="11">
        <v>264</v>
      </c>
      <c r="N496" s="11" t="str">
        <f>IF(A496="","AGUARDANDO",IF(NOT(ISERROR(MATCH(VALUE(A496),PRODESP!A:A,0))),"EXCLUÍDO - ATENDIDO CDHU",""))</f>
        <v/>
      </c>
    </row>
    <row r="497" spans="1:14" ht="15" x14ac:dyDescent="0.25">
      <c r="A497" t="s">
        <v>4130</v>
      </c>
      <c r="B497" t="s">
        <v>4131</v>
      </c>
      <c r="C497">
        <v>331141784</v>
      </c>
      <c r="D497" t="s">
        <v>4132</v>
      </c>
      <c r="E497"/>
      <c r="F497"/>
      <c r="G497"/>
      <c r="H497" t="s">
        <v>4133</v>
      </c>
      <c r="I497" t="s">
        <v>4134</v>
      </c>
      <c r="J497" t="s">
        <v>28</v>
      </c>
      <c r="K497" t="s">
        <v>4135</v>
      </c>
      <c r="L497" s="11" t="s">
        <v>7929</v>
      </c>
      <c r="M497" s="11">
        <v>265</v>
      </c>
      <c r="N497" s="11" t="str">
        <f>IF(A497="","AGUARDANDO",IF(NOT(ISERROR(MATCH(VALUE(A497),PRODESP!A:A,0))),"EXCLUÍDO - ATENDIDO CDHU",""))</f>
        <v/>
      </c>
    </row>
    <row r="498" spans="1:14" ht="15" x14ac:dyDescent="0.25">
      <c r="A498" t="s">
        <v>7486</v>
      </c>
      <c r="B498" t="s">
        <v>7487</v>
      </c>
      <c r="C498">
        <v>365486127</v>
      </c>
      <c r="D498" t="s">
        <v>7488</v>
      </c>
      <c r="E498"/>
      <c r="F498"/>
      <c r="G498"/>
      <c r="H498" t="s">
        <v>7489</v>
      </c>
      <c r="I498" t="s">
        <v>7490</v>
      </c>
      <c r="J498" t="s">
        <v>28</v>
      </c>
      <c r="K498" t="s">
        <v>7491</v>
      </c>
      <c r="L498" s="11" t="s">
        <v>7929</v>
      </c>
      <c r="M498" s="11">
        <v>266</v>
      </c>
      <c r="N498" s="11" t="str">
        <f>IF(A498="","AGUARDANDO",IF(NOT(ISERROR(MATCH(VALUE(A498),PRODESP!A:A,0))),"EXCLUÍDO - ATENDIDO CDHU",""))</f>
        <v/>
      </c>
    </row>
    <row r="499" spans="1:14" ht="15" x14ac:dyDescent="0.25">
      <c r="A499" t="s">
        <v>7119</v>
      </c>
      <c r="B499" t="s">
        <v>7120</v>
      </c>
      <c r="C499">
        <v>329075408</v>
      </c>
      <c r="D499" t="s">
        <v>7121</v>
      </c>
      <c r="E499" t="s">
        <v>7122</v>
      </c>
      <c r="F499">
        <v>280144544</v>
      </c>
      <c r="G499" t="s">
        <v>7123</v>
      </c>
      <c r="H499" t="s">
        <v>7124</v>
      </c>
      <c r="I499" t="s">
        <v>7125</v>
      </c>
      <c r="J499" t="s">
        <v>28</v>
      </c>
      <c r="K499" t="s">
        <v>7126</v>
      </c>
      <c r="L499" s="11" t="s">
        <v>7929</v>
      </c>
      <c r="M499" s="11">
        <v>267</v>
      </c>
      <c r="N499" s="11" t="str">
        <f>IF(A499="","AGUARDANDO",IF(NOT(ISERROR(MATCH(VALUE(A499),PRODESP!A:A,0))),"EXCLUÍDO - ATENDIDO CDHU",""))</f>
        <v/>
      </c>
    </row>
    <row r="500" spans="1:14" ht="15" x14ac:dyDescent="0.25">
      <c r="A500" t="s">
        <v>3700</v>
      </c>
      <c r="B500" t="s">
        <v>3701</v>
      </c>
      <c r="C500">
        <v>175439709</v>
      </c>
      <c r="D500" t="s">
        <v>3702</v>
      </c>
      <c r="E500" t="s">
        <v>3703</v>
      </c>
      <c r="F500">
        <v>123720126</v>
      </c>
      <c r="G500" t="s">
        <v>3704</v>
      </c>
      <c r="H500" t="s">
        <v>3705</v>
      </c>
      <c r="I500" t="s">
        <v>3706</v>
      </c>
      <c r="J500" t="s">
        <v>28</v>
      </c>
      <c r="K500" t="s">
        <v>3707</v>
      </c>
      <c r="L500" s="11" t="s">
        <v>7929</v>
      </c>
      <c r="M500" s="11">
        <v>268</v>
      </c>
      <c r="N500" s="11" t="str">
        <f>IF(A500="","AGUARDANDO",IF(NOT(ISERROR(MATCH(VALUE(A500),PRODESP!A:A,0))),"EXCLUÍDO - ATENDIDO CDHU",""))</f>
        <v/>
      </c>
    </row>
    <row r="501" spans="1:14" ht="15" x14ac:dyDescent="0.25">
      <c r="A501" t="s">
        <v>4760</v>
      </c>
      <c r="B501" t="s">
        <v>4761</v>
      </c>
      <c r="C501">
        <v>328699299</v>
      </c>
      <c r="D501" t="s">
        <v>4762</v>
      </c>
      <c r="E501" t="s">
        <v>4763</v>
      </c>
      <c r="F501">
        <v>248205080</v>
      </c>
      <c r="G501" t="s">
        <v>4764</v>
      </c>
      <c r="H501" t="s">
        <v>4765</v>
      </c>
      <c r="I501" t="s">
        <v>4766</v>
      </c>
      <c r="J501" t="s">
        <v>28</v>
      </c>
      <c r="K501" t="s">
        <v>4767</v>
      </c>
      <c r="L501" s="11" t="s">
        <v>7929</v>
      </c>
      <c r="M501" s="11">
        <v>269</v>
      </c>
      <c r="N501" s="11" t="str">
        <f>IF(A501="","AGUARDANDO",IF(NOT(ISERROR(MATCH(VALUE(A501),PRODESP!A:A,0))),"EXCLUÍDO - ATENDIDO CDHU",""))</f>
        <v/>
      </c>
    </row>
    <row r="502" spans="1:14" ht="15" x14ac:dyDescent="0.25">
      <c r="A502" t="s">
        <v>4710</v>
      </c>
      <c r="B502" t="s">
        <v>4711</v>
      </c>
      <c r="C502">
        <v>433942204</v>
      </c>
      <c r="D502" t="s">
        <v>4712</v>
      </c>
      <c r="E502"/>
      <c r="F502"/>
      <c r="G502"/>
      <c r="H502" t="s">
        <v>4713</v>
      </c>
      <c r="I502" t="s">
        <v>4714</v>
      </c>
      <c r="J502" t="s">
        <v>28</v>
      </c>
      <c r="K502" t="s">
        <v>4715</v>
      </c>
      <c r="L502" s="11" t="s">
        <v>7929</v>
      </c>
      <c r="M502" s="11">
        <v>270</v>
      </c>
      <c r="N502" s="11" t="str">
        <f>IF(A502="","AGUARDANDO",IF(NOT(ISERROR(MATCH(VALUE(A502),PRODESP!A:A,0))),"EXCLUÍDO - ATENDIDO CDHU",""))</f>
        <v/>
      </c>
    </row>
    <row r="503" spans="1:14" ht="15" x14ac:dyDescent="0.25">
      <c r="A503" t="s">
        <v>4973</v>
      </c>
      <c r="B503" t="s">
        <v>4974</v>
      </c>
      <c r="C503">
        <v>420411935</v>
      </c>
      <c r="D503" t="s">
        <v>4975</v>
      </c>
      <c r="E503"/>
      <c r="F503"/>
      <c r="G503"/>
      <c r="H503" t="s">
        <v>4976</v>
      </c>
      <c r="I503" t="s">
        <v>4971</v>
      </c>
      <c r="J503" t="s">
        <v>28</v>
      </c>
      <c r="K503" t="s">
        <v>4972</v>
      </c>
      <c r="L503" s="11" t="s">
        <v>7929</v>
      </c>
      <c r="M503" s="11">
        <v>271</v>
      </c>
      <c r="N503" s="11" t="str">
        <f>IF(A503="","AGUARDANDO",IF(NOT(ISERROR(MATCH(VALUE(A503),PRODESP!A:A,0))),"EXCLUÍDO - ATENDIDO CDHU",""))</f>
        <v/>
      </c>
    </row>
    <row r="504" spans="1:14" ht="15" x14ac:dyDescent="0.25">
      <c r="A504" t="s">
        <v>5269</v>
      </c>
      <c r="B504" t="s">
        <v>5270</v>
      </c>
      <c r="C504">
        <v>469931577</v>
      </c>
      <c r="D504" t="s">
        <v>5271</v>
      </c>
      <c r="E504" t="s">
        <v>5272</v>
      </c>
      <c r="F504">
        <v>580853457</v>
      </c>
      <c r="G504" t="s">
        <v>5273</v>
      </c>
      <c r="H504" t="s">
        <v>5274</v>
      </c>
      <c r="I504" t="s">
        <v>5275</v>
      </c>
      <c r="J504" t="s">
        <v>28</v>
      </c>
      <c r="K504" t="s">
        <v>5276</v>
      </c>
      <c r="L504" s="11" t="s">
        <v>7929</v>
      </c>
      <c r="M504" s="11">
        <v>272</v>
      </c>
      <c r="N504" s="11" t="str">
        <f>IF(A504="","AGUARDANDO",IF(NOT(ISERROR(MATCH(VALUE(A504),PRODESP!A:A,0))),"EXCLUÍDO - ATENDIDO CDHU",""))</f>
        <v/>
      </c>
    </row>
    <row r="505" spans="1:14" ht="15" x14ac:dyDescent="0.25">
      <c r="A505" t="s">
        <v>6095</v>
      </c>
      <c r="B505" t="s">
        <v>6096</v>
      </c>
      <c r="C505">
        <v>27378728</v>
      </c>
      <c r="D505" t="s">
        <v>6097</v>
      </c>
      <c r="E505" t="s">
        <v>6098</v>
      </c>
      <c r="F505">
        <v>370508476</v>
      </c>
      <c r="G505" t="s">
        <v>6099</v>
      </c>
      <c r="H505" t="s">
        <v>6100</v>
      </c>
      <c r="I505" t="s">
        <v>6101</v>
      </c>
      <c r="J505" t="s">
        <v>28</v>
      </c>
      <c r="K505" t="s">
        <v>6102</v>
      </c>
      <c r="L505" s="11" t="s">
        <v>7929</v>
      </c>
      <c r="M505" s="11">
        <v>273</v>
      </c>
      <c r="N505" s="11" t="str">
        <f>IF(A505="","AGUARDANDO",IF(NOT(ISERROR(MATCH(VALUE(A505),PRODESP!A:A,0))),"EXCLUÍDO - ATENDIDO CDHU",""))</f>
        <v/>
      </c>
    </row>
    <row r="506" spans="1:14" ht="15" x14ac:dyDescent="0.25">
      <c r="A506" t="s">
        <v>5431</v>
      </c>
      <c r="B506" t="s">
        <v>5432</v>
      </c>
      <c r="C506">
        <v>481600097</v>
      </c>
      <c r="D506" t="s">
        <v>5433</v>
      </c>
      <c r="E506"/>
      <c r="F506"/>
      <c r="G506"/>
      <c r="H506" t="s">
        <v>5434</v>
      </c>
      <c r="I506" t="s">
        <v>5435</v>
      </c>
      <c r="J506" t="s">
        <v>28</v>
      </c>
      <c r="K506" t="s">
        <v>5436</v>
      </c>
      <c r="L506" s="11" t="s">
        <v>7929</v>
      </c>
      <c r="M506" s="11">
        <v>274</v>
      </c>
      <c r="N506" s="11" t="str">
        <f>IF(A506="","AGUARDANDO",IF(NOT(ISERROR(MATCH(VALUE(A506),PRODESP!A:A,0))),"EXCLUÍDO - ATENDIDO CDHU",""))</f>
        <v/>
      </c>
    </row>
    <row r="507" spans="1:14" ht="15" x14ac:dyDescent="0.25">
      <c r="A507" t="s">
        <v>3788</v>
      </c>
      <c r="B507" t="s">
        <v>3789</v>
      </c>
      <c r="C507">
        <v>429574824</v>
      </c>
      <c r="D507" t="s">
        <v>3790</v>
      </c>
      <c r="E507"/>
      <c r="F507"/>
      <c r="G507"/>
      <c r="H507" t="s">
        <v>3791</v>
      </c>
      <c r="I507" t="s">
        <v>3792</v>
      </c>
      <c r="J507" t="s">
        <v>28</v>
      </c>
      <c r="K507" t="s">
        <v>3793</v>
      </c>
      <c r="L507" s="11" t="s">
        <v>7929</v>
      </c>
      <c r="M507" s="11">
        <v>275</v>
      </c>
      <c r="N507" s="11" t="str">
        <f>IF(A507="","AGUARDANDO",IF(NOT(ISERROR(MATCH(VALUE(A507),PRODESP!A:A,0))),"EXCLUÍDO - ATENDIDO CDHU",""))</f>
        <v/>
      </c>
    </row>
    <row r="508" spans="1:14" ht="15" x14ac:dyDescent="0.25">
      <c r="A508" t="s">
        <v>7544</v>
      </c>
      <c r="B508" t="s">
        <v>7545</v>
      </c>
      <c r="C508">
        <v>494338210</v>
      </c>
      <c r="D508" t="s">
        <v>7546</v>
      </c>
      <c r="E508"/>
      <c r="F508"/>
      <c r="G508"/>
      <c r="H508" t="s">
        <v>7547</v>
      </c>
      <c r="I508" t="s">
        <v>7548</v>
      </c>
      <c r="J508" t="s">
        <v>28</v>
      </c>
      <c r="K508" t="s">
        <v>7549</v>
      </c>
      <c r="L508" s="11" t="s">
        <v>7929</v>
      </c>
      <c r="M508" s="11">
        <v>276</v>
      </c>
      <c r="N508" s="11" t="str">
        <f>IF(A508="","AGUARDANDO",IF(NOT(ISERROR(MATCH(VALUE(A508),PRODESP!A:A,0))),"EXCLUÍDO - ATENDIDO CDHU",""))</f>
        <v/>
      </c>
    </row>
    <row r="509" spans="1:14" ht="15" x14ac:dyDescent="0.25">
      <c r="A509" t="s">
        <v>982</v>
      </c>
      <c r="B509" t="s">
        <v>983</v>
      </c>
      <c r="C509">
        <v>500769503</v>
      </c>
      <c r="D509" t="s">
        <v>984</v>
      </c>
      <c r="E509" t="s">
        <v>985</v>
      </c>
      <c r="F509">
        <v>529515039</v>
      </c>
      <c r="G509" t="s">
        <v>986</v>
      </c>
      <c r="H509" t="s">
        <v>987</v>
      </c>
      <c r="I509" t="s">
        <v>988</v>
      </c>
      <c r="J509" t="s">
        <v>28</v>
      </c>
      <c r="K509" t="s">
        <v>989</v>
      </c>
      <c r="L509" s="11" t="s">
        <v>7929</v>
      </c>
      <c r="M509" s="11">
        <v>277</v>
      </c>
      <c r="N509" s="11" t="str">
        <f>IF(A509="","AGUARDANDO",IF(NOT(ISERROR(MATCH(VALUE(A509),PRODESP!A:A,0))),"EXCLUÍDO - ATENDIDO CDHU",""))</f>
        <v/>
      </c>
    </row>
    <row r="510" spans="1:14" ht="15" x14ac:dyDescent="0.25">
      <c r="A510" t="s">
        <v>7098</v>
      </c>
      <c r="B510" t="s">
        <v>7099</v>
      </c>
      <c r="C510">
        <v>481389519</v>
      </c>
      <c r="D510" t="s">
        <v>7100</v>
      </c>
      <c r="E510" t="s">
        <v>7101</v>
      </c>
      <c r="F510">
        <v>569778657</v>
      </c>
      <c r="G510" t="s">
        <v>7102</v>
      </c>
      <c r="H510" t="s">
        <v>7103</v>
      </c>
      <c r="I510" t="s">
        <v>6020</v>
      </c>
      <c r="J510" t="s">
        <v>28</v>
      </c>
      <c r="K510" t="s">
        <v>7104</v>
      </c>
      <c r="L510" s="11" t="s">
        <v>7929</v>
      </c>
      <c r="M510" s="11">
        <v>278</v>
      </c>
      <c r="N510" s="11" t="str">
        <f>IF(A510="","AGUARDANDO",IF(NOT(ISERROR(MATCH(VALUE(A510),PRODESP!A:A,0))),"EXCLUÍDO - ATENDIDO CDHU",""))</f>
        <v/>
      </c>
    </row>
    <row r="511" spans="1:14" ht="15" x14ac:dyDescent="0.25">
      <c r="A511" t="s">
        <v>4453</v>
      </c>
      <c r="B511" t="s">
        <v>3308</v>
      </c>
      <c r="C511">
        <v>300958134</v>
      </c>
      <c r="D511" t="s">
        <v>4454</v>
      </c>
      <c r="E511"/>
      <c r="F511"/>
      <c r="G511"/>
      <c r="H511" t="s">
        <v>4455</v>
      </c>
      <c r="I511" t="s">
        <v>1019</v>
      </c>
      <c r="J511" t="s">
        <v>28</v>
      </c>
      <c r="K511" t="s">
        <v>4456</v>
      </c>
      <c r="L511" s="11" t="s">
        <v>7929</v>
      </c>
      <c r="M511" s="11">
        <v>279</v>
      </c>
      <c r="N511" s="11" t="str">
        <f>IF(A511="","AGUARDANDO",IF(NOT(ISERROR(MATCH(VALUE(A511),PRODESP!A:A,0))),"EXCLUÍDO - ATENDIDO CDHU",""))</f>
        <v/>
      </c>
    </row>
    <row r="512" spans="1:14" ht="15" x14ac:dyDescent="0.25">
      <c r="A512" t="s">
        <v>3848</v>
      </c>
      <c r="B512" t="s">
        <v>3849</v>
      </c>
      <c r="C512">
        <v>200300519909</v>
      </c>
      <c r="D512" t="s">
        <v>3850</v>
      </c>
      <c r="E512" t="s">
        <v>3851</v>
      </c>
      <c r="F512">
        <v>664533954</v>
      </c>
      <c r="G512" t="s">
        <v>3852</v>
      </c>
      <c r="H512" t="s">
        <v>3853</v>
      </c>
      <c r="I512" t="s">
        <v>3854</v>
      </c>
      <c r="J512" t="s">
        <v>28</v>
      </c>
      <c r="K512" t="s">
        <v>3855</v>
      </c>
      <c r="L512" s="11" t="s">
        <v>7929</v>
      </c>
      <c r="M512" s="11">
        <v>280</v>
      </c>
      <c r="N512" s="11" t="str">
        <f>IF(A512="","AGUARDANDO",IF(NOT(ISERROR(MATCH(VALUE(A512),PRODESP!A:A,0))),"EXCLUÍDO - ATENDIDO CDHU",""))</f>
        <v/>
      </c>
    </row>
    <row r="513" spans="1:14" ht="15" x14ac:dyDescent="0.25">
      <c r="A513" t="s">
        <v>5419</v>
      </c>
      <c r="B513" t="s">
        <v>5420</v>
      </c>
      <c r="C513">
        <v>40968509</v>
      </c>
      <c r="D513" t="s">
        <v>5421</v>
      </c>
      <c r="E513"/>
      <c r="F513"/>
      <c r="G513"/>
      <c r="H513" t="s">
        <v>5422</v>
      </c>
      <c r="I513" t="s">
        <v>5423</v>
      </c>
      <c r="J513" t="s">
        <v>28</v>
      </c>
      <c r="K513" t="s">
        <v>5391</v>
      </c>
      <c r="L513" s="11" t="s">
        <v>7929</v>
      </c>
      <c r="M513" s="11">
        <v>281</v>
      </c>
      <c r="N513" s="11" t="str">
        <f>IF(A513="","AGUARDANDO",IF(NOT(ISERROR(MATCH(VALUE(A513),PRODESP!A:A,0))),"EXCLUÍDO - ATENDIDO CDHU",""))</f>
        <v/>
      </c>
    </row>
    <row r="514" spans="1:14" ht="15" x14ac:dyDescent="0.25">
      <c r="A514" t="s">
        <v>2211</v>
      </c>
      <c r="B514" t="s">
        <v>2212</v>
      </c>
      <c r="C514">
        <v>255140265</v>
      </c>
      <c r="D514" t="s">
        <v>2213</v>
      </c>
      <c r="E514"/>
      <c r="F514"/>
      <c r="G514"/>
      <c r="H514" t="s">
        <v>1711</v>
      </c>
      <c r="I514" t="s">
        <v>2214</v>
      </c>
      <c r="J514" t="s">
        <v>28</v>
      </c>
      <c r="K514" t="s">
        <v>2215</v>
      </c>
      <c r="L514" s="11" t="s">
        <v>7929</v>
      </c>
      <c r="M514" s="11">
        <v>282</v>
      </c>
      <c r="N514" s="11" t="str">
        <f>IF(A514="","AGUARDANDO",IF(NOT(ISERROR(MATCH(VALUE(A514),PRODESP!A:A,0))),"EXCLUÍDO - ATENDIDO CDHU",""))</f>
        <v/>
      </c>
    </row>
    <row r="515" spans="1:14" ht="15" x14ac:dyDescent="0.25">
      <c r="A515" t="s">
        <v>6488</v>
      </c>
      <c r="B515" t="s">
        <v>6489</v>
      </c>
      <c r="C515">
        <v>455148375</v>
      </c>
      <c r="D515" t="s">
        <v>6490</v>
      </c>
      <c r="E515" t="s">
        <v>6491</v>
      </c>
      <c r="F515">
        <v>283259516</v>
      </c>
      <c r="G515" t="s">
        <v>6492</v>
      </c>
      <c r="H515" t="s">
        <v>6493</v>
      </c>
      <c r="I515" t="s">
        <v>6494</v>
      </c>
      <c r="J515" t="s">
        <v>28</v>
      </c>
      <c r="K515" t="s">
        <v>6495</v>
      </c>
      <c r="L515" s="11" t="s">
        <v>7929</v>
      </c>
      <c r="M515" s="11">
        <v>283</v>
      </c>
      <c r="N515" s="11" t="str">
        <f>IF(A515="","AGUARDANDO",IF(NOT(ISERROR(MATCH(VALUE(A515),PRODESP!A:A,0))),"EXCLUÍDO - ATENDIDO CDHU",""))</f>
        <v/>
      </c>
    </row>
    <row r="516" spans="1:14" ht="15" x14ac:dyDescent="0.25">
      <c r="A516" t="s">
        <v>7422</v>
      </c>
      <c r="B516" t="s">
        <v>7423</v>
      </c>
      <c r="C516">
        <v>143575438</v>
      </c>
      <c r="D516" t="s">
        <v>7424</v>
      </c>
      <c r="E516"/>
      <c r="F516"/>
      <c r="G516"/>
      <c r="H516" t="s">
        <v>7425</v>
      </c>
      <c r="I516" t="s">
        <v>7426</v>
      </c>
      <c r="J516" t="s">
        <v>28</v>
      </c>
      <c r="K516" t="s">
        <v>7427</v>
      </c>
      <c r="L516" s="11" t="s">
        <v>7929</v>
      </c>
      <c r="M516" s="11">
        <v>284</v>
      </c>
      <c r="N516" s="11" t="str">
        <f>IF(A516="","AGUARDANDO",IF(NOT(ISERROR(MATCH(VALUE(A516),PRODESP!A:A,0))),"EXCLUÍDO - ATENDIDO CDHU",""))</f>
        <v/>
      </c>
    </row>
    <row r="517" spans="1:14" ht="15" x14ac:dyDescent="0.25">
      <c r="A517" t="s">
        <v>7721</v>
      </c>
      <c r="B517" t="s">
        <v>7722</v>
      </c>
      <c r="C517">
        <v>6333893900</v>
      </c>
      <c r="D517" t="s">
        <v>7723</v>
      </c>
      <c r="E517"/>
      <c r="F517"/>
      <c r="G517"/>
      <c r="H517" t="s">
        <v>7724</v>
      </c>
      <c r="I517" t="s">
        <v>7725</v>
      </c>
      <c r="J517" t="s">
        <v>28</v>
      </c>
      <c r="K517" t="s">
        <v>7726</v>
      </c>
      <c r="L517" s="11" t="s">
        <v>7929</v>
      </c>
      <c r="M517" s="11">
        <v>285</v>
      </c>
      <c r="N517" s="11" t="str">
        <f>IF(A517="","AGUARDANDO",IF(NOT(ISERROR(MATCH(VALUE(A517),PRODESP!A:A,0))),"EXCLUÍDO - ATENDIDO CDHU",""))</f>
        <v/>
      </c>
    </row>
    <row r="518" spans="1:14" ht="15" x14ac:dyDescent="0.25">
      <c r="A518" t="s">
        <v>4222</v>
      </c>
      <c r="B518" t="s">
        <v>4223</v>
      </c>
      <c r="C518">
        <v>251868904</v>
      </c>
      <c r="D518" t="s">
        <v>4224</v>
      </c>
      <c r="E518"/>
      <c r="F518"/>
      <c r="G518"/>
      <c r="H518" t="s">
        <v>4225</v>
      </c>
      <c r="I518" t="s">
        <v>4226</v>
      </c>
      <c r="J518" t="s">
        <v>28</v>
      </c>
      <c r="K518" t="s">
        <v>4227</v>
      </c>
      <c r="L518" s="11" t="s">
        <v>7929</v>
      </c>
      <c r="M518" s="11">
        <v>286</v>
      </c>
      <c r="N518" s="11" t="str">
        <f>IF(A518="","AGUARDANDO",IF(NOT(ISERROR(MATCH(VALUE(A518),PRODESP!A:A,0))),"EXCLUÍDO - ATENDIDO CDHU",""))</f>
        <v/>
      </c>
    </row>
    <row r="519" spans="1:14" ht="15" x14ac:dyDescent="0.25">
      <c r="A519" t="s">
        <v>1867</v>
      </c>
      <c r="B519" t="s">
        <v>1868</v>
      </c>
      <c r="C519">
        <v>468156495</v>
      </c>
      <c r="D519" t="s">
        <v>1869</v>
      </c>
      <c r="E519"/>
      <c r="F519"/>
      <c r="G519"/>
      <c r="H519" t="s">
        <v>1870</v>
      </c>
      <c r="I519" t="s">
        <v>1871</v>
      </c>
      <c r="J519" t="s">
        <v>28</v>
      </c>
      <c r="K519" t="s">
        <v>1872</v>
      </c>
      <c r="L519" s="11" t="s">
        <v>7929</v>
      </c>
      <c r="M519" s="11">
        <v>287</v>
      </c>
      <c r="N519" s="11" t="str">
        <f>IF(A519="","AGUARDANDO",IF(NOT(ISERROR(MATCH(VALUE(A519),PRODESP!A:A,0))),"EXCLUÍDO - ATENDIDO CDHU",""))</f>
        <v/>
      </c>
    </row>
    <row r="520" spans="1:14" ht="15" x14ac:dyDescent="0.25">
      <c r="A520" t="s">
        <v>6169</v>
      </c>
      <c r="B520" t="s">
        <v>6170</v>
      </c>
      <c r="C520">
        <v>19482221</v>
      </c>
      <c r="D520" t="s">
        <v>6171</v>
      </c>
      <c r="E520"/>
      <c r="F520"/>
      <c r="G520"/>
      <c r="H520" t="s">
        <v>6172</v>
      </c>
      <c r="I520" t="s">
        <v>6020</v>
      </c>
      <c r="J520" t="s">
        <v>28</v>
      </c>
      <c r="K520" t="s">
        <v>6173</v>
      </c>
      <c r="L520" s="11" t="s">
        <v>7929</v>
      </c>
      <c r="M520" s="11">
        <v>288</v>
      </c>
      <c r="N520" s="11" t="str">
        <f>IF(A520="","AGUARDANDO",IF(NOT(ISERROR(MATCH(VALUE(A520),PRODESP!A:A,0))),"EXCLUÍDO - ATENDIDO CDHU",""))</f>
        <v/>
      </c>
    </row>
    <row r="521" spans="1:14" ht="15" x14ac:dyDescent="0.25">
      <c r="A521" t="s">
        <v>5668</v>
      </c>
      <c r="B521" t="s">
        <v>5669</v>
      </c>
      <c r="C521">
        <v>47267604</v>
      </c>
      <c r="D521" t="s">
        <v>5670</v>
      </c>
      <c r="E521"/>
      <c r="F521"/>
      <c r="G521"/>
      <c r="H521" t="s">
        <v>5671</v>
      </c>
      <c r="I521" t="s">
        <v>5672</v>
      </c>
      <c r="J521" t="s">
        <v>28</v>
      </c>
      <c r="K521" t="s">
        <v>5673</v>
      </c>
      <c r="L521" s="11" t="s">
        <v>7929</v>
      </c>
      <c r="M521" s="11">
        <v>289</v>
      </c>
      <c r="N521" s="11" t="str">
        <f>IF(A521="","AGUARDANDO",IF(NOT(ISERROR(MATCH(VALUE(A521),PRODESP!A:A,0))),"EXCLUÍDO - ATENDIDO CDHU",""))</f>
        <v/>
      </c>
    </row>
    <row r="522" spans="1:14" ht="15" x14ac:dyDescent="0.25">
      <c r="A522" t="s">
        <v>2416</v>
      </c>
      <c r="B522" t="s">
        <v>2417</v>
      </c>
      <c r="C522">
        <v>7233527</v>
      </c>
      <c r="D522" t="s">
        <v>2418</v>
      </c>
      <c r="E522"/>
      <c r="F522"/>
      <c r="G522"/>
      <c r="H522" t="s">
        <v>2419</v>
      </c>
      <c r="I522" t="s">
        <v>2420</v>
      </c>
      <c r="J522" t="s">
        <v>28</v>
      </c>
      <c r="K522" t="s">
        <v>2421</v>
      </c>
      <c r="L522" s="11" t="s">
        <v>7929</v>
      </c>
      <c r="M522" s="11">
        <v>290</v>
      </c>
      <c r="N522" s="11" t="str">
        <f>IF(A522="","AGUARDANDO",IF(NOT(ISERROR(MATCH(VALUE(A522),PRODESP!A:A,0))),"EXCLUÍDO - ATENDIDO CDHU",""))</f>
        <v/>
      </c>
    </row>
    <row r="523" spans="1:14" ht="15" x14ac:dyDescent="0.25">
      <c r="A523" t="s">
        <v>4272</v>
      </c>
      <c r="B523" t="s">
        <v>4273</v>
      </c>
      <c r="C523">
        <v>339087134</v>
      </c>
      <c r="D523" t="s">
        <v>4274</v>
      </c>
      <c r="E523"/>
      <c r="F523"/>
      <c r="G523"/>
      <c r="H523" t="s">
        <v>4275</v>
      </c>
      <c r="I523" t="s">
        <v>4276</v>
      </c>
      <c r="J523" t="s">
        <v>28</v>
      </c>
      <c r="K523" t="s">
        <v>4277</v>
      </c>
      <c r="L523" s="11" t="s">
        <v>7929</v>
      </c>
      <c r="M523" s="11">
        <v>291</v>
      </c>
      <c r="N523" s="11" t="str">
        <f>IF(A523="","AGUARDANDO",IF(NOT(ISERROR(MATCH(VALUE(A523),PRODESP!A:A,0))),"EXCLUÍDO - ATENDIDO CDHU",""))</f>
        <v/>
      </c>
    </row>
    <row r="524" spans="1:14" ht="15" x14ac:dyDescent="0.25">
      <c r="A524" t="s">
        <v>7715</v>
      </c>
      <c r="B524" t="s">
        <v>7716</v>
      </c>
      <c r="C524">
        <v>584526027</v>
      </c>
      <c r="D524" t="s">
        <v>7717</v>
      </c>
      <c r="E524"/>
      <c r="F524"/>
      <c r="G524"/>
      <c r="H524" t="s">
        <v>7718</v>
      </c>
      <c r="I524" t="s">
        <v>7719</v>
      </c>
      <c r="J524" t="s">
        <v>28</v>
      </c>
      <c r="K524" t="s">
        <v>7720</v>
      </c>
      <c r="L524" s="11" t="s">
        <v>7929</v>
      </c>
      <c r="M524" s="11">
        <v>292</v>
      </c>
      <c r="N524" s="11" t="str">
        <f>IF(A524="","AGUARDANDO",IF(NOT(ISERROR(MATCH(VALUE(A524),PRODESP!A:A,0))),"EXCLUÍDO - ATENDIDO CDHU",""))</f>
        <v/>
      </c>
    </row>
    <row r="525" spans="1:14" ht="15" x14ac:dyDescent="0.25">
      <c r="A525" t="s">
        <v>6069</v>
      </c>
      <c r="B525" t="s">
        <v>6070</v>
      </c>
      <c r="C525">
        <v>490174358</v>
      </c>
      <c r="D525" t="s">
        <v>6071</v>
      </c>
      <c r="E525"/>
      <c r="F525"/>
      <c r="G525"/>
      <c r="H525" t="s">
        <v>6072</v>
      </c>
      <c r="I525" t="s">
        <v>6073</v>
      </c>
      <c r="J525" t="s">
        <v>28</v>
      </c>
      <c r="K525" t="s">
        <v>6074</v>
      </c>
      <c r="L525" s="11" t="s">
        <v>7929</v>
      </c>
      <c r="M525" s="11">
        <v>293</v>
      </c>
      <c r="N525" s="11" t="str">
        <f>IF(A525="","AGUARDANDO",IF(NOT(ISERROR(MATCH(VALUE(A525),PRODESP!A:A,0))),"EXCLUÍDO - ATENDIDO CDHU",""))</f>
        <v/>
      </c>
    </row>
    <row r="526" spans="1:14" ht="15" x14ac:dyDescent="0.25">
      <c r="A526" t="s">
        <v>7686</v>
      </c>
      <c r="B526" t="s">
        <v>7687</v>
      </c>
      <c r="C526">
        <v>44680826</v>
      </c>
      <c r="D526" t="s">
        <v>7688</v>
      </c>
      <c r="E526"/>
      <c r="F526"/>
      <c r="G526"/>
      <c r="H526" t="s">
        <v>7689</v>
      </c>
      <c r="I526" t="s">
        <v>7690</v>
      </c>
      <c r="J526" t="s">
        <v>28</v>
      </c>
      <c r="K526" t="s">
        <v>7691</v>
      </c>
      <c r="L526" s="11" t="s">
        <v>7929</v>
      </c>
      <c r="M526" s="11">
        <v>294</v>
      </c>
      <c r="N526" s="11" t="str">
        <f>IF(A526="","AGUARDANDO",IF(NOT(ISERROR(MATCH(VALUE(A526),PRODESP!A:A,0))),"EXCLUÍDO - ATENDIDO CDHU",""))</f>
        <v/>
      </c>
    </row>
    <row r="527" spans="1:14" ht="15" x14ac:dyDescent="0.25">
      <c r="A527" t="s">
        <v>1501</v>
      </c>
      <c r="B527" t="s">
        <v>1502</v>
      </c>
      <c r="C527">
        <v>578908578</v>
      </c>
      <c r="D527" t="s">
        <v>1503</v>
      </c>
      <c r="E527"/>
      <c r="F527"/>
      <c r="G527"/>
      <c r="H527" t="s">
        <v>1404</v>
      </c>
      <c r="I527" t="s">
        <v>1405</v>
      </c>
      <c r="J527" t="s">
        <v>28</v>
      </c>
      <c r="K527" t="s">
        <v>1406</v>
      </c>
      <c r="L527" s="11" t="s">
        <v>7929</v>
      </c>
      <c r="M527" s="11">
        <v>295</v>
      </c>
      <c r="N527" s="11" t="str">
        <f>IF(A527="","AGUARDANDO",IF(NOT(ISERROR(MATCH(VALUE(A527),PRODESP!A:A,0))),"EXCLUÍDO - ATENDIDO CDHU",""))</f>
        <v/>
      </c>
    </row>
    <row r="528" spans="1:14" ht="15" x14ac:dyDescent="0.25">
      <c r="A528" t="s">
        <v>5217</v>
      </c>
      <c r="B528" t="s">
        <v>5218</v>
      </c>
      <c r="C528">
        <v>578283347</v>
      </c>
      <c r="D528" t="s">
        <v>5219</v>
      </c>
      <c r="E528"/>
      <c r="F528"/>
      <c r="G528"/>
      <c r="H528" t="s">
        <v>5220</v>
      </c>
      <c r="I528" t="s">
        <v>5221</v>
      </c>
      <c r="J528" t="s">
        <v>28</v>
      </c>
      <c r="K528" t="s">
        <v>5222</v>
      </c>
      <c r="L528" s="11" t="s">
        <v>7929</v>
      </c>
      <c r="M528" s="11">
        <v>296</v>
      </c>
      <c r="N528" s="11" t="str">
        <f>IF(A528="","AGUARDANDO",IF(NOT(ISERROR(MATCH(VALUE(A528),PRODESP!A:A,0))),"EXCLUÍDO - ATENDIDO CDHU",""))</f>
        <v/>
      </c>
    </row>
    <row r="529" spans="1:14" ht="15" x14ac:dyDescent="0.25">
      <c r="A529" t="s">
        <v>5735</v>
      </c>
      <c r="B529" t="s">
        <v>5736</v>
      </c>
      <c r="C529">
        <v>344379887</v>
      </c>
      <c r="D529" t="s">
        <v>5737</v>
      </c>
      <c r="E529" t="s">
        <v>5738</v>
      </c>
      <c r="F529">
        <v>409688629</v>
      </c>
      <c r="G529" t="s">
        <v>5739</v>
      </c>
      <c r="H529" t="s">
        <v>5740</v>
      </c>
      <c r="I529" t="s">
        <v>5741</v>
      </c>
      <c r="J529" t="s">
        <v>28</v>
      </c>
      <c r="K529" t="s">
        <v>5742</v>
      </c>
      <c r="L529" s="11" t="s">
        <v>7929</v>
      </c>
      <c r="M529" s="11">
        <v>297</v>
      </c>
      <c r="N529" s="11" t="str">
        <f>IF(A529="","AGUARDANDO",IF(NOT(ISERROR(MATCH(VALUE(A529),PRODESP!A:A,0))),"EXCLUÍDO - ATENDIDO CDHU",""))</f>
        <v/>
      </c>
    </row>
    <row r="530" spans="1:14" ht="15" x14ac:dyDescent="0.25">
      <c r="A530" t="s">
        <v>3267</v>
      </c>
      <c r="B530" t="s">
        <v>3268</v>
      </c>
      <c r="C530">
        <v>451244722</v>
      </c>
      <c r="D530" t="s">
        <v>3269</v>
      </c>
      <c r="E530" t="s">
        <v>3270</v>
      </c>
      <c r="F530">
        <v>44702724</v>
      </c>
      <c r="G530" t="s">
        <v>3271</v>
      </c>
      <c r="H530" t="s">
        <v>3272</v>
      </c>
      <c r="I530" t="s">
        <v>3273</v>
      </c>
      <c r="J530" t="s">
        <v>28</v>
      </c>
      <c r="K530" t="s">
        <v>3274</v>
      </c>
      <c r="L530" s="11" t="s">
        <v>7929</v>
      </c>
      <c r="M530" s="11">
        <v>298</v>
      </c>
      <c r="N530" s="11" t="str">
        <f>IF(A530="","AGUARDANDO",IF(NOT(ISERROR(MATCH(VALUE(A530),PRODESP!A:A,0))),"EXCLUÍDO - ATENDIDO CDHU",""))</f>
        <v/>
      </c>
    </row>
    <row r="531" spans="1:14" ht="15" x14ac:dyDescent="0.25">
      <c r="A531" t="s">
        <v>3904</v>
      </c>
      <c r="B531" t="s">
        <v>3905</v>
      </c>
      <c r="C531">
        <v>351289562</v>
      </c>
      <c r="D531" t="s">
        <v>3906</v>
      </c>
      <c r="E531"/>
      <c r="F531"/>
      <c r="G531"/>
      <c r="H531" t="s">
        <v>3907</v>
      </c>
      <c r="I531" t="s">
        <v>3908</v>
      </c>
      <c r="J531" t="s">
        <v>28</v>
      </c>
      <c r="K531" t="s">
        <v>3909</v>
      </c>
      <c r="L531" s="11" t="s">
        <v>7929</v>
      </c>
      <c r="M531" s="11">
        <v>299</v>
      </c>
      <c r="N531" s="11" t="str">
        <f>IF(A531="","AGUARDANDO",IF(NOT(ISERROR(MATCH(VALUE(A531),PRODESP!A:A,0))),"EXCLUÍDO - ATENDIDO CDHU",""))</f>
        <v/>
      </c>
    </row>
    <row r="532" spans="1:14" ht="15" x14ac:dyDescent="0.25">
      <c r="A532" t="s">
        <v>4563</v>
      </c>
      <c r="B532" t="s">
        <v>4564</v>
      </c>
      <c r="C532">
        <v>407497742</v>
      </c>
      <c r="D532" t="s">
        <v>4565</v>
      </c>
      <c r="E532" t="s">
        <v>4566</v>
      </c>
      <c r="F532">
        <v>371737503</v>
      </c>
      <c r="G532" t="s">
        <v>4567</v>
      </c>
      <c r="H532" t="s">
        <v>4568</v>
      </c>
      <c r="I532" t="s">
        <v>4569</v>
      </c>
      <c r="J532" t="s">
        <v>28</v>
      </c>
      <c r="K532" t="s">
        <v>4570</v>
      </c>
      <c r="L532" s="11" t="s">
        <v>7929</v>
      </c>
      <c r="M532" s="11">
        <v>300</v>
      </c>
      <c r="N532" s="11" t="str">
        <f>IF(A532="","AGUARDANDO",IF(NOT(ISERROR(MATCH(VALUE(A532),PRODESP!A:A,0))),"EXCLUÍDO - ATENDIDO CDHU",""))</f>
        <v/>
      </c>
    </row>
    <row r="533" spans="1:14" ht="15" x14ac:dyDescent="0.25">
      <c r="A533" t="s">
        <v>5708</v>
      </c>
      <c r="B533" t="s">
        <v>5709</v>
      </c>
      <c r="C533">
        <v>583482429</v>
      </c>
      <c r="D533" t="s">
        <v>5710</v>
      </c>
      <c r="E533"/>
      <c r="F533"/>
      <c r="G533"/>
      <c r="H533" t="s">
        <v>5651</v>
      </c>
      <c r="I533" t="s">
        <v>5711</v>
      </c>
      <c r="J533" t="s">
        <v>28</v>
      </c>
      <c r="K533" t="s">
        <v>5712</v>
      </c>
      <c r="L533" s="11" t="s">
        <v>7929</v>
      </c>
      <c r="M533" s="11">
        <v>301</v>
      </c>
      <c r="N533" s="11" t="str">
        <f>IF(A533="","AGUARDANDO",IF(NOT(ISERROR(MATCH(VALUE(A533),PRODESP!A:A,0))),"EXCLUÍDO - ATENDIDO CDHU",""))</f>
        <v/>
      </c>
    </row>
    <row r="534" spans="1:14" ht="15" x14ac:dyDescent="0.25">
      <c r="A534" t="s">
        <v>1832</v>
      </c>
      <c r="B534" t="s">
        <v>1833</v>
      </c>
      <c r="C534">
        <v>481245078</v>
      </c>
      <c r="D534" t="s">
        <v>1834</v>
      </c>
      <c r="E534"/>
      <c r="F534"/>
      <c r="G534"/>
      <c r="H534" t="s">
        <v>1782</v>
      </c>
      <c r="I534" t="s">
        <v>1835</v>
      </c>
      <c r="J534" t="s">
        <v>28</v>
      </c>
      <c r="K534" t="s">
        <v>1836</v>
      </c>
      <c r="L534" s="11" t="s">
        <v>7929</v>
      </c>
      <c r="M534" s="11">
        <v>302</v>
      </c>
      <c r="N534" s="11" t="str">
        <f>IF(A534="","AGUARDANDO",IF(NOT(ISERROR(MATCH(VALUE(A534),PRODESP!A:A,0))),"EXCLUÍDO - ATENDIDO CDHU",""))</f>
        <v/>
      </c>
    </row>
    <row r="535" spans="1:14" ht="15" x14ac:dyDescent="0.25">
      <c r="A535" t="s">
        <v>7409</v>
      </c>
      <c r="B535" t="s">
        <v>7410</v>
      </c>
      <c r="C535">
        <v>452670081</v>
      </c>
      <c r="D535" t="s">
        <v>7411</v>
      </c>
      <c r="E535"/>
      <c r="F535"/>
      <c r="G535"/>
      <c r="H535" t="s">
        <v>5362</v>
      </c>
      <c r="I535" t="s">
        <v>7412</v>
      </c>
      <c r="J535" t="s">
        <v>28</v>
      </c>
      <c r="K535" t="s">
        <v>7413</v>
      </c>
      <c r="L535" s="11" t="s">
        <v>7929</v>
      </c>
      <c r="M535" s="11">
        <v>303</v>
      </c>
      <c r="N535" s="11" t="str">
        <f>IF(A535="","AGUARDANDO",IF(NOT(ISERROR(MATCH(VALUE(A535),PRODESP!A:A,0))),"EXCLUÍDO - ATENDIDO CDHU",""))</f>
        <v/>
      </c>
    </row>
    <row r="536" spans="1:14" ht="15" x14ac:dyDescent="0.25">
      <c r="A536" t="s">
        <v>4904</v>
      </c>
      <c r="B536" t="s">
        <v>4905</v>
      </c>
      <c r="C536">
        <v>468058631</v>
      </c>
      <c r="D536" t="s">
        <v>4906</v>
      </c>
      <c r="E536" t="s">
        <v>4907</v>
      </c>
      <c r="F536">
        <v>378412954</v>
      </c>
      <c r="G536" t="s">
        <v>4908</v>
      </c>
      <c r="H536" t="s">
        <v>4909</v>
      </c>
      <c r="I536" t="s">
        <v>4910</v>
      </c>
      <c r="J536" t="s">
        <v>28</v>
      </c>
      <c r="K536" t="s">
        <v>4911</v>
      </c>
      <c r="L536" s="11" t="s">
        <v>7929</v>
      </c>
      <c r="M536" s="11">
        <v>304</v>
      </c>
      <c r="N536" s="11" t="str">
        <f>IF(A536="","AGUARDANDO",IF(NOT(ISERROR(MATCH(VALUE(A536),PRODESP!A:A,0))),"EXCLUÍDO - ATENDIDO CDHU",""))</f>
        <v/>
      </c>
    </row>
    <row r="537" spans="1:14" ht="15" x14ac:dyDescent="0.25">
      <c r="A537" t="s">
        <v>2262</v>
      </c>
      <c r="B537" t="s">
        <v>2263</v>
      </c>
      <c r="C537">
        <v>500769904</v>
      </c>
      <c r="D537" t="s">
        <v>2264</v>
      </c>
      <c r="E537"/>
      <c r="F537"/>
      <c r="G537"/>
      <c r="H537" t="s">
        <v>2265</v>
      </c>
      <c r="I537" t="s">
        <v>2266</v>
      </c>
      <c r="J537" t="s">
        <v>28</v>
      </c>
      <c r="K537" t="s">
        <v>2267</v>
      </c>
      <c r="L537" s="11" t="s">
        <v>7929</v>
      </c>
      <c r="M537" s="11">
        <v>305</v>
      </c>
      <c r="N537" s="11" t="str">
        <f>IF(A537="","AGUARDANDO",IF(NOT(ISERROR(MATCH(VALUE(A537),PRODESP!A:A,0))),"EXCLUÍDO - ATENDIDO CDHU",""))</f>
        <v/>
      </c>
    </row>
    <row r="538" spans="1:14" ht="15" x14ac:dyDescent="0.25">
      <c r="A538" t="s">
        <v>2800</v>
      </c>
      <c r="B538" t="s">
        <v>2801</v>
      </c>
      <c r="C538">
        <v>47472274</v>
      </c>
      <c r="D538" t="s">
        <v>2802</v>
      </c>
      <c r="E538" t="s">
        <v>2803</v>
      </c>
      <c r="F538">
        <v>33114229</v>
      </c>
      <c r="G538" t="s">
        <v>2804</v>
      </c>
      <c r="H538" t="s">
        <v>2805</v>
      </c>
      <c r="I538" t="s">
        <v>2806</v>
      </c>
      <c r="J538" t="s">
        <v>28</v>
      </c>
      <c r="K538" t="s">
        <v>2807</v>
      </c>
      <c r="L538" s="11" t="s">
        <v>7929</v>
      </c>
      <c r="M538" s="11">
        <v>306</v>
      </c>
      <c r="N538" s="11" t="str">
        <f>IF(A538="","AGUARDANDO",IF(NOT(ISERROR(MATCH(VALUE(A538),PRODESP!A:A,0))),"EXCLUÍDO - ATENDIDO CDHU",""))</f>
        <v/>
      </c>
    </row>
    <row r="539" spans="1:14" ht="15" x14ac:dyDescent="0.25">
      <c r="A539" t="s">
        <v>2824</v>
      </c>
      <c r="B539" t="s">
        <v>2825</v>
      </c>
      <c r="C539">
        <v>480138035</v>
      </c>
      <c r="D539" t="s">
        <v>2826</v>
      </c>
      <c r="E539"/>
      <c r="F539"/>
      <c r="G539"/>
      <c r="H539" t="s">
        <v>2827</v>
      </c>
      <c r="I539" t="s">
        <v>2828</v>
      </c>
      <c r="J539" t="s">
        <v>28</v>
      </c>
      <c r="K539" t="s">
        <v>2829</v>
      </c>
      <c r="L539" s="11" t="s">
        <v>7929</v>
      </c>
      <c r="M539" s="11">
        <v>307</v>
      </c>
      <c r="N539" s="11" t="str">
        <f>IF(A539="","AGUARDANDO",IF(NOT(ISERROR(MATCH(VALUE(A539),PRODESP!A:A,0))),"EXCLUÍDO - ATENDIDO CDHU",""))</f>
        <v/>
      </c>
    </row>
    <row r="540" spans="1:14" ht="15" x14ac:dyDescent="0.25">
      <c r="A540" t="s">
        <v>4732</v>
      </c>
      <c r="B540" t="s">
        <v>4733</v>
      </c>
      <c r="C540">
        <v>438041100</v>
      </c>
      <c r="D540" t="s">
        <v>4734</v>
      </c>
      <c r="E540"/>
      <c r="F540"/>
      <c r="G540"/>
      <c r="H540" t="s">
        <v>4735</v>
      </c>
      <c r="I540" t="s">
        <v>4736</v>
      </c>
      <c r="J540" t="s">
        <v>28</v>
      </c>
      <c r="K540" t="s">
        <v>4737</v>
      </c>
      <c r="L540" s="11" t="s">
        <v>7929</v>
      </c>
      <c r="M540" s="11">
        <v>308</v>
      </c>
      <c r="N540" s="11" t="str">
        <f>IF(A540="","AGUARDANDO",IF(NOT(ISERROR(MATCH(VALUE(A540),PRODESP!A:A,0))),"EXCLUÍDO - ATENDIDO CDHU",""))</f>
        <v/>
      </c>
    </row>
    <row r="541" spans="1:14" ht="15" x14ac:dyDescent="0.25">
      <c r="A541" t="s">
        <v>1194</v>
      </c>
      <c r="B541" t="s">
        <v>1195</v>
      </c>
      <c r="C541">
        <v>491228715</v>
      </c>
      <c r="D541" t="s">
        <v>1196</v>
      </c>
      <c r="E541" t="s">
        <v>1197</v>
      </c>
      <c r="F541">
        <v>416546407</v>
      </c>
      <c r="G541" t="s">
        <v>1198</v>
      </c>
      <c r="H541" t="s">
        <v>1199</v>
      </c>
      <c r="I541" t="s">
        <v>1200</v>
      </c>
      <c r="J541" t="s">
        <v>28</v>
      </c>
      <c r="K541" t="s">
        <v>1201</v>
      </c>
      <c r="L541" s="11" t="s">
        <v>7929</v>
      </c>
      <c r="M541" s="11">
        <v>309</v>
      </c>
      <c r="N541" s="11" t="str">
        <f>IF(A541="","AGUARDANDO",IF(NOT(ISERROR(MATCH(VALUE(A541),PRODESP!A:A,0))),"EXCLUÍDO - ATENDIDO CDHU",""))</f>
        <v/>
      </c>
    </row>
    <row r="542" spans="1:14" ht="15" x14ac:dyDescent="0.25">
      <c r="A542" t="s">
        <v>1933</v>
      </c>
      <c r="B542" t="s">
        <v>1934</v>
      </c>
      <c r="C542">
        <v>477145401</v>
      </c>
      <c r="D542" t="s">
        <v>1935</v>
      </c>
      <c r="E542"/>
      <c r="F542"/>
      <c r="G542"/>
      <c r="H542" t="s">
        <v>1936</v>
      </c>
      <c r="I542" t="s">
        <v>1937</v>
      </c>
      <c r="J542" t="s">
        <v>28</v>
      </c>
      <c r="K542" t="s">
        <v>1938</v>
      </c>
      <c r="L542" s="11" t="s">
        <v>7929</v>
      </c>
      <c r="M542" s="11">
        <v>310</v>
      </c>
      <c r="N542" s="11" t="str">
        <f>IF(A542="","AGUARDANDO",IF(NOT(ISERROR(MATCH(VALUE(A542),PRODESP!A:A,0))),"EXCLUÍDO - ATENDIDO CDHU",""))</f>
        <v/>
      </c>
    </row>
    <row r="543" spans="1:14" ht="15" x14ac:dyDescent="0.25">
      <c r="A543" t="s">
        <v>7674</v>
      </c>
      <c r="B543" t="s">
        <v>7675</v>
      </c>
      <c r="C543">
        <v>369106787</v>
      </c>
      <c r="D543" t="s">
        <v>7676</v>
      </c>
      <c r="E543"/>
      <c r="F543"/>
      <c r="G543"/>
      <c r="H543" t="s">
        <v>7677</v>
      </c>
      <c r="I543" t="s">
        <v>7678</v>
      </c>
      <c r="J543" t="s">
        <v>28</v>
      </c>
      <c r="K543" t="s">
        <v>7679</v>
      </c>
      <c r="L543" s="11" t="s">
        <v>7929</v>
      </c>
      <c r="M543" s="11">
        <v>311</v>
      </c>
      <c r="N543" s="11" t="str">
        <f>IF(A543="","AGUARDANDO",IF(NOT(ISERROR(MATCH(VALUE(A543),PRODESP!A:A,0))),"EXCLUÍDO - ATENDIDO CDHU",""))</f>
        <v/>
      </c>
    </row>
    <row r="544" spans="1:14" ht="15" x14ac:dyDescent="0.25">
      <c r="A544" t="s">
        <v>7528</v>
      </c>
      <c r="B544" t="s">
        <v>7529</v>
      </c>
      <c r="C544">
        <v>262156003</v>
      </c>
      <c r="D544" t="s">
        <v>7530</v>
      </c>
      <c r="E544" t="s">
        <v>7531</v>
      </c>
      <c r="F544">
        <v>372521381</v>
      </c>
      <c r="G544" t="s">
        <v>7532</v>
      </c>
      <c r="H544" t="s">
        <v>7533</v>
      </c>
      <c r="I544" t="s">
        <v>7534</v>
      </c>
      <c r="J544" t="s">
        <v>28</v>
      </c>
      <c r="K544" t="s">
        <v>7535</v>
      </c>
      <c r="L544" s="11" t="s">
        <v>7929</v>
      </c>
      <c r="M544" s="11">
        <v>312</v>
      </c>
      <c r="N544" s="11" t="str">
        <f>IF(A544="","AGUARDANDO",IF(NOT(ISERROR(MATCH(VALUE(A544),PRODESP!A:A,0))),"EXCLUÍDO - ATENDIDO CDHU",""))</f>
        <v/>
      </c>
    </row>
    <row r="545" spans="1:14" ht="15" x14ac:dyDescent="0.25">
      <c r="A545" t="s">
        <v>4325</v>
      </c>
      <c r="B545" t="s">
        <v>4326</v>
      </c>
      <c r="C545">
        <v>36124748</v>
      </c>
      <c r="D545" t="s">
        <v>4327</v>
      </c>
      <c r="E545" t="s">
        <v>4328</v>
      </c>
      <c r="F545">
        <v>420412682</v>
      </c>
      <c r="G545" t="s">
        <v>4329</v>
      </c>
      <c r="H545" t="s">
        <v>4330</v>
      </c>
      <c r="I545" t="s">
        <v>4331</v>
      </c>
      <c r="J545" t="s">
        <v>28</v>
      </c>
      <c r="K545" t="s">
        <v>4100</v>
      </c>
      <c r="L545" s="11" t="s">
        <v>7929</v>
      </c>
      <c r="M545" s="11">
        <v>313</v>
      </c>
      <c r="N545" s="11" t="str">
        <f>IF(A545="","AGUARDANDO",IF(NOT(ISERROR(MATCH(VALUE(A545),PRODESP!A:A,0))),"EXCLUÍDO - ATENDIDO CDHU",""))</f>
        <v/>
      </c>
    </row>
    <row r="546" spans="1:14" ht="15" x14ac:dyDescent="0.25">
      <c r="A546" t="s">
        <v>1663</v>
      </c>
      <c r="B546" t="s">
        <v>1664</v>
      </c>
      <c r="C546">
        <v>420413285</v>
      </c>
      <c r="D546" t="s">
        <v>1665</v>
      </c>
      <c r="E546" t="s">
        <v>1666</v>
      </c>
      <c r="F546">
        <v>43006715</v>
      </c>
      <c r="G546" t="s">
        <v>1667</v>
      </c>
      <c r="H546" t="s">
        <v>1668</v>
      </c>
      <c r="I546" t="s">
        <v>1669</v>
      </c>
      <c r="J546" t="s">
        <v>28</v>
      </c>
      <c r="K546" t="s">
        <v>1600</v>
      </c>
      <c r="L546" s="11" t="s">
        <v>7929</v>
      </c>
      <c r="M546" s="11">
        <v>314</v>
      </c>
      <c r="N546" s="11" t="str">
        <f>IF(A546="","AGUARDANDO",IF(NOT(ISERROR(MATCH(VALUE(A546),PRODESP!A:A,0))),"EXCLUÍDO - ATENDIDO CDHU",""))</f>
        <v/>
      </c>
    </row>
    <row r="547" spans="1:14" ht="15" x14ac:dyDescent="0.25">
      <c r="A547" t="s">
        <v>1913</v>
      </c>
      <c r="B547" t="s">
        <v>1914</v>
      </c>
      <c r="C547">
        <v>434259731</v>
      </c>
      <c r="D547" t="s">
        <v>1915</v>
      </c>
      <c r="E547" t="s">
        <v>1916</v>
      </c>
      <c r="F547">
        <v>257178375</v>
      </c>
      <c r="G547" t="s">
        <v>1917</v>
      </c>
      <c r="H547" t="s">
        <v>1918</v>
      </c>
      <c r="I547" t="s">
        <v>1919</v>
      </c>
      <c r="J547" t="s">
        <v>28</v>
      </c>
      <c r="K547" t="s">
        <v>1920</v>
      </c>
      <c r="L547" s="11" t="s">
        <v>7929</v>
      </c>
      <c r="M547" s="11">
        <v>315</v>
      </c>
      <c r="N547" s="11" t="str">
        <f>IF(A547="","AGUARDANDO",IF(NOT(ISERROR(MATCH(VALUE(A547),PRODESP!A:A,0))),"EXCLUÍDO - ATENDIDO CDHU",""))</f>
        <v/>
      </c>
    </row>
    <row r="548" spans="1:14" ht="15" x14ac:dyDescent="0.25">
      <c r="A548" t="s">
        <v>4875</v>
      </c>
      <c r="B548" t="s">
        <v>4876</v>
      </c>
      <c r="C548">
        <v>157473004</v>
      </c>
      <c r="D548" t="s">
        <v>4877</v>
      </c>
      <c r="E548" t="s">
        <v>845</v>
      </c>
      <c r="F548">
        <v>386445023</v>
      </c>
      <c r="G548" t="s">
        <v>4878</v>
      </c>
      <c r="H548" t="s">
        <v>4879</v>
      </c>
      <c r="I548" t="s">
        <v>4880</v>
      </c>
      <c r="J548" t="s">
        <v>28</v>
      </c>
      <c r="K548" t="s">
        <v>4881</v>
      </c>
      <c r="L548" s="11" t="s">
        <v>7929</v>
      </c>
      <c r="M548" s="11">
        <v>316</v>
      </c>
      <c r="N548" s="11" t="str">
        <f>IF(A548="","AGUARDANDO",IF(NOT(ISERROR(MATCH(VALUE(A548),PRODESP!A:A,0))),"EXCLUÍDO - ATENDIDO CDHU",""))</f>
        <v/>
      </c>
    </row>
    <row r="549" spans="1:14" ht="15" x14ac:dyDescent="0.25">
      <c r="A549" t="s">
        <v>5277</v>
      </c>
      <c r="B549" t="s">
        <v>5278</v>
      </c>
      <c r="C549">
        <v>229186907</v>
      </c>
      <c r="D549" t="s">
        <v>5279</v>
      </c>
      <c r="E549"/>
      <c r="F549"/>
      <c r="G549"/>
      <c r="H549" t="s">
        <v>5280</v>
      </c>
      <c r="I549" t="s">
        <v>5281</v>
      </c>
      <c r="J549" t="s">
        <v>28</v>
      </c>
      <c r="K549" t="s">
        <v>5282</v>
      </c>
      <c r="L549" s="11" t="s">
        <v>7929</v>
      </c>
      <c r="M549" s="11">
        <v>317</v>
      </c>
      <c r="N549" s="11" t="str">
        <f>IF(A549="","AGUARDANDO",IF(NOT(ISERROR(MATCH(VALUE(A549),PRODESP!A:A,0))),"EXCLUÍDO - ATENDIDO CDHU",""))</f>
        <v/>
      </c>
    </row>
    <row r="550" spans="1:14" ht="15" x14ac:dyDescent="0.25">
      <c r="A550" t="s">
        <v>3246</v>
      </c>
      <c r="B550" t="s">
        <v>3247</v>
      </c>
      <c r="C550">
        <v>415346319</v>
      </c>
      <c r="D550" t="s">
        <v>3248</v>
      </c>
      <c r="E550" t="s">
        <v>3249</v>
      </c>
      <c r="F550">
        <v>42066452</v>
      </c>
      <c r="G550" t="s">
        <v>3250</v>
      </c>
      <c r="H550" t="s">
        <v>3251</v>
      </c>
      <c r="I550" t="s">
        <v>3252</v>
      </c>
      <c r="J550" t="s">
        <v>28</v>
      </c>
      <c r="K550" t="s">
        <v>3253</v>
      </c>
      <c r="L550" s="11" t="s">
        <v>7929</v>
      </c>
      <c r="M550" s="11">
        <v>318</v>
      </c>
      <c r="N550" s="11" t="str">
        <f>IF(A550="","AGUARDANDO",IF(NOT(ISERROR(MATCH(VALUE(A550),PRODESP!A:A,0))),"EXCLUÍDO - ATENDIDO CDHU",""))</f>
        <v/>
      </c>
    </row>
    <row r="551" spans="1:14" ht="15" x14ac:dyDescent="0.25">
      <c r="A551" t="s">
        <v>6462</v>
      </c>
      <c r="B551" t="s">
        <v>6463</v>
      </c>
      <c r="C551">
        <v>369107986</v>
      </c>
      <c r="D551" t="s">
        <v>6464</v>
      </c>
      <c r="E551"/>
      <c r="F551"/>
      <c r="G551"/>
      <c r="H551" t="s">
        <v>6465</v>
      </c>
      <c r="I551" t="s">
        <v>6466</v>
      </c>
      <c r="J551" t="s">
        <v>28</v>
      </c>
      <c r="K551" t="s">
        <v>6467</v>
      </c>
      <c r="L551" s="11" t="s">
        <v>7929</v>
      </c>
      <c r="M551" s="11">
        <v>319</v>
      </c>
      <c r="N551" s="11" t="str">
        <f>IF(A551="","AGUARDANDO",IF(NOT(ISERROR(MATCH(VALUE(A551),PRODESP!A:A,0))),"EXCLUÍDO - ATENDIDO CDHU",""))</f>
        <v/>
      </c>
    </row>
    <row r="552" spans="1:14" ht="15" x14ac:dyDescent="0.25">
      <c r="A552" t="s">
        <v>1150</v>
      </c>
      <c r="B552" t="s">
        <v>1151</v>
      </c>
      <c r="C552">
        <v>490141663</v>
      </c>
      <c r="D552" t="s">
        <v>1152</v>
      </c>
      <c r="E552" t="s">
        <v>1153</v>
      </c>
      <c r="F552">
        <v>443051896</v>
      </c>
      <c r="G552" t="s">
        <v>1154</v>
      </c>
      <c r="H552" t="s">
        <v>1155</v>
      </c>
      <c r="I552" t="s">
        <v>1156</v>
      </c>
      <c r="J552" t="s">
        <v>28</v>
      </c>
      <c r="K552" t="s">
        <v>1157</v>
      </c>
      <c r="L552" s="11" t="s">
        <v>7929</v>
      </c>
      <c r="M552" s="11">
        <v>320</v>
      </c>
      <c r="N552" s="11" t="str">
        <f>IF(A552="","AGUARDANDO",IF(NOT(ISERROR(MATCH(VALUE(A552),PRODESP!A:A,0))),"EXCLUÍDO - ATENDIDO CDHU",""))</f>
        <v/>
      </c>
    </row>
    <row r="553" spans="1:14" ht="15" x14ac:dyDescent="0.25">
      <c r="A553" t="s">
        <v>7657</v>
      </c>
      <c r="B553" t="s">
        <v>7658</v>
      </c>
      <c r="C553">
        <v>40118822</v>
      </c>
      <c r="D553" t="s">
        <v>7659</v>
      </c>
      <c r="E553"/>
      <c r="F553"/>
      <c r="G553"/>
      <c r="H553" t="s">
        <v>7660</v>
      </c>
      <c r="I553" t="s">
        <v>6455</v>
      </c>
      <c r="J553" t="s">
        <v>28</v>
      </c>
      <c r="K553" t="s">
        <v>7661</v>
      </c>
      <c r="L553" s="11" t="s">
        <v>7929</v>
      </c>
      <c r="M553" s="11">
        <v>321</v>
      </c>
      <c r="N553" s="11" t="str">
        <f>IF(A553="","AGUARDANDO",IF(NOT(ISERROR(MATCH(VALUE(A553),PRODESP!A:A,0))),"EXCLUÍDO - ATENDIDO CDHU",""))</f>
        <v/>
      </c>
    </row>
    <row r="554" spans="1:14" ht="15" x14ac:dyDescent="0.25">
      <c r="A554" t="s">
        <v>3750</v>
      </c>
      <c r="B554" t="s">
        <v>3751</v>
      </c>
      <c r="C554">
        <v>434260599</v>
      </c>
      <c r="D554" t="s">
        <v>3752</v>
      </c>
      <c r="E554" t="s">
        <v>3753</v>
      </c>
      <c r="F554">
        <v>276633908</v>
      </c>
      <c r="G554" t="s">
        <v>3754</v>
      </c>
      <c r="H554" t="s">
        <v>3755</v>
      </c>
      <c r="I554" t="s">
        <v>3756</v>
      </c>
      <c r="J554" t="s">
        <v>28</v>
      </c>
      <c r="K554" t="s">
        <v>3757</v>
      </c>
      <c r="L554" s="11" t="s">
        <v>7929</v>
      </c>
      <c r="M554" s="11">
        <v>322</v>
      </c>
      <c r="N554" s="11" t="str">
        <f>IF(A554="","AGUARDANDO",IF(NOT(ISERROR(MATCH(VALUE(A554),PRODESP!A:A,0))),"EXCLUÍDO - ATENDIDO CDHU",""))</f>
        <v/>
      </c>
    </row>
    <row r="555" spans="1:14" ht="15" x14ac:dyDescent="0.25">
      <c r="A555" t="s">
        <v>1631</v>
      </c>
      <c r="B555" t="s">
        <v>1632</v>
      </c>
      <c r="C555">
        <v>391835622</v>
      </c>
      <c r="D555" t="s">
        <v>1633</v>
      </c>
      <c r="E555"/>
      <c r="F555"/>
      <c r="G555"/>
      <c r="H555" t="s">
        <v>1634</v>
      </c>
      <c r="I555" t="s">
        <v>1635</v>
      </c>
      <c r="J555" t="s">
        <v>28</v>
      </c>
      <c r="K555" t="s">
        <v>1636</v>
      </c>
      <c r="L555" s="11" t="s">
        <v>7929</v>
      </c>
      <c r="M555" s="11">
        <v>323</v>
      </c>
      <c r="N555" s="11" t="str">
        <f>IF(A555="","AGUARDANDO",IF(NOT(ISERROR(MATCH(VALUE(A555),PRODESP!A:A,0))),"EXCLUÍDO - ATENDIDO CDHU",""))</f>
        <v/>
      </c>
    </row>
    <row r="556" spans="1:14" ht="15" x14ac:dyDescent="0.25">
      <c r="A556" t="s">
        <v>4888</v>
      </c>
      <c r="B556" t="s">
        <v>4889</v>
      </c>
      <c r="C556">
        <v>147809228</v>
      </c>
      <c r="D556" t="s">
        <v>4890</v>
      </c>
      <c r="E556" t="s">
        <v>4891</v>
      </c>
      <c r="F556">
        <v>142064555</v>
      </c>
      <c r="G556" t="s">
        <v>4892</v>
      </c>
      <c r="H556" t="s">
        <v>4893</v>
      </c>
      <c r="I556" t="s">
        <v>4894</v>
      </c>
      <c r="J556" t="s">
        <v>28</v>
      </c>
      <c r="K556" t="s">
        <v>4895</v>
      </c>
      <c r="L556" s="11" t="s">
        <v>7929</v>
      </c>
      <c r="M556" s="11">
        <v>324</v>
      </c>
      <c r="N556" s="11" t="str">
        <f>IF(A556="","AGUARDANDO",IF(NOT(ISERROR(MATCH(VALUE(A556),PRODESP!A:A,0))),"EXCLUÍDO - ATENDIDO CDHU",""))</f>
        <v/>
      </c>
    </row>
    <row r="557" spans="1:14" ht="15" x14ac:dyDescent="0.25">
      <c r="A557" t="s">
        <v>6131</v>
      </c>
      <c r="B557" t="s">
        <v>6132</v>
      </c>
      <c r="C557">
        <v>336200377</v>
      </c>
      <c r="D557" t="s">
        <v>6133</v>
      </c>
      <c r="E557"/>
      <c r="F557"/>
      <c r="G557"/>
      <c r="H557" t="s">
        <v>6134</v>
      </c>
      <c r="I557" t="s">
        <v>6135</v>
      </c>
      <c r="J557" t="s">
        <v>28</v>
      </c>
      <c r="K557" t="s">
        <v>6136</v>
      </c>
      <c r="L557" s="11" t="s">
        <v>7929</v>
      </c>
      <c r="M557" s="11">
        <v>325</v>
      </c>
      <c r="N557" s="11" t="str">
        <f>IF(A557="","AGUARDANDO",IF(NOT(ISERROR(MATCH(VALUE(A557),PRODESP!A:A,0))),"EXCLUÍDO - ATENDIDO CDHU",""))</f>
        <v/>
      </c>
    </row>
    <row r="558" spans="1:14" ht="15" x14ac:dyDescent="0.25">
      <c r="A558" t="s">
        <v>3624</v>
      </c>
      <c r="B558" t="s">
        <v>3625</v>
      </c>
      <c r="C558">
        <v>337916147</v>
      </c>
      <c r="D558" t="s">
        <v>3626</v>
      </c>
      <c r="E558"/>
      <c r="F558"/>
      <c r="G558"/>
      <c r="H558" t="s">
        <v>3627</v>
      </c>
      <c r="I558" t="s">
        <v>3628</v>
      </c>
      <c r="J558" t="s">
        <v>28</v>
      </c>
      <c r="K558" t="s">
        <v>3629</v>
      </c>
      <c r="L558" s="11" t="s">
        <v>7929</v>
      </c>
      <c r="M558" s="11">
        <v>326</v>
      </c>
      <c r="N558" s="11" t="str">
        <f>IF(A558="","AGUARDANDO",IF(NOT(ISERROR(MATCH(VALUE(A558),PRODESP!A:A,0))),"EXCLUÍDO - ATENDIDO CDHU",""))</f>
        <v/>
      </c>
    </row>
    <row r="559" spans="1:14" ht="15" x14ac:dyDescent="0.25">
      <c r="A559" t="s">
        <v>4296</v>
      </c>
      <c r="B559" t="s">
        <v>4297</v>
      </c>
      <c r="C559">
        <v>43426210</v>
      </c>
      <c r="D559" t="s">
        <v>4298</v>
      </c>
      <c r="E559" t="s">
        <v>4299</v>
      </c>
      <c r="F559">
        <v>497846986</v>
      </c>
      <c r="G559" t="s">
        <v>4300</v>
      </c>
      <c r="H559" t="s">
        <v>4301</v>
      </c>
      <c r="I559" t="s">
        <v>4302</v>
      </c>
      <c r="J559" t="s">
        <v>28</v>
      </c>
      <c r="K559" t="s">
        <v>4100</v>
      </c>
      <c r="L559" s="11" t="s">
        <v>7929</v>
      </c>
      <c r="M559" s="11">
        <v>327</v>
      </c>
      <c r="N559" s="11" t="str">
        <f>IF(A559="","AGUARDANDO",IF(NOT(ISERROR(MATCH(VALUE(A559),PRODESP!A:A,0))),"EXCLUÍDO - ATENDIDO CDHU",""))</f>
        <v/>
      </c>
    </row>
    <row r="560" spans="1:14" ht="15" x14ac:dyDescent="0.25">
      <c r="A560" t="s">
        <v>7514</v>
      </c>
      <c r="B560" t="s">
        <v>7515</v>
      </c>
      <c r="C560">
        <v>409684144</v>
      </c>
      <c r="D560" t="s">
        <v>7516</v>
      </c>
      <c r="E560"/>
      <c r="F560"/>
      <c r="G560"/>
      <c r="H560" t="s">
        <v>7517</v>
      </c>
      <c r="I560" t="s">
        <v>7518</v>
      </c>
      <c r="J560" t="s">
        <v>28</v>
      </c>
      <c r="K560" t="s">
        <v>7519</v>
      </c>
      <c r="L560" s="11" t="s">
        <v>7929</v>
      </c>
      <c r="M560" s="11">
        <v>328</v>
      </c>
      <c r="N560" s="11" t="str">
        <f>IF(A560="","AGUARDANDO",IF(NOT(ISERROR(MATCH(VALUE(A560),PRODESP!A:A,0))),"EXCLUÍDO - ATENDIDO CDHU",""))</f>
        <v/>
      </c>
    </row>
    <row r="561" spans="1:14" ht="15" x14ac:dyDescent="0.25">
      <c r="A561" t="s">
        <v>5137</v>
      </c>
      <c r="B561" t="s">
        <v>5138</v>
      </c>
      <c r="C561">
        <v>409689348</v>
      </c>
      <c r="D561" t="s">
        <v>5139</v>
      </c>
      <c r="E561"/>
      <c r="F561"/>
      <c r="G561"/>
      <c r="H561" t="s">
        <v>5134</v>
      </c>
      <c r="I561" t="s">
        <v>5140</v>
      </c>
      <c r="J561" t="s">
        <v>28</v>
      </c>
      <c r="K561" t="s">
        <v>5141</v>
      </c>
      <c r="L561" s="11" t="s">
        <v>7929</v>
      </c>
      <c r="M561" s="11">
        <v>329</v>
      </c>
      <c r="N561" s="11" t="str">
        <f>IF(A561="","AGUARDANDO",IF(NOT(ISERROR(MATCH(VALUE(A561),PRODESP!A:A,0))),"EXCLUÍDO - ATENDIDO CDHU",""))</f>
        <v/>
      </c>
    </row>
    <row r="562" spans="1:14" ht="15" x14ac:dyDescent="0.25">
      <c r="A562" t="s">
        <v>3553</v>
      </c>
      <c r="B562" t="s">
        <v>3554</v>
      </c>
      <c r="C562">
        <v>219405062</v>
      </c>
      <c r="D562" t="s">
        <v>3555</v>
      </c>
      <c r="E562" t="s">
        <v>3556</v>
      </c>
      <c r="F562">
        <v>1276608101</v>
      </c>
      <c r="G562" t="s">
        <v>3557</v>
      </c>
      <c r="H562" t="s">
        <v>3558</v>
      </c>
      <c r="I562" t="s">
        <v>3559</v>
      </c>
      <c r="J562" t="s">
        <v>28</v>
      </c>
      <c r="K562" t="s">
        <v>3560</v>
      </c>
      <c r="L562" s="11" t="s">
        <v>7929</v>
      </c>
      <c r="M562" s="11">
        <v>330</v>
      </c>
      <c r="N562" s="11" t="str">
        <f>IF(A562="","AGUARDANDO",IF(NOT(ISERROR(MATCH(VALUE(A562),PRODESP!A:A,0))),"EXCLUÍDO - ATENDIDO CDHU",""))</f>
        <v/>
      </c>
    </row>
    <row r="563" spans="1:14" ht="15" x14ac:dyDescent="0.25">
      <c r="A563" t="s">
        <v>5852</v>
      </c>
      <c r="B563" t="s">
        <v>5853</v>
      </c>
      <c r="C563">
        <v>569330889</v>
      </c>
      <c r="D563" t="s">
        <v>5854</v>
      </c>
      <c r="E563" t="s">
        <v>5855</v>
      </c>
      <c r="F563">
        <v>460341662</v>
      </c>
      <c r="G563" t="s">
        <v>5856</v>
      </c>
      <c r="H563" t="s">
        <v>5857</v>
      </c>
      <c r="I563" t="s">
        <v>5858</v>
      </c>
      <c r="J563" t="s">
        <v>28</v>
      </c>
      <c r="K563" t="s">
        <v>5859</v>
      </c>
      <c r="L563" s="11" t="s">
        <v>7929</v>
      </c>
      <c r="M563" s="11">
        <v>331</v>
      </c>
      <c r="N563" s="11" t="str">
        <f>IF(A563="","AGUARDANDO",IF(NOT(ISERROR(MATCH(VALUE(A563),PRODESP!A:A,0))),"EXCLUÍDO - ATENDIDO CDHU",""))</f>
        <v/>
      </c>
    </row>
    <row r="564" spans="1:14" ht="15" x14ac:dyDescent="0.25">
      <c r="A564" t="s">
        <v>3227</v>
      </c>
      <c r="B564" t="s">
        <v>3228</v>
      </c>
      <c r="C564">
        <v>451986271</v>
      </c>
      <c r="D564" t="s">
        <v>3229</v>
      </c>
      <c r="E564"/>
      <c r="F564"/>
      <c r="G564"/>
      <c r="H564" t="s">
        <v>2843</v>
      </c>
      <c r="I564" t="s">
        <v>3230</v>
      </c>
      <c r="J564" t="s">
        <v>28</v>
      </c>
      <c r="K564" t="s">
        <v>3231</v>
      </c>
      <c r="L564" s="11" t="s">
        <v>7929</v>
      </c>
      <c r="M564" s="11">
        <v>332</v>
      </c>
      <c r="N564" s="11" t="str">
        <f>IF(A564="","AGUARDANDO",IF(NOT(ISERROR(MATCH(VALUE(A564),PRODESP!A:A,0))),"EXCLUÍDO - ATENDIDO CDHU",""))</f>
        <v/>
      </c>
    </row>
    <row r="565" spans="1:14" ht="15" x14ac:dyDescent="0.25">
      <c r="A565" t="s">
        <v>1815</v>
      </c>
      <c r="B565" t="s">
        <v>848</v>
      </c>
      <c r="C565">
        <v>442499802</v>
      </c>
      <c r="D565" t="s">
        <v>849</v>
      </c>
      <c r="E565"/>
      <c r="F565"/>
      <c r="G565"/>
      <c r="H565" t="s">
        <v>1816</v>
      </c>
      <c r="I565" t="s">
        <v>850</v>
      </c>
      <c r="J565" t="s">
        <v>28</v>
      </c>
      <c r="K565" t="s">
        <v>1817</v>
      </c>
      <c r="L565" s="11" t="s">
        <v>7929</v>
      </c>
      <c r="M565" s="11">
        <v>333</v>
      </c>
      <c r="N565" s="11" t="str">
        <f>IF(A565="","AGUARDANDO",IF(NOT(ISERROR(MATCH(VALUE(A565),PRODESP!A:A,0))),"EXCLUÍDO - ATENDIDO CDHU",""))</f>
        <v/>
      </c>
    </row>
    <row r="566" spans="1:14" ht="15" x14ac:dyDescent="0.25">
      <c r="A566" t="s">
        <v>3924</v>
      </c>
      <c r="B566" t="s">
        <v>3925</v>
      </c>
      <c r="C566">
        <v>56877789</v>
      </c>
      <c r="D566" t="s">
        <v>3926</v>
      </c>
      <c r="E566"/>
      <c r="F566"/>
      <c r="G566"/>
      <c r="H566" t="s">
        <v>3927</v>
      </c>
      <c r="I566" t="s">
        <v>3928</v>
      </c>
      <c r="J566" t="s">
        <v>28</v>
      </c>
      <c r="K566" t="s">
        <v>3929</v>
      </c>
      <c r="L566" s="11" t="s">
        <v>7929</v>
      </c>
      <c r="M566" s="11">
        <v>334</v>
      </c>
      <c r="N566" s="11" t="str">
        <f>IF(A566="","AGUARDANDO",IF(NOT(ISERROR(MATCH(VALUE(A566),PRODESP!A:A,0))),"EXCLUÍDO - ATENDIDO CDHU",""))</f>
        <v/>
      </c>
    </row>
    <row r="567" spans="1:14" ht="15" x14ac:dyDescent="0.25">
      <c r="A567" t="s">
        <v>1670</v>
      </c>
      <c r="B567" t="s">
        <v>1671</v>
      </c>
      <c r="C567">
        <v>409686359</v>
      </c>
      <c r="D567" t="s">
        <v>1672</v>
      </c>
      <c r="E567" t="s">
        <v>1673</v>
      </c>
      <c r="F567">
        <v>299272266</v>
      </c>
      <c r="G567" t="s">
        <v>1674</v>
      </c>
      <c r="H567" t="s">
        <v>1675</v>
      </c>
      <c r="I567" t="s">
        <v>1676</v>
      </c>
      <c r="J567" t="s">
        <v>28</v>
      </c>
      <c r="K567" t="s">
        <v>1677</v>
      </c>
      <c r="L567" s="11" t="s">
        <v>7929</v>
      </c>
      <c r="M567" s="11">
        <v>335</v>
      </c>
      <c r="N567" s="11" t="str">
        <f>IF(A567="","AGUARDANDO",IF(NOT(ISERROR(MATCH(VALUE(A567),PRODESP!A:A,0))),"EXCLUÍDO - ATENDIDO CDHU",""))</f>
        <v/>
      </c>
    </row>
    <row r="568" spans="1:14" ht="15" x14ac:dyDescent="0.25">
      <c r="A568" t="s">
        <v>2224</v>
      </c>
      <c r="B568" t="s">
        <v>2225</v>
      </c>
      <c r="C568">
        <v>639466308</v>
      </c>
      <c r="D568" t="s">
        <v>2226</v>
      </c>
      <c r="E568"/>
      <c r="F568"/>
      <c r="G568"/>
      <c r="H568" t="s">
        <v>2227</v>
      </c>
      <c r="I568" t="s">
        <v>2228</v>
      </c>
      <c r="J568" t="s">
        <v>28</v>
      </c>
      <c r="K568" t="s">
        <v>2229</v>
      </c>
      <c r="L568" s="11" t="s">
        <v>7929</v>
      </c>
      <c r="M568" s="11">
        <v>336</v>
      </c>
      <c r="N568" s="11" t="str">
        <f>IF(A568="","AGUARDANDO",IF(NOT(ISERROR(MATCH(VALUE(A568),PRODESP!A:A,0))),"EXCLUÍDO - ATENDIDO CDHU",""))</f>
        <v/>
      </c>
    </row>
    <row r="569" spans="1:14" ht="15" x14ac:dyDescent="0.25">
      <c r="A569" t="s">
        <v>1785</v>
      </c>
      <c r="B569" t="s">
        <v>1786</v>
      </c>
      <c r="C569">
        <v>337079110</v>
      </c>
      <c r="D569" t="s">
        <v>1787</v>
      </c>
      <c r="E569"/>
      <c r="F569"/>
      <c r="G569"/>
      <c r="H569" t="s">
        <v>1788</v>
      </c>
      <c r="I569" t="s">
        <v>1789</v>
      </c>
      <c r="J569" t="s">
        <v>28</v>
      </c>
      <c r="K569" t="s">
        <v>1790</v>
      </c>
      <c r="L569" s="11" t="s">
        <v>7929</v>
      </c>
      <c r="M569" s="11">
        <v>337</v>
      </c>
      <c r="N569" s="11" t="str">
        <f>IF(A569="","AGUARDANDO",IF(NOT(ISERROR(MATCH(VALUE(A569),PRODESP!A:A,0))),"EXCLUÍDO - ATENDIDO CDHU",""))</f>
        <v/>
      </c>
    </row>
    <row r="570" spans="1:14" ht="15" x14ac:dyDescent="0.25">
      <c r="A570" t="s">
        <v>6882</v>
      </c>
      <c r="B570" t="s">
        <v>6883</v>
      </c>
      <c r="C570">
        <v>32710419</v>
      </c>
      <c r="D570" t="s">
        <v>6884</v>
      </c>
      <c r="E570"/>
      <c r="F570"/>
      <c r="G570"/>
      <c r="H570" t="s">
        <v>6885</v>
      </c>
      <c r="I570" t="s">
        <v>6886</v>
      </c>
      <c r="J570" t="s">
        <v>28</v>
      </c>
      <c r="K570" t="s">
        <v>6887</v>
      </c>
      <c r="L570" s="11" t="s">
        <v>7929</v>
      </c>
      <c r="M570" s="11">
        <v>338</v>
      </c>
      <c r="N570" s="11" t="str">
        <f>IF(A570="","AGUARDANDO",IF(NOT(ISERROR(MATCH(VALUE(A570),PRODESP!A:A,0))),"EXCLUÍDO - ATENDIDO CDHU",""))</f>
        <v/>
      </c>
    </row>
    <row r="571" spans="1:14" ht="15" x14ac:dyDescent="0.25">
      <c r="A571" t="s">
        <v>5115</v>
      </c>
      <c r="B571" t="s">
        <v>5116</v>
      </c>
      <c r="C571">
        <v>28831136</v>
      </c>
      <c r="D571" t="s">
        <v>5117</v>
      </c>
      <c r="E571"/>
      <c r="F571"/>
      <c r="G571"/>
      <c r="H571" t="s">
        <v>5118</v>
      </c>
      <c r="I571" t="s">
        <v>5119</v>
      </c>
      <c r="J571" t="s">
        <v>28</v>
      </c>
      <c r="K571" t="s">
        <v>5120</v>
      </c>
      <c r="L571" s="11" t="s">
        <v>7929</v>
      </c>
      <c r="M571" s="11">
        <v>339</v>
      </c>
      <c r="N571" s="11" t="str">
        <f>IF(A571="","AGUARDANDO",IF(NOT(ISERROR(MATCH(VALUE(A571),PRODESP!A:A,0))),"EXCLUÍDO - ATENDIDO CDHU",""))</f>
        <v/>
      </c>
    </row>
    <row r="572" spans="1:14" ht="15" x14ac:dyDescent="0.25">
      <c r="A572" t="s">
        <v>1128</v>
      </c>
      <c r="B572" t="s">
        <v>1129</v>
      </c>
      <c r="C572">
        <v>422451496</v>
      </c>
      <c r="D572" t="s">
        <v>1130</v>
      </c>
      <c r="E572" t="s">
        <v>1131</v>
      </c>
      <c r="F572">
        <v>568763506</v>
      </c>
      <c r="G572" t="s">
        <v>1132</v>
      </c>
      <c r="H572" t="s">
        <v>1133</v>
      </c>
      <c r="I572" t="s">
        <v>1134</v>
      </c>
      <c r="J572" t="s">
        <v>28</v>
      </c>
      <c r="K572" t="s">
        <v>1135</v>
      </c>
      <c r="L572" s="11" t="s">
        <v>7929</v>
      </c>
      <c r="M572" s="11">
        <v>340</v>
      </c>
      <c r="N572" s="11" t="str">
        <f>IF(A572="","AGUARDANDO",IF(NOT(ISERROR(MATCH(VALUE(A572),PRODESP!A:A,0))),"EXCLUÍDO - ATENDIDO CDHU",""))</f>
        <v/>
      </c>
    </row>
    <row r="573" spans="1:14" ht="15" x14ac:dyDescent="0.25">
      <c r="A573" t="s">
        <v>7805</v>
      </c>
      <c r="B573" t="s">
        <v>846</v>
      </c>
      <c r="C573">
        <v>45899652</v>
      </c>
      <c r="D573" t="s">
        <v>847</v>
      </c>
      <c r="E573"/>
      <c r="F573"/>
      <c r="G573"/>
      <c r="H573" t="s">
        <v>1816</v>
      </c>
      <c r="I573" t="s">
        <v>850</v>
      </c>
      <c r="J573" t="s">
        <v>28</v>
      </c>
      <c r="K573" t="s">
        <v>1817</v>
      </c>
      <c r="L573" s="11" t="s">
        <v>7929</v>
      </c>
      <c r="M573" s="11">
        <v>341</v>
      </c>
      <c r="N573" s="11" t="str">
        <f>IF(A573="","AGUARDANDO",IF(NOT(ISERROR(MATCH(VALUE(A573),PRODESP!A:A,0))),"EXCLUÍDO - ATENDIDO CDHU",""))</f>
        <v/>
      </c>
    </row>
    <row r="574" spans="1:14" ht="15" x14ac:dyDescent="0.25">
      <c r="A574" t="s">
        <v>1254</v>
      </c>
      <c r="B574" t="s">
        <v>1255</v>
      </c>
      <c r="C574">
        <v>325617661</v>
      </c>
      <c r="D574" t="s">
        <v>1256</v>
      </c>
      <c r="E574" t="s">
        <v>1257</v>
      </c>
      <c r="F574">
        <v>420666369</v>
      </c>
      <c r="G574" t="s">
        <v>1258</v>
      </c>
      <c r="H574" t="s">
        <v>1259</v>
      </c>
      <c r="I574" t="s">
        <v>1260</v>
      </c>
      <c r="J574" t="s">
        <v>28</v>
      </c>
      <c r="K574" t="s">
        <v>1261</v>
      </c>
      <c r="L574" s="11" t="s">
        <v>7929</v>
      </c>
      <c r="M574" s="11">
        <v>342</v>
      </c>
      <c r="N574" s="11" t="str">
        <f>IF(A574="","AGUARDANDO",IF(NOT(ISERROR(MATCH(VALUE(A574),PRODESP!A:A,0))),"EXCLUÍDO - ATENDIDO CDHU",""))</f>
        <v/>
      </c>
    </row>
    <row r="575" spans="1:14" ht="15" x14ac:dyDescent="0.25">
      <c r="A575" t="s">
        <v>5384</v>
      </c>
      <c r="B575" t="s">
        <v>5385</v>
      </c>
      <c r="C575">
        <v>409684466</v>
      </c>
      <c r="D575" t="s">
        <v>5386</v>
      </c>
      <c r="E575" t="s">
        <v>5387</v>
      </c>
      <c r="F575">
        <v>234645167</v>
      </c>
      <c r="G575" t="s">
        <v>5388</v>
      </c>
      <c r="H575" t="s">
        <v>5389</v>
      </c>
      <c r="I575" t="s">
        <v>5390</v>
      </c>
      <c r="J575" t="s">
        <v>28</v>
      </c>
      <c r="K575" t="s">
        <v>5391</v>
      </c>
      <c r="L575" s="11" t="s">
        <v>7929</v>
      </c>
      <c r="M575" s="11">
        <v>343</v>
      </c>
      <c r="N575" s="11" t="str">
        <f>IF(A575="","AGUARDANDO",IF(NOT(ISERROR(MATCH(VALUE(A575),PRODESP!A:A,0))),"EXCLUÍDO - ATENDIDO CDHU",""))</f>
        <v/>
      </c>
    </row>
    <row r="576" spans="1:14" ht="15" x14ac:dyDescent="0.25">
      <c r="A576" t="s">
        <v>5359</v>
      </c>
      <c r="B576" t="s">
        <v>5360</v>
      </c>
      <c r="C576">
        <v>472892289</v>
      </c>
      <c r="D576" t="s">
        <v>5361</v>
      </c>
      <c r="E576"/>
      <c r="F576"/>
      <c r="G576"/>
      <c r="H576" t="s">
        <v>5362</v>
      </c>
      <c r="I576" t="s">
        <v>5363</v>
      </c>
      <c r="J576" t="s">
        <v>28</v>
      </c>
      <c r="K576" t="s">
        <v>5364</v>
      </c>
      <c r="L576" s="11" t="s">
        <v>7929</v>
      </c>
      <c r="M576" s="11">
        <v>344</v>
      </c>
      <c r="N576" s="11" t="str">
        <f>IF(A576="","AGUARDANDO",IF(NOT(ISERROR(MATCH(VALUE(A576),PRODESP!A:A,0))),"EXCLUÍDO - ATENDIDO CDHU",""))</f>
        <v/>
      </c>
    </row>
    <row r="577" spans="1:14" ht="15" x14ac:dyDescent="0.25">
      <c r="A577" t="s">
        <v>2498</v>
      </c>
      <c r="B577" t="s">
        <v>2499</v>
      </c>
      <c r="C577">
        <v>430376509</v>
      </c>
      <c r="D577" t="s">
        <v>2500</v>
      </c>
      <c r="E577" t="s">
        <v>2501</v>
      </c>
      <c r="F577">
        <v>402448959</v>
      </c>
      <c r="G577" t="s">
        <v>2502</v>
      </c>
      <c r="H577" t="s">
        <v>2503</v>
      </c>
      <c r="I577" t="s">
        <v>2504</v>
      </c>
      <c r="J577" t="s">
        <v>28</v>
      </c>
      <c r="K577" t="s">
        <v>2505</v>
      </c>
      <c r="L577" s="11" t="s">
        <v>7929</v>
      </c>
      <c r="M577" s="11">
        <v>345</v>
      </c>
      <c r="N577" s="11" t="str">
        <f>IF(A577="","AGUARDANDO",IF(NOT(ISERROR(MATCH(VALUE(A577),PRODESP!A:A,0))),"EXCLUÍDO - ATENDIDO CDHU",""))</f>
        <v/>
      </c>
    </row>
    <row r="578" spans="1:14" ht="15" x14ac:dyDescent="0.25">
      <c r="A578" t="s">
        <v>6474</v>
      </c>
      <c r="B578" t="s">
        <v>6475</v>
      </c>
      <c r="C578">
        <v>286226297</v>
      </c>
      <c r="D578" t="s">
        <v>6476</v>
      </c>
      <c r="E578"/>
      <c r="F578"/>
      <c r="G578"/>
      <c r="H578" t="s">
        <v>6477</v>
      </c>
      <c r="I578" t="s">
        <v>6478</v>
      </c>
      <c r="J578" t="s">
        <v>28</v>
      </c>
      <c r="K578" t="s">
        <v>6479</v>
      </c>
      <c r="L578" s="11" t="s">
        <v>7929</v>
      </c>
      <c r="M578" s="11">
        <v>346</v>
      </c>
      <c r="N578" s="11" t="str">
        <f>IF(A578="","AGUARDANDO",IF(NOT(ISERROR(MATCH(VALUE(A578),PRODESP!A:A,0))),"EXCLUÍDO - ATENDIDO CDHU",""))</f>
        <v/>
      </c>
    </row>
    <row r="579" spans="1:14" ht="15" x14ac:dyDescent="0.25">
      <c r="A579" t="s">
        <v>5379</v>
      </c>
      <c r="B579" t="s">
        <v>5380</v>
      </c>
      <c r="C579">
        <v>469918378</v>
      </c>
      <c r="D579" t="s">
        <v>5381</v>
      </c>
      <c r="E579"/>
      <c r="F579"/>
      <c r="G579"/>
      <c r="H579" t="s">
        <v>4861</v>
      </c>
      <c r="I579" t="s">
        <v>5382</v>
      </c>
      <c r="J579" t="s">
        <v>28</v>
      </c>
      <c r="K579" t="s">
        <v>5383</v>
      </c>
      <c r="L579" s="11" t="s">
        <v>7929</v>
      </c>
      <c r="M579" s="11">
        <v>347</v>
      </c>
      <c r="N579" s="11" t="str">
        <f>IF(A579="","AGUARDANDO",IF(NOT(ISERROR(MATCH(VALUE(A579),PRODESP!A:A,0))),"EXCLUÍDO - ATENDIDO CDHU",""))</f>
        <v/>
      </c>
    </row>
    <row r="580" spans="1:14" ht="15" x14ac:dyDescent="0.25">
      <c r="A580" t="s">
        <v>5038</v>
      </c>
      <c r="B580" t="s">
        <v>5039</v>
      </c>
      <c r="C580">
        <v>365965431</v>
      </c>
      <c r="D580" t="s">
        <v>5040</v>
      </c>
      <c r="E580" t="s">
        <v>5041</v>
      </c>
      <c r="F580">
        <v>193832589</v>
      </c>
      <c r="G580" t="s">
        <v>5042</v>
      </c>
      <c r="H580" t="s">
        <v>5043</v>
      </c>
      <c r="I580" t="s">
        <v>5044</v>
      </c>
      <c r="J580" t="s">
        <v>28</v>
      </c>
      <c r="K580" t="s">
        <v>5045</v>
      </c>
      <c r="L580" s="11" t="s">
        <v>7929</v>
      </c>
      <c r="M580" s="11">
        <v>348</v>
      </c>
      <c r="N580" s="11" t="str">
        <f>IF(A580="","AGUARDANDO",IF(NOT(ISERROR(MATCH(VALUE(A580),PRODESP!A:A,0))),"EXCLUÍDO - ATENDIDO CDHU",""))</f>
        <v/>
      </c>
    </row>
    <row r="581" spans="1:14" ht="15" x14ac:dyDescent="0.25">
      <c r="A581" t="s">
        <v>7240</v>
      </c>
      <c r="B581" t="s">
        <v>7241</v>
      </c>
      <c r="C581">
        <v>481258516</v>
      </c>
      <c r="D581" t="s">
        <v>7242</v>
      </c>
      <c r="E581"/>
      <c r="F581"/>
      <c r="G581"/>
      <c r="H581" t="s">
        <v>7243</v>
      </c>
      <c r="I581" t="s">
        <v>7244</v>
      </c>
      <c r="J581" t="s">
        <v>28</v>
      </c>
      <c r="K581" t="s">
        <v>7245</v>
      </c>
      <c r="L581" s="11" t="s">
        <v>7929</v>
      </c>
      <c r="M581" s="11">
        <v>349</v>
      </c>
      <c r="N581" s="11" t="str">
        <f>IF(A581="","AGUARDANDO",IF(NOT(ISERROR(MATCH(VALUE(A581),PRODESP!A:A,0))),"EXCLUÍDO - ATENDIDO CDHU",""))</f>
        <v/>
      </c>
    </row>
    <row r="582" spans="1:14" ht="15" x14ac:dyDescent="0.25">
      <c r="A582" t="s">
        <v>4065</v>
      </c>
      <c r="B582" t="s">
        <v>4066</v>
      </c>
      <c r="C582">
        <v>409691355</v>
      </c>
      <c r="D582" t="s">
        <v>4067</v>
      </c>
      <c r="E582" t="s">
        <v>4068</v>
      </c>
      <c r="F582">
        <v>335005330</v>
      </c>
      <c r="G582" t="s">
        <v>4069</v>
      </c>
      <c r="H582" t="s">
        <v>4070</v>
      </c>
      <c r="I582" t="s">
        <v>4071</v>
      </c>
      <c r="J582" t="s">
        <v>28</v>
      </c>
      <c r="K582" t="s">
        <v>4072</v>
      </c>
      <c r="L582" s="11" t="s">
        <v>7929</v>
      </c>
      <c r="M582" s="11">
        <v>350</v>
      </c>
      <c r="N582" s="11" t="str">
        <f>IF(A582="","AGUARDANDO",IF(NOT(ISERROR(MATCH(VALUE(A582),PRODESP!A:A,0))),"EXCLUÍDO - ATENDIDO CDHU",""))</f>
        <v/>
      </c>
    </row>
    <row r="583" spans="1:14" ht="15" x14ac:dyDescent="0.25">
      <c r="A583" t="s">
        <v>6665</v>
      </c>
      <c r="B583" t="s">
        <v>6666</v>
      </c>
      <c r="C583">
        <v>45937624</v>
      </c>
      <c r="D583" t="s">
        <v>6667</v>
      </c>
      <c r="E583"/>
      <c r="F583"/>
      <c r="G583"/>
      <c r="H583" t="s">
        <v>6668</v>
      </c>
      <c r="I583" t="s">
        <v>6669</v>
      </c>
      <c r="J583" t="s">
        <v>28</v>
      </c>
      <c r="K583" t="s">
        <v>6670</v>
      </c>
      <c r="L583" s="11" t="s">
        <v>7929</v>
      </c>
      <c r="M583" s="11">
        <v>351</v>
      </c>
      <c r="N583" s="11" t="str">
        <f>IF(A583="","AGUARDANDO",IF(NOT(ISERROR(MATCH(VALUE(A583),PRODESP!A:A,0))),"EXCLUÍDO - ATENDIDO CDHU",""))</f>
        <v/>
      </c>
    </row>
    <row r="584" spans="1:14" ht="15" x14ac:dyDescent="0.25">
      <c r="A584" t="s">
        <v>6778</v>
      </c>
      <c r="B584" t="s">
        <v>6779</v>
      </c>
      <c r="C584">
        <v>364291989</v>
      </c>
      <c r="D584" t="s">
        <v>6780</v>
      </c>
      <c r="E584"/>
      <c r="F584"/>
      <c r="G584"/>
      <c r="H584" t="s">
        <v>6728</v>
      </c>
      <c r="I584" t="s">
        <v>6781</v>
      </c>
      <c r="J584" t="s">
        <v>28</v>
      </c>
      <c r="K584" t="s">
        <v>6730</v>
      </c>
      <c r="L584" s="11" t="s">
        <v>7929</v>
      </c>
      <c r="M584" s="11">
        <v>352</v>
      </c>
      <c r="N584" s="11" t="str">
        <f>IF(A584="","AGUARDANDO",IF(NOT(ISERROR(MATCH(VALUE(A584),PRODESP!A:A,0))),"EXCLUÍDO - ATENDIDO CDHU",""))</f>
        <v/>
      </c>
    </row>
    <row r="585" spans="1:14" ht="15" x14ac:dyDescent="0.25">
      <c r="A585" t="s">
        <v>2589</v>
      </c>
      <c r="B585" t="s">
        <v>2590</v>
      </c>
      <c r="C585">
        <v>271621424</v>
      </c>
      <c r="D585" t="s">
        <v>2591</v>
      </c>
      <c r="E585"/>
      <c r="F585"/>
      <c r="G585"/>
      <c r="H585" t="s">
        <v>2592</v>
      </c>
      <c r="I585" t="s">
        <v>2593</v>
      </c>
      <c r="J585" t="s">
        <v>28</v>
      </c>
      <c r="K585" t="s">
        <v>2594</v>
      </c>
      <c r="L585" s="11" t="s">
        <v>7929</v>
      </c>
      <c r="M585" s="11">
        <v>353</v>
      </c>
      <c r="N585" s="11" t="str">
        <f>IF(A585="","AGUARDANDO",IF(NOT(ISERROR(MATCH(VALUE(A585),PRODESP!A:A,0))),"EXCLUÍDO - ATENDIDO CDHU",""))</f>
        <v/>
      </c>
    </row>
    <row r="586" spans="1:14" ht="15" x14ac:dyDescent="0.25">
      <c r="A586" t="s">
        <v>3232</v>
      </c>
      <c r="B586" t="s">
        <v>3233</v>
      </c>
      <c r="C586">
        <v>473009365</v>
      </c>
      <c r="D586" t="s">
        <v>3234</v>
      </c>
      <c r="E586"/>
      <c r="F586"/>
      <c r="G586"/>
      <c r="H586" t="s">
        <v>3235</v>
      </c>
      <c r="I586" t="s">
        <v>3236</v>
      </c>
      <c r="J586" t="s">
        <v>28</v>
      </c>
      <c r="K586" t="s">
        <v>3237</v>
      </c>
      <c r="L586" s="11" t="s">
        <v>7929</v>
      </c>
      <c r="M586" s="11">
        <v>354</v>
      </c>
      <c r="N586" s="11" t="str">
        <f>IF(A586="","AGUARDANDO",IF(NOT(ISERROR(MATCH(VALUE(A586),PRODESP!A:A,0))),"EXCLUÍDO - ATENDIDO CDHU",""))</f>
        <v/>
      </c>
    </row>
    <row r="587" spans="1:14" ht="15" x14ac:dyDescent="0.25">
      <c r="A587" t="s">
        <v>4214</v>
      </c>
      <c r="B587" t="s">
        <v>4215</v>
      </c>
      <c r="C587">
        <v>472252033</v>
      </c>
      <c r="D587" t="s">
        <v>4216</v>
      </c>
      <c r="E587" t="s">
        <v>4217</v>
      </c>
      <c r="F587">
        <v>422447882</v>
      </c>
      <c r="G587" t="s">
        <v>4218</v>
      </c>
      <c r="H587" t="s">
        <v>4219</v>
      </c>
      <c r="I587" t="s">
        <v>4220</v>
      </c>
      <c r="J587" t="s">
        <v>28</v>
      </c>
      <c r="K587" t="s">
        <v>4221</v>
      </c>
      <c r="L587" s="11" t="s">
        <v>7929</v>
      </c>
      <c r="M587" s="11">
        <v>355</v>
      </c>
      <c r="N587" s="11" t="str">
        <f>IF(A587="","AGUARDANDO",IF(NOT(ISERROR(MATCH(VALUE(A587),PRODESP!A:A,0))),"EXCLUÍDO - ATENDIDO CDHU",""))</f>
        <v/>
      </c>
    </row>
    <row r="588" spans="1:14" ht="15" x14ac:dyDescent="0.25">
      <c r="A588" t="s">
        <v>1222</v>
      </c>
      <c r="B588" t="s">
        <v>1223</v>
      </c>
      <c r="C588">
        <v>490565979</v>
      </c>
      <c r="D588" t="s">
        <v>1224</v>
      </c>
      <c r="E588"/>
      <c r="F588"/>
      <c r="G588"/>
      <c r="H588" t="s">
        <v>1225</v>
      </c>
      <c r="I588" t="s">
        <v>1226</v>
      </c>
      <c r="J588" t="s">
        <v>28</v>
      </c>
      <c r="K588" t="s">
        <v>1227</v>
      </c>
      <c r="L588" s="11" t="s">
        <v>7929</v>
      </c>
      <c r="M588" s="11">
        <v>356</v>
      </c>
      <c r="N588" s="11" t="str">
        <f>IF(A588="","AGUARDANDO",IF(NOT(ISERROR(MATCH(VALUE(A588),PRODESP!A:A,0))),"EXCLUÍDO - ATENDIDO CDHU",""))</f>
        <v/>
      </c>
    </row>
    <row r="589" spans="1:14" ht="15" x14ac:dyDescent="0.25">
      <c r="A589" t="s">
        <v>3518</v>
      </c>
      <c r="B589" t="s">
        <v>3519</v>
      </c>
      <c r="C589">
        <v>409693443</v>
      </c>
      <c r="D589" t="s">
        <v>3520</v>
      </c>
      <c r="E589" t="s">
        <v>3521</v>
      </c>
      <c r="F589">
        <v>43425650</v>
      </c>
      <c r="G589" t="s">
        <v>3522</v>
      </c>
      <c r="H589" t="s">
        <v>3523</v>
      </c>
      <c r="I589" t="s">
        <v>3524</v>
      </c>
      <c r="J589" t="s">
        <v>28</v>
      </c>
      <c r="K589" t="s">
        <v>3525</v>
      </c>
      <c r="L589" s="11" t="s">
        <v>7929</v>
      </c>
      <c r="M589" s="11">
        <v>357</v>
      </c>
      <c r="N589" s="11" t="str">
        <f>IF(A589="","AGUARDANDO",IF(NOT(ISERROR(MATCH(VALUE(A589),PRODESP!A:A,0))),"EXCLUÍDO - ATENDIDO CDHU",""))</f>
        <v/>
      </c>
    </row>
    <row r="590" spans="1:14" ht="15" x14ac:dyDescent="0.25">
      <c r="A590" t="s">
        <v>2186</v>
      </c>
      <c r="B590" t="s">
        <v>2187</v>
      </c>
      <c r="C590">
        <v>45645018</v>
      </c>
      <c r="D590" t="s">
        <v>2188</v>
      </c>
      <c r="E590"/>
      <c r="F590"/>
      <c r="G590"/>
      <c r="H590" t="s">
        <v>2189</v>
      </c>
      <c r="I590" t="s">
        <v>2190</v>
      </c>
      <c r="J590" t="s">
        <v>28</v>
      </c>
      <c r="K590" t="s">
        <v>2191</v>
      </c>
      <c r="L590" s="11" t="s">
        <v>7929</v>
      </c>
      <c r="M590" s="11">
        <v>358</v>
      </c>
      <c r="N590" s="11" t="str">
        <f>IF(A590="","AGUARDANDO",IF(NOT(ISERROR(MATCH(VALUE(A590),PRODESP!A:A,0))),"EXCLUÍDO - ATENDIDO CDHU",""))</f>
        <v/>
      </c>
    </row>
    <row r="591" spans="1:14" ht="15" x14ac:dyDescent="0.25">
      <c r="A591" t="s">
        <v>1609</v>
      </c>
      <c r="B591" t="s">
        <v>1610</v>
      </c>
      <c r="C591">
        <v>475280404</v>
      </c>
      <c r="D591" t="s">
        <v>1611</v>
      </c>
      <c r="E591" t="s">
        <v>1612</v>
      </c>
      <c r="F591">
        <v>542390796</v>
      </c>
      <c r="G591" t="s">
        <v>1613</v>
      </c>
      <c r="H591" t="s">
        <v>1614</v>
      </c>
      <c r="I591" t="s">
        <v>1615</v>
      </c>
      <c r="J591" t="s">
        <v>28</v>
      </c>
      <c r="K591" t="s">
        <v>1616</v>
      </c>
      <c r="L591" s="11" t="s">
        <v>7929</v>
      </c>
      <c r="M591" s="11">
        <v>359</v>
      </c>
      <c r="N591" s="11" t="str">
        <f>IF(A591="","AGUARDANDO",IF(NOT(ISERROR(MATCH(VALUE(A591),PRODESP!A:A,0))),"EXCLUÍDO - ATENDIDO CDHU",""))</f>
        <v/>
      </c>
    </row>
    <row r="592" spans="1:14" ht="15" x14ac:dyDescent="0.25">
      <c r="A592" t="s">
        <v>2448</v>
      </c>
      <c r="B592" t="s">
        <v>2449</v>
      </c>
      <c r="C592">
        <v>399350652</v>
      </c>
      <c r="D592" t="s">
        <v>2450</v>
      </c>
      <c r="E592"/>
      <c r="F592"/>
      <c r="G592"/>
      <c r="H592" t="s">
        <v>2451</v>
      </c>
      <c r="I592" t="s">
        <v>2452</v>
      </c>
      <c r="J592" t="s">
        <v>28</v>
      </c>
      <c r="K592" t="s">
        <v>2453</v>
      </c>
      <c r="L592" s="11" t="s">
        <v>7929</v>
      </c>
      <c r="M592" s="11">
        <v>360</v>
      </c>
      <c r="N592" s="11" t="str">
        <f>IF(A592="","AGUARDANDO",IF(NOT(ISERROR(MATCH(VALUE(A592),PRODESP!A:A,0))),"EXCLUÍDO - ATENDIDO CDHU",""))</f>
        <v/>
      </c>
    </row>
    <row r="593" spans="1:14" ht="15" x14ac:dyDescent="0.25">
      <c r="A593" t="s">
        <v>7298</v>
      </c>
      <c r="B593" t="s">
        <v>7299</v>
      </c>
      <c r="C593">
        <v>480488423</v>
      </c>
      <c r="D593" t="s">
        <v>7300</v>
      </c>
      <c r="E593"/>
      <c r="F593"/>
      <c r="G593"/>
      <c r="H593" t="s">
        <v>7301</v>
      </c>
      <c r="I593" t="s">
        <v>7302</v>
      </c>
      <c r="J593" t="s">
        <v>28</v>
      </c>
      <c r="K593" t="s">
        <v>7303</v>
      </c>
      <c r="L593" s="11" t="s">
        <v>7929</v>
      </c>
      <c r="M593" s="11">
        <v>361</v>
      </c>
      <c r="N593" s="11" t="str">
        <f>IF(A593="","AGUARDANDO",IF(NOT(ISERROR(MATCH(VALUE(A593),PRODESP!A:A,0))),"EXCLUÍDO - ATENDIDO CDHU",""))</f>
        <v/>
      </c>
    </row>
    <row r="594" spans="1:14" ht="15" x14ac:dyDescent="0.25">
      <c r="A594" t="s">
        <v>2623</v>
      </c>
      <c r="B594" t="s">
        <v>2624</v>
      </c>
      <c r="C594">
        <v>494162168</v>
      </c>
      <c r="D594" t="s">
        <v>2625</v>
      </c>
      <c r="E594" t="s">
        <v>2626</v>
      </c>
      <c r="F594">
        <v>486615169</v>
      </c>
      <c r="G594" t="s">
        <v>2627</v>
      </c>
      <c r="H594" t="s">
        <v>2628</v>
      </c>
      <c r="I594" t="s">
        <v>2629</v>
      </c>
      <c r="J594" t="s">
        <v>28</v>
      </c>
      <c r="K594" t="s">
        <v>2630</v>
      </c>
      <c r="L594" s="11" t="s">
        <v>7929</v>
      </c>
      <c r="M594" s="11">
        <v>362</v>
      </c>
      <c r="N594" s="11" t="str">
        <f>IF(A594="","AGUARDANDO",IF(NOT(ISERROR(MATCH(VALUE(A594),PRODESP!A:A,0))),"EXCLUÍDO - ATENDIDO CDHU",""))</f>
        <v/>
      </c>
    </row>
    <row r="595" spans="1:14" ht="15" x14ac:dyDescent="0.25">
      <c r="A595" t="s">
        <v>1726</v>
      </c>
      <c r="B595" t="s">
        <v>1727</v>
      </c>
      <c r="C595">
        <v>40969017</v>
      </c>
      <c r="D595" t="s">
        <v>1728</v>
      </c>
      <c r="E595" t="s">
        <v>1729</v>
      </c>
      <c r="F595">
        <v>409688988</v>
      </c>
      <c r="G595" t="s">
        <v>1730</v>
      </c>
      <c r="H595" t="s">
        <v>1731</v>
      </c>
      <c r="I595" t="s">
        <v>1732</v>
      </c>
      <c r="J595" t="s">
        <v>28</v>
      </c>
      <c r="K595" t="s">
        <v>1733</v>
      </c>
      <c r="L595" s="11" t="s">
        <v>7929</v>
      </c>
      <c r="M595" s="11">
        <v>363</v>
      </c>
      <c r="N595" s="11" t="str">
        <f>IF(A595="","AGUARDANDO",IF(NOT(ISERROR(MATCH(VALUE(A595),PRODESP!A:A,0))),"EXCLUÍDO - ATENDIDO CDHU",""))</f>
        <v/>
      </c>
    </row>
    <row r="596" spans="1:14" ht="15" x14ac:dyDescent="0.25">
      <c r="A596" t="s">
        <v>4332</v>
      </c>
      <c r="B596" t="s">
        <v>4333</v>
      </c>
      <c r="C596">
        <v>45780693</v>
      </c>
      <c r="D596" t="s">
        <v>4334</v>
      </c>
      <c r="E596" t="s">
        <v>4335</v>
      </c>
      <c r="F596">
        <v>309257074</v>
      </c>
      <c r="G596" t="s">
        <v>4336</v>
      </c>
      <c r="H596" t="s">
        <v>4337</v>
      </c>
      <c r="I596" t="s">
        <v>4317</v>
      </c>
      <c r="J596" t="s">
        <v>28</v>
      </c>
      <c r="K596" t="s">
        <v>4338</v>
      </c>
      <c r="L596" s="11" t="s">
        <v>7929</v>
      </c>
      <c r="M596" s="11">
        <v>364</v>
      </c>
      <c r="N596" s="11" t="str">
        <f>IF(A596="","AGUARDANDO",IF(NOT(ISERROR(MATCH(VALUE(A596),PRODESP!A:A,0))),"EXCLUÍDO - ATENDIDO CDHU",""))</f>
        <v/>
      </c>
    </row>
    <row r="597" spans="1:14" ht="15" x14ac:dyDescent="0.25">
      <c r="A597" t="s">
        <v>1526</v>
      </c>
      <c r="B597" t="s">
        <v>1527</v>
      </c>
      <c r="C597">
        <v>484226356</v>
      </c>
      <c r="D597" t="s">
        <v>1528</v>
      </c>
      <c r="E597" t="s">
        <v>1529</v>
      </c>
      <c r="F597">
        <v>45690735</v>
      </c>
      <c r="G597" t="s">
        <v>1530</v>
      </c>
      <c r="H597" t="s">
        <v>1531</v>
      </c>
      <c r="I597" t="s">
        <v>1532</v>
      </c>
      <c r="J597" t="s">
        <v>28</v>
      </c>
      <c r="K597" t="s">
        <v>1533</v>
      </c>
      <c r="L597" s="11" t="s">
        <v>7929</v>
      </c>
      <c r="M597" s="11">
        <v>365</v>
      </c>
      <c r="N597" s="11" t="str">
        <f>IF(A597="","AGUARDANDO",IF(NOT(ISERROR(MATCH(VALUE(A597),PRODESP!A:A,0))),"EXCLUÍDO - ATENDIDO CDHU",""))</f>
        <v/>
      </c>
    </row>
    <row r="598" spans="1:14" ht="15" x14ac:dyDescent="0.25">
      <c r="A598" t="s">
        <v>5054</v>
      </c>
      <c r="B598" t="s">
        <v>5055</v>
      </c>
      <c r="C598">
        <v>262478092</v>
      </c>
      <c r="D598" t="s">
        <v>5056</v>
      </c>
      <c r="E598"/>
      <c r="F598"/>
      <c r="G598"/>
      <c r="H598" t="s">
        <v>5057</v>
      </c>
      <c r="I598" t="s">
        <v>5058</v>
      </c>
      <c r="J598" t="s">
        <v>28</v>
      </c>
      <c r="K598" t="s">
        <v>5059</v>
      </c>
      <c r="L598" s="11" t="s">
        <v>7929</v>
      </c>
      <c r="M598" s="11">
        <v>366</v>
      </c>
      <c r="N598" s="11" t="str">
        <f>IF(A598="","AGUARDANDO",IF(NOT(ISERROR(MATCH(VALUE(A598),PRODESP!A:A,0))),"EXCLUÍDO - ATENDIDO CDHU",""))</f>
        <v/>
      </c>
    </row>
    <row r="599" spans="1:14" ht="15" x14ac:dyDescent="0.25">
      <c r="A599" t="s">
        <v>2156</v>
      </c>
      <c r="B599" t="s">
        <v>2157</v>
      </c>
      <c r="C599">
        <v>483180270</v>
      </c>
      <c r="D599" t="s">
        <v>2158</v>
      </c>
      <c r="E599" t="s">
        <v>2159</v>
      </c>
      <c r="F599">
        <v>422449246</v>
      </c>
      <c r="G599" t="s">
        <v>2160</v>
      </c>
      <c r="H599" t="s">
        <v>2161</v>
      </c>
      <c r="I599" t="s">
        <v>2162</v>
      </c>
      <c r="J599" t="s">
        <v>28</v>
      </c>
      <c r="K599" t="s">
        <v>2163</v>
      </c>
      <c r="L599" s="11" t="s">
        <v>7929</v>
      </c>
      <c r="M599" s="11">
        <v>367</v>
      </c>
      <c r="N599" s="11" t="str">
        <f>IF(A599="","AGUARDANDO",IF(NOT(ISERROR(MATCH(VALUE(A599),PRODESP!A:A,0))),"EXCLUÍDO - ATENDIDO CDHU",""))</f>
        <v/>
      </c>
    </row>
    <row r="600" spans="1:14" ht="15" x14ac:dyDescent="0.25">
      <c r="A600" t="s">
        <v>5559</v>
      </c>
      <c r="B600" t="s">
        <v>5560</v>
      </c>
      <c r="C600">
        <v>42244733</v>
      </c>
      <c r="D600" t="s">
        <v>5561</v>
      </c>
      <c r="E600" t="s">
        <v>5562</v>
      </c>
      <c r="F600">
        <v>423014006</v>
      </c>
      <c r="G600" t="s">
        <v>5563</v>
      </c>
      <c r="H600" t="s">
        <v>5564</v>
      </c>
      <c r="I600" t="s">
        <v>5565</v>
      </c>
      <c r="J600" t="s">
        <v>28</v>
      </c>
      <c r="K600" t="s">
        <v>5566</v>
      </c>
      <c r="L600" s="11" t="s">
        <v>7929</v>
      </c>
      <c r="M600" s="11">
        <v>368</v>
      </c>
      <c r="N600" s="11" t="str">
        <f>IF(A600="","AGUARDANDO",IF(NOT(ISERROR(MATCH(VALUE(A600),PRODESP!A:A,0))),"EXCLUÍDO - ATENDIDO CDHU",""))</f>
        <v/>
      </c>
    </row>
    <row r="601" spans="1:14" ht="15" x14ac:dyDescent="0.25">
      <c r="A601" t="s">
        <v>6986</v>
      </c>
      <c r="B601" t="s">
        <v>6987</v>
      </c>
      <c r="C601">
        <v>453132953</v>
      </c>
      <c r="D601" t="s">
        <v>6988</v>
      </c>
      <c r="E601" t="s">
        <v>6989</v>
      </c>
      <c r="F601">
        <v>457823239</v>
      </c>
      <c r="G601" t="s">
        <v>6990</v>
      </c>
      <c r="H601" t="s">
        <v>6991</v>
      </c>
      <c r="I601" t="s">
        <v>6992</v>
      </c>
      <c r="J601" t="s">
        <v>28</v>
      </c>
      <c r="K601" t="s">
        <v>6993</v>
      </c>
      <c r="L601" s="11" t="s">
        <v>7929</v>
      </c>
      <c r="M601" s="11">
        <v>369</v>
      </c>
      <c r="N601" s="11" t="str">
        <f>IF(A601="","AGUARDANDO",IF(NOT(ISERROR(MATCH(VALUE(A601),PRODESP!A:A,0))),"EXCLUÍDO - ATENDIDO CDHU",""))</f>
        <v/>
      </c>
    </row>
    <row r="602" spans="1:14" ht="15" x14ac:dyDescent="0.25">
      <c r="A602" t="s">
        <v>6605</v>
      </c>
      <c r="B602" t="s">
        <v>6606</v>
      </c>
      <c r="C602">
        <v>344379929</v>
      </c>
      <c r="D602" t="s">
        <v>6607</v>
      </c>
      <c r="E602" t="s">
        <v>6608</v>
      </c>
      <c r="F602">
        <v>329802914</v>
      </c>
      <c r="G602" t="s">
        <v>6609</v>
      </c>
      <c r="H602" t="s">
        <v>6610</v>
      </c>
      <c r="I602" t="s">
        <v>6611</v>
      </c>
      <c r="J602" t="s">
        <v>28</v>
      </c>
      <c r="K602" t="s">
        <v>6612</v>
      </c>
      <c r="L602" s="11" t="s">
        <v>7929</v>
      </c>
      <c r="M602" s="11">
        <v>370</v>
      </c>
      <c r="N602" s="11" t="str">
        <f>IF(A602="","AGUARDANDO",IF(NOT(ISERROR(MATCH(VALUE(A602),PRODESP!A:A,0))),"EXCLUÍDO - ATENDIDO CDHU",""))</f>
        <v/>
      </c>
    </row>
    <row r="603" spans="1:14" ht="15" x14ac:dyDescent="0.25">
      <c r="A603" t="s">
        <v>1388</v>
      </c>
      <c r="B603" t="s">
        <v>1389</v>
      </c>
      <c r="C603">
        <v>567320595</v>
      </c>
      <c r="D603" t="s">
        <v>1390</v>
      </c>
      <c r="E603"/>
      <c r="F603"/>
      <c r="G603"/>
      <c r="H603" t="s">
        <v>1391</v>
      </c>
      <c r="I603" t="s">
        <v>1392</v>
      </c>
      <c r="J603" t="s">
        <v>28</v>
      </c>
      <c r="K603" t="s">
        <v>1393</v>
      </c>
      <c r="L603" s="11" t="s">
        <v>7929</v>
      </c>
      <c r="M603" s="11">
        <v>371</v>
      </c>
      <c r="N603" s="11" t="str">
        <f>IF(A603="","AGUARDANDO",IF(NOT(ISERROR(MATCH(VALUE(A603),PRODESP!A:A,0))),"EXCLUÍDO - ATENDIDO CDHU",""))</f>
        <v/>
      </c>
    </row>
    <row r="604" spans="1:14" ht="15" x14ac:dyDescent="0.25">
      <c r="A604" t="s">
        <v>6536</v>
      </c>
      <c r="B604" t="s">
        <v>6537</v>
      </c>
      <c r="C604">
        <v>508326709</v>
      </c>
      <c r="D604" t="s">
        <v>6538</v>
      </c>
      <c r="E604"/>
      <c r="F604"/>
      <c r="G604"/>
      <c r="H604" t="s">
        <v>6539</v>
      </c>
      <c r="I604" t="s">
        <v>6540</v>
      </c>
      <c r="J604" t="s">
        <v>28</v>
      </c>
      <c r="K604" t="s">
        <v>6541</v>
      </c>
      <c r="L604" s="11" t="s">
        <v>7929</v>
      </c>
      <c r="M604" s="11">
        <v>372</v>
      </c>
      <c r="N604" s="11" t="str">
        <f>IF(A604="","AGUARDANDO",IF(NOT(ISERROR(MATCH(VALUE(A604),PRODESP!A:A,0))),"EXCLUÍDO - ATENDIDO CDHU",""))</f>
        <v/>
      </c>
    </row>
    <row r="605" spans="1:14" ht="15" x14ac:dyDescent="0.25">
      <c r="A605" t="s">
        <v>1939</v>
      </c>
      <c r="B605" t="s">
        <v>1940</v>
      </c>
      <c r="C605">
        <v>537017082</v>
      </c>
      <c r="D605" t="s">
        <v>1941</v>
      </c>
      <c r="E605"/>
      <c r="F605"/>
      <c r="G605"/>
      <c r="H605" t="s">
        <v>1942</v>
      </c>
      <c r="I605" t="s">
        <v>1943</v>
      </c>
      <c r="J605" t="s">
        <v>28</v>
      </c>
      <c r="K605" t="s">
        <v>1944</v>
      </c>
      <c r="L605" s="11" t="s">
        <v>7929</v>
      </c>
      <c r="M605" s="11">
        <v>373</v>
      </c>
      <c r="N605" s="11" t="str">
        <f>IF(A605="","AGUARDANDO",IF(NOT(ISERROR(MATCH(VALUE(A605),PRODESP!A:A,0))),"EXCLUÍDO - ATENDIDO CDHU",""))</f>
        <v/>
      </c>
    </row>
    <row r="606" spans="1:14" ht="15" x14ac:dyDescent="0.25">
      <c r="A606" t="s">
        <v>5778</v>
      </c>
      <c r="B606" t="s">
        <v>5779</v>
      </c>
      <c r="C606">
        <v>434259342</v>
      </c>
      <c r="D606" t="s">
        <v>5780</v>
      </c>
      <c r="E606"/>
      <c r="F606"/>
      <c r="G606"/>
      <c r="H606" t="s">
        <v>5781</v>
      </c>
      <c r="I606" t="s">
        <v>5782</v>
      </c>
      <c r="J606" t="s">
        <v>28</v>
      </c>
      <c r="K606" t="s">
        <v>5783</v>
      </c>
      <c r="L606" s="11" t="s">
        <v>7929</v>
      </c>
      <c r="M606" s="11">
        <v>374</v>
      </c>
      <c r="N606" s="11" t="str">
        <f>IF(A606="","AGUARDANDO",IF(NOT(ISERROR(MATCH(VALUE(A606),PRODESP!A:A,0))),"EXCLUÍDO - ATENDIDO CDHU",""))</f>
        <v/>
      </c>
    </row>
    <row r="607" spans="1:14" ht="15" x14ac:dyDescent="0.25">
      <c r="A607" t="s">
        <v>3770</v>
      </c>
      <c r="B607" t="s">
        <v>3771</v>
      </c>
      <c r="C607">
        <v>9730813</v>
      </c>
      <c r="D607" t="s">
        <v>3772</v>
      </c>
      <c r="E607"/>
      <c r="F607"/>
      <c r="G607"/>
      <c r="H607" t="s">
        <v>3773</v>
      </c>
      <c r="I607" t="s">
        <v>3774</v>
      </c>
      <c r="J607" t="s">
        <v>28</v>
      </c>
      <c r="K607" t="s">
        <v>3775</v>
      </c>
      <c r="L607" s="11" t="s">
        <v>7929</v>
      </c>
      <c r="M607" s="11">
        <v>375</v>
      </c>
      <c r="N607" s="11" t="str">
        <f>IF(A607="","AGUARDANDO",IF(NOT(ISERROR(MATCH(VALUE(A607),PRODESP!A:A,0))),"EXCLUÍDO - ATENDIDO CDHU",""))</f>
        <v/>
      </c>
    </row>
    <row r="608" spans="1:14" ht="15" x14ac:dyDescent="0.25">
      <c r="A608" t="s">
        <v>2575</v>
      </c>
      <c r="B608" t="s">
        <v>2576</v>
      </c>
      <c r="C608">
        <v>300331459</v>
      </c>
      <c r="D608" t="s">
        <v>2577</v>
      </c>
      <c r="E608" t="s">
        <v>2578</v>
      </c>
      <c r="F608">
        <v>21252491</v>
      </c>
      <c r="G608" t="s">
        <v>2579</v>
      </c>
      <c r="H608" t="s">
        <v>2580</v>
      </c>
      <c r="I608" t="s">
        <v>2581</v>
      </c>
      <c r="J608" t="s">
        <v>28</v>
      </c>
      <c r="K608" t="s">
        <v>2582</v>
      </c>
      <c r="L608" s="11" t="s">
        <v>7929</v>
      </c>
      <c r="M608" s="11">
        <v>376</v>
      </c>
      <c r="N608" s="11" t="str">
        <f>IF(A608="","AGUARDANDO",IF(NOT(ISERROR(MATCH(VALUE(A608),PRODESP!A:A,0))),"EXCLUÍDO - ATENDIDO CDHU",""))</f>
        <v/>
      </c>
    </row>
    <row r="609" spans="1:14" ht="15" x14ac:dyDescent="0.25">
      <c r="A609" t="s">
        <v>7316</v>
      </c>
      <c r="B609" t="s">
        <v>7317</v>
      </c>
      <c r="C609">
        <v>196578607</v>
      </c>
      <c r="D609" t="s">
        <v>7318</v>
      </c>
      <c r="E609"/>
      <c r="F609"/>
      <c r="G609"/>
      <c r="H609" t="s">
        <v>7319</v>
      </c>
      <c r="I609" t="s">
        <v>7320</v>
      </c>
      <c r="J609" t="s">
        <v>28</v>
      </c>
      <c r="K609" t="s">
        <v>7321</v>
      </c>
      <c r="L609" s="11" t="s">
        <v>7929</v>
      </c>
      <c r="M609" s="11">
        <v>377</v>
      </c>
      <c r="N609" s="11" t="str">
        <f>IF(A609="","AGUARDANDO",IF(NOT(ISERROR(MATCH(VALUE(A609),PRODESP!A:A,0))),"EXCLUÍDO - ATENDIDO CDHU",""))</f>
        <v/>
      </c>
    </row>
    <row r="610" spans="1:14" ht="15" x14ac:dyDescent="0.25">
      <c r="A610" t="s">
        <v>1617</v>
      </c>
      <c r="B610" t="s">
        <v>1618</v>
      </c>
      <c r="C610">
        <v>452196759</v>
      </c>
      <c r="D610" t="s">
        <v>1619</v>
      </c>
      <c r="E610" t="s">
        <v>1620</v>
      </c>
      <c r="F610">
        <v>450181662</v>
      </c>
      <c r="G610" t="s">
        <v>1621</v>
      </c>
      <c r="H610" t="s">
        <v>1622</v>
      </c>
      <c r="I610" t="s">
        <v>1623</v>
      </c>
      <c r="J610" t="s">
        <v>28</v>
      </c>
      <c r="K610" t="s">
        <v>1624</v>
      </c>
      <c r="L610" s="11" t="s">
        <v>7929</v>
      </c>
      <c r="M610" s="11">
        <v>378</v>
      </c>
      <c r="N610" s="11" t="str">
        <f>IF(A610="","AGUARDANDO",IF(NOT(ISERROR(MATCH(VALUE(A610),PRODESP!A:A,0))),"EXCLUÍDO - ATENDIDO CDHU",""))</f>
        <v/>
      </c>
    </row>
    <row r="611" spans="1:14" ht="15" x14ac:dyDescent="0.25">
      <c r="A611" t="s">
        <v>6725</v>
      </c>
      <c r="B611" t="s">
        <v>6726</v>
      </c>
      <c r="C611">
        <v>482355943</v>
      </c>
      <c r="D611" t="s">
        <v>6727</v>
      </c>
      <c r="E611"/>
      <c r="F611"/>
      <c r="G611"/>
      <c r="H611" t="s">
        <v>6728</v>
      </c>
      <c r="I611" t="s">
        <v>6729</v>
      </c>
      <c r="J611" t="s">
        <v>28</v>
      </c>
      <c r="K611" t="s">
        <v>6730</v>
      </c>
      <c r="L611" s="11" t="s">
        <v>7929</v>
      </c>
      <c r="M611" s="11">
        <v>379</v>
      </c>
      <c r="N611" s="11" t="str">
        <f>IF(A611="","AGUARDANDO",IF(NOT(ISERROR(MATCH(VALUE(A611),PRODESP!A:A,0))),"EXCLUÍDO - ATENDIDO CDHU",""))</f>
        <v/>
      </c>
    </row>
    <row r="612" spans="1:14" ht="15" x14ac:dyDescent="0.25">
      <c r="A612" t="s">
        <v>6530</v>
      </c>
      <c r="B612" t="s">
        <v>6531</v>
      </c>
      <c r="C612">
        <v>536962844</v>
      </c>
      <c r="D612" t="s">
        <v>6532</v>
      </c>
      <c r="E612"/>
      <c r="F612"/>
      <c r="G612"/>
      <c r="H612" t="s">
        <v>6533</v>
      </c>
      <c r="I612" t="s">
        <v>6534</v>
      </c>
      <c r="J612" t="s">
        <v>28</v>
      </c>
      <c r="K612" t="s">
        <v>6535</v>
      </c>
      <c r="L612" s="11" t="s">
        <v>7929</v>
      </c>
      <c r="M612" s="11">
        <v>380</v>
      </c>
      <c r="N612" s="11" t="str">
        <f>IF(A612="","AGUARDANDO",IF(NOT(ISERROR(MATCH(VALUE(A612),PRODESP!A:A,0))),"EXCLUÍDO - ATENDIDO CDHU",""))</f>
        <v/>
      </c>
    </row>
    <row r="613" spans="1:14" ht="15" x14ac:dyDescent="0.25">
      <c r="A613" t="s">
        <v>6862</v>
      </c>
      <c r="B613" t="s">
        <v>6863</v>
      </c>
      <c r="C613">
        <v>563833713</v>
      </c>
      <c r="D613" t="s">
        <v>6864</v>
      </c>
      <c r="E613"/>
      <c r="F613"/>
      <c r="G613"/>
      <c r="H613" t="s">
        <v>6728</v>
      </c>
      <c r="I613" t="s">
        <v>6781</v>
      </c>
      <c r="J613" t="s">
        <v>28</v>
      </c>
      <c r="K613" t="s">
        <v>6730</v>
      </c>
      <c r="L613" s="11" t="s">
        <v>7929</v>
      </c>
      <c r="M613" s="11">
        <v>381</v>
      </c>
      <c r="N613" s="11" t="str">
        <f>IF(A613="","AGUARDANDO",IF(NOT(ISERROR(MATCH(VALUE(A613),PRODESP!A:A,0))),"EXCLUÍDO - ATENDIDO CDHU",""))</f>
        <v/>
      </c>
    </row>
    <row r="614" spans="1:14" ht="15" x14ac:dyDescent="0.25">
      <c r="A614" t="s">
        <v>6357</v>
      </c>
      <c r="B614" t="s">
        <v>6358</v>
      </c>
      <c r="C614">
        <v>344379474</v>
      </c>
      <c r="D614" t="s">
        <v>6359</v>
      </c>
      <c r="E614" t="s">
        <v>6360</v>
      </c>
      <c r="F614">
        <v>45552564</v>
      </c>
      <c r="G614" t="s">
        <v>6361</v>
      </c>
      <c r="H614" t="s">
        <v>6362</v>
      </c>
      <c r="I614" t="s">
        <v>6363</v>
      </c>
      <c r="J614" t="s">
        <v>28</v>
      </c>
      <c r="K614" t="s">
        <v>6364</v>
      </c>
      <c r="L614" s="11" t="s">
        <v>7929</v>
      </c>
      <c r="M614" s="11">
        <v>382</v>
      </c>
      <c r="N614" s="11" t="str">
        <f>IF(A614="","AGUARDANDO",IF(NOT(ISERROR(MATCH(VALUE(A614),PRODESP!A:A,0))),"EXCLUÍDO - ATENDIDO CDHU",""))</f>
        <v/>
      </c>
    </row>
    <row r="615" spans="1:14" ht="15" x14ac:dyDescent="0.25">
      <c r="A615" t="s">
        <v>5567</v>
      </c>
      <c r="B615" t="s">
        <v>5568</v>
      </c>
      <c r="C615">
        <v>416545105</v>
      </c>
      <c r="D615" t="s">
        <v>5569</v>
      </c>
      <c r="E615" t="s">
        <v>5570</v>
      </c>
      <c r="F615">
        <v>488393486</v>
      </c>
      <c r="G615" t="s">
        <v>5571</v>
      </c>
      <c r="H615" t="s">
        <v>5572</v>
      </c>
      <c r="I615" t="s">
        <v>5573</v>
      </c>
      <c r="J615" t="s">
        <v>28</v>
      </c>
      <c r="K615" t="s">
        <v>5574</v>
      </c>
      <c r="L615" s="11" t="s">
        <v>7929</v>
      </c>
      <c r="M615" s="11">
        <v>383</v>
      </c>
      <c r="N615" s="11" t="str">
        <f>IF(A615="","AGUARDANDO",IF(NOT(ISERROR(MATCH(VALUE(A615),PRODESP!A:A,0))),"EXCLUÍDO - ATENDIDO CDHU",""))</f>
        <v/>
      </c>
    </row>
    <row r="616" spans="1:14" ht="15" x14ac:dyDescent="0.25">
      <c r="A616" t="s">
        <v>2319</v>
      </c>
      <c r="B616" t="s">
        <v>2320</v>
      </c>
      <c r="C616">
        <v>434256523</v>
      </c>
      <c r="D616" t="s">
        <v>2321</v>
      </c>
      <c r="E616"/>
      <c r="F616"/>
      <c r="G616"/>
      <c r="H616" t="s">
        <v>2322</v>
      </c>
      <c r="I616" t="s">
        <v>2323</v>
      </c>
      <c r="J616" t="s">
        <v>28</v>
      </c>
      <c r="K616" t="s">
        <v>2324</v>
      </c>
      <c r="L616" s="11" t="s">
        <v>7929</v>
      </c>
      <c r="M616" s="11">
        <v>384</v>
      </c>
      <c r="N616" s="11" t="str">
        <f>IF(A616="","AGUARDANDO",IF(NOT(ISERROR(MATCH(VALUE(A616),PRODESP!A:A,0))),"EXCLUÍDO - ATENDIDO CDHU",""))</f>
        <v/>
      </c>
    </row>
    <row r="617" spans="1:14" ht="15" x14ac:dyDescent="0.25">
      <c r="A617" t="s">
        <v>5400</v>
      </c>
      <c r="B617" t="s">
        <v>5401</v>
      </c>
      <c r="C617">
        <v>485147373</v>
      </c>
      <c r="D617" t="s">
        <v>5402</v>
      </c>
      <c r="E617"/>
      <c r="F617"/>
      <c r="G617"/>
      <c r="H617" t="s">
        <v>5403</v>
      </c>
      <c r="I617" t="s">
        <v>5404</v>
      </c>
      <c r="J617" t="s">
        <v>28</v>
      </c>
      <c r="K617" t="s">
        <v>5405</v>
      </c>
      <c r="L617" s="11" t="s">
        <v>7929</v>
      </c>
      <c r="M617" s="11">
        <v>385</v>
      </c>
      <c r="N617" s="11" t="str">
        <f>IF(A617="","AGUARDANDO",IF(NOT(ISERROR(MATCH(VALUE(A617),PRODESP!A:A,0))),"EXCLUÍDO - ATENDIDO CDHU",""))</f>
        <v/>
      </c>
    </row>
    <row r="618" spans="1:14" ht="15" x14ac:dyDescent="0.25">
      <c r="A618" t="s">
        <v>4303</v>
      </c>
      <c r="B618" t="s">
        <v>4304</v>
      </c>
      <c r="C618">
        <v>42244825</v>
      </c>
      <c r="D618" t="s">
        <v>4305</v>
      </c>
      <c r="E618" t="s">
        <v>4306</v>
      </c>
      <c r="F618">
        <v>33500544</v>
      </c>
      <c r="G618" t="s">
        <v>4307</v>
      </c>
      <c r="H618" t="s">
        <v>4308</v>
      </c>
      <c r="I618" t="s">
        <v>4309</v>
      </c>
      <c r="J618" t="s">
        <v>28</v>
      </c>
      <c r="K618" t="s">
        <v>4310</v>
      </c>
      <c r="L618" s="11" t="s">
        <v>7929</v>
      </c>
      <c r="M618" s="11">
        <v>386</v>
      </c>
      <c r="N618" s="11" t="str">
        <f>IF(A618="","AGUARDANDO",IF(NOT(ISERROR(MATCH(VALUE(A618),PRODESP!A:A,0))),"EXCLUÍDO - ATENDIDO CDHU",""))</f>
        <v/>
      </c>
    </row>
    <row r="619" spans="1:14" ht="15" x14ac:dyDescent="0.25">
      <c r="A619" t="s">
        <v>2014</v>
      </c>
      <c r="B619" t="s">
        <v>2015</v>
      </c>
      <c r="C619">
        <v>574724394</v>
      </c>
      <c r="D619" t="s">
        <v>2016</v>
      </c>
      <c r="E619"/>
      <c r="F619"/>
      <c r="G619"/>
      <c r="H619" t="s">
        <v>2017</v>
      </c>
      <c r="I619" t="s">
        <v>2018</v>
      </c>
      <c r="J619" t="s">
        <v>28</v>
      </c>
      <c r="K619" t="s">
        <v>2019</v>
      </c>
      <c r="L619" s="11" t="s">
        <v>7929</v>
      </c>
      <c r="M619" s="11">
        <v>387</v>
      </c>
      <c r="N619" s="11" t="str">
        <f>IF(A619="","AGUARDANDO",IF(NOT(ISERROR(MATCH(VALUE(A619),PRODESP!A:A,0))),"EXCLUÍDO - ATENDIDO CDHU",""))</f>
        <v/>
      </c>
    </row>
    <row r="620" spans="1:14" ht="15" x14ac:dyDescent="0.25">
      <c r="A620" t="s">
        <v>3377</v>
      </c>
      <c r="B620" t="s">
        <v>3378</v>
      </c>
      <c r="C620">
        <v>545481028</v>
      </c>
      <c r="D620" t="s">
        <v>3379</v>
      </c>
      <c r="E620" t="s">
        <v>3380</v>
      </c>
      <c r="F620">
        <v>546717299</v>
      </c>
      <c r="G620" t="s">
        <v>3381</v>
      </c>
      <c r="H620" t="s">
        <v>1459</v>
      </c>
      <c r="I620" t="s">
        <v>3382</v>
      </c>
      <c r="J620" t="s">
        <v>28</v>
      </c>
      <c r="K620" t="s">
        <v>3383</v>
      </c>
      <c r="L620" s="11" t="s">
        <v>7929</v>
      </c>
      <c r="M620" s="11">
        <v>388</v>
      </c>
      <c r="N620" s="11" t="str">
        <f>IF(A620="","AGUARDANDO",IF(NOT(ISERROR(MATCH(VALUE(A620),PRODESP!A:A,0))),"EXCLUÍDO - ATENDIDO CDHU",""))</f>
        <v/>
      </c>
    </row>
    <row r="621" spans="1:14" ht="15" x14ac:dyDescent="0.25">
      <c r="A621" t="s">
        <v>5764</v>
      </c>
      <c r="B621" t="s">
        <v>5765</v>
      </c>
      <c r="C621">
        <v>48823458</v>
      </c>
      <c r="D621" t="s">
        <v>5766</v>
      </c>
      <c r="E621" t="s">
        <v>5767</v>
      </c>
      <c r="F621">
        <v>47716626</v>
      </c>
      <c r="G621" t="s">
        <v>5768</v>
      </c>
      <c r="H621" t="s">
        <v>5769</v>
      </c>
      <c r="I621" t="s">
        <v>5770</v>
      </c>
      <c r="J621" t="s">
        <v>28</v>
      </c>
      <c r="K621" t="s">
        <v>5771</v>
      </c>
      <c r="L621" s="11" t="s">
        <v>7929</v>
      </c>
      <c r="M621" s="11">
        <v>389</v>
      </c>
      <c r="N621" s="11" t="str">
        <f>IF(A621="","AGUARDANDO",IF(NOT(ISERROR(MATCH(VALUE(A621),PRODESP!A:A,0))),"EXCLUÍDO - ATENDIDO CDHU",""))</f>
        <v/>
      </c>
    </row>
    <row r="622" spans="1:14" ht="15" x14ac:dyDescent="0.25">
      <c r="A622" t="s">
        <v>5283</v>
      </c>
      <c r="B622" t="s">
        <v>5284</v>
      </c>
      <c r="C622">
        <v>335005202</v>
      </c>
      <c r="D622" t="s">
        <v>5285</v>
      </c>
      <c r="E622" t="s">
        <v>5286</v>
      </c>
      <c r="F622">
        <v>348941845</v>
      </c>
      <c r="G622" t="s">
        <v>5287</v>
      </c>
      <c r="H622" t="s">
        <v>5288</v>
      </c>
      <c r="I622" t="s">
        <v>5289</v>
      </c>
      <c r="J622" t="s">
        <v>28</v>
      </c>
      <c r="K622" t="s">
        <v>5290</v>
      </c>
      <c r="L622" s="11" t="s">
        <v>7929</v>
      </c>
      <c r="M622" s="11">
        <v>390</v>
      </c>
      <c r="N622" s="11" t="str">
        <f>IF(A622="","AGUARDANDO",IF(NOT(ISERROR(MATCH(VALUE(A622),PRODESP!A:A,0))),"EXCLUÍDO - ATENDIDO CDHU",""))</f>
        <v/>
      </c>
    </row>
    <row r="623" spans="1:14" ht="15" x14ac:dyDescent="0.25">
      <c r="A623" t="s">
        <v>1887</v>
      </c>
      <c r="B623" t="s">
        <v>1888</v>
      </c>
      <c r="C623">
        <v>409684661</v>
      </c>
      <c r="D623" t="s">
        <v>1889</v>
      </c>
      <c r="E623"/>
      <c r="F623"/>
      <c r="G623"/>
      <c r="H623" t="s">
        <v>1890</v>
      </c>
      <c r="I623" t="s">
        <v>1891</v>
      </c>
      <c r="J623" t="s">
        <v>28</v>
      </c>
      <c r="K623" t="s">
        <v>1892</v>
      </c>
      <c r="L623" s="11" t="s">
        <v>7929</v>
      </c>
      <c r="M623" s="11">
        <v>391</v>
      </c>
      <c r="N623" s="11" t="str">
        <f>IF(A623="","AGUARDANDO",IF(NOT(ISERROR(MATCH(VALUE(A623),PRODESP!A:A,0))),"EXCLUÍDO - ATENDIDO CDHU",""))</f>
        <v/>
      </c>
    </row>
    <row r="624" spans="1:14" ht="15" x14ac:dyDescent="0.25">
      <c r="A624" t="s">
        <v>2548</v>
      </c>
      <c r="B624" t="s">
        <v>2549</v>
      </c>
      <c r="C624">
        <v>403187552</v>
      </c>
      <c r="D624" t="s">
        <v>2550</v>
      </c>
      <c r="E624" t="s">
        <v>2551</v>
      </c>
      <c r="F624">
        <v>339087511</v>
      </c>
      <c r="G624" t="s">
        <v>2552</v>
      </c>
      <c r="H624" t="s">
        <v>2553</v>
      </c>
      <c r="I624" t="s">
        <v>2554</v>
      </c>
      <c r="J624" t="s">
        <v>28</v>
      </c>
      <c r="K624" t="s">
        <v>2555</v>
      </c>
      <c r="L624" s="11" t="s">
        <v>7929</v>
      </c>
      <c r="M624" s="11">
        <v>392</v>
      </c>
      <c r="N624" s="11" t="str">
        <f>IF(A624="","AGUARDANDO",IF(NOT(ISERROR(MATCH(VALUE(A624),PRODESP!A:A,0))),"EXCLUÍDO - ATENDIDO CDHU",""))</f>
        <v/>
      </c>
    </row>
    <row r="625" spans="1:14" ht="15" x14ac:dyDescent="0.25">
      <c r="A625" t="s">
        <v>1166</v>
      </c>
      <c r="B625" t="s">
        <v>1167</v>
      </c>
      <c r="C625">
        <v>532378957</v>
      </c>
      <c r="D625" t="s">
        <v>1168</v>
      </c>
      <c r="E625"/>
      <c r="F625"/>
      <c r="G625"/>
      <c r="H625" t="s">
        <v>1169</v>
      </c>
      <c r="I625" t="s">
        <v>1170</v>
      </c>
      <c r="J625" t="s">
        <v>28</v>
      </c>
      <c r="K625" t="s">
        <v>1171</v>
      </c>
      <c r="L625" s="11" t="s">
        <v>7929</v>
      </c>
      <c r="M625" s="11">
        <v>393</v>
      </c>
      <c r="N625" s="11" t="str">
        <f>IF(A625="","AGUARDANDO",IF(NOT(ISERROR(MATCH(VALUE(A625),PRODESP!A:A,0))),"EXCLUÍDO - ATENDIDO CDHU",""))</f>
        <v/>
      </c>
    </row>
    <row r="626" spans="1:14" ht="15" x14ac:dyDescent="0.25">
      <c r="A626" t="s">
        <v>1873</v>
      </c>
      <c r="B626" t="s">
        <v>1874</v>
      </c>
      <c r="C626">
        <v>503748559</v>
      </c>
      <c r="D626" t="s">
        <v>1875</v>
      </c>
      <c r="E626"/>
      <c r="F626"/>
      <c r="G626"/>
      <c r="H626" t="s">
        <v>1876</v>
      </c>
      <c r="I626" t="s">
        <v>1877</v>
      </c>
      <c r="J626" t="s">
        <v>28</v>
      </c>
      <c r="K626" t="s">
        <v>1878</v>
      </c>
      <c r="L626" s="11" t="s">
        <v>7929</v>
      </c>
      <c r="M626" s="11">
        <v>394</v>
      </c>
      <c r="N626" s="11" t="str">
        <f>IF(A626="","AGUARDANDO",IF(NOT(ISERROR(MATCH(VALUE(A626),PRODESP!A:A,0))),"EXCLUÍDO - ATENDIDO CDHU",""))</f>
        <v/>
      </c>
    </row>
    <row r="627" spans="1:14" ht="15" x14ac:dyDescent="0.25">
      <c r="A627" t="s">
        <v>3526</v>
      </c>
      <c r="B627" t="s">
        <v>3527</v>
      </c>
      <c r="C627">
        <v>289835203</v>
      </c>
      <c r="D627" t="s">
        <v>3528</v>
      </c>
      <c r="E627"/>
      <c r="F627"/>
      <c r="G627"/>
      <c r="H627" t="s">
        <v>3529</v>
      </c>
      <c r="I627" t="s">
        <v>3530</v>
      </c>
      <c r="J627" t="s">
        <v>28</v>
      </c>
      <c r="K627" t="s">
        <v>3531</v>
      </c>
      <c r="L627" s="11" t="s">
        <v>7929</v>
      </c>
      <c r="M627" s="11">
        <v>395</v>
      </c>
      <c r="N627" s="11" t="str">
        <f>IF(A627="","AGUARDANDO",IF(NOT(ISERROR(MATCH(VALUE(A627),PRODESP!A:A,0))),"EXCLUÍDO - ATENDIDO CDHU",""))</f>
        <v/>
      </c>
    </row>
    <row r="628" spans="1:14" ht="15" x14ac:dyDescent="0.25">
      <c r="A628" t="s">
        <v>7133</v>
      </c>
      <c r="B628" t="s">
        <v>7134</v>
      </c>
      <c r="C628">
        <v>328504622</v>
      </c>
      <c r="D628" t="s">
        <v>7135</v>
      </c>
      <c r="E628"/>
      <c r="F628"/>
      <c r="G628"/>
      <c r="H628" t="s">
        <v>7136</v>
      </c>
      <c r="I628" t="s">
        <v>7137</v>
      </c>
      <c r="J628" t="s">
        <v>28</v>
      </c>
      <c r="K628" t="s">
        <v>7138</v>
      </c>
      <c r="L628" s="11" t="s">
        <v>7929</v>
      </c>
      <c r="M628" s="11">
        <v>396</v>
      </c>
      <c r="N628" s="11" t="str">
        <f>IF(A628="","AGUARDANDO",IF(NOT(ISERROR(MATCH(VALUE(A628),PRODESP!A:A,0))),"EXCLUÍDO - ATENDIDO CDHU",""))</f>
        <v/>
      </c>
    </row>
    <row r="629" spans="1:14" ht="15" x14ac:dyDescent="0.25">
      <c r="A629" t="s">
        <v>7347</v>
      </c>
      <c r="B629" t="s">
        <v>7348</v>
      </c>
      <c r="C629">
        <v>420407789</v>
      </c>
      <c r="D629" t="s">
        <v>7349</v>
      </c>
      <c r="E629" t="s">
        <v>7350</v>
      </c>
      <c r="F629">
        <v>349165500</v>
      </c>
      <c r="G629" t="s">
        <v>7351</v>
      </c>
      <c r="H629" t="s">
        <v>7352</v>
      </c>
      <c r="I629" t="s">
        <v>7353</v>
      </c>
      <c r="J629" t="s">
        <v>28</v>
      </c>
      <c r="K629" t="s">
        <v>7354</v>
      </c>
      <c r="L629" s="11" t="s">
        <v>7929</v>
      </c>
      <c r="M629" s="11">
        <v>397</v>
      </c>
      <c r="N629" s="11" t="str">
        <f>IF(A629="","AGUARDANDO",IF(NOT(ISERROR(MATCH(VALUE(A629),PRODESP!A:A,0))),"EXCLUÍDO - ATENDIDO CDHU",""))</f>
        <v/>
      </c>
    </row>
    <row r="630" spans="1:14" ht="15" x14ac:dyDescent="0.25">
      <c r="A630" t="s">
        <v>3878</v>
      </c>
      <c r="B630" t="s">
        <v>3879</v>
      </c>
      <c r="C630">
        <v>599442384</v>
      </c>
      <c r="D630" t="s">
        <v>3880</v>
      </c>
      <c r="E630" t="s">
        <v>3881</v>
      </c>
      <c r="F630">
        <v>48753076</v>
      </c>
      <c r="G630" t="s">
        <v>3882</v>
      </c>
      <c r="H630" t="s">
        <v>3883</v>
      </c>
      <c r="I630" t="s">
        <v>3884</v>
      </c>
      <c r="J630" t="s">
        <v>28</v>
      </c>
      <c r="K630" t="s">
        <v>3885</v>
      </c>
      <c r="L630" s="11" t="s">
        <v>7929</v>
      </c>
      <c r="M630" s="11">
        <v>398</v>
      </c>
      <c r="N630" s="11" t="str">
        <f>IF(A630="","AGUARDANDO",IF(NOT(ISERROR(MATCH(VALUE(A630),PRODESP!A:A,0))),"EXCLUÍDO - ATENDIDO CDHU",""))</f>
        <v/>
      </c>
    </row>
    <row r="631" spans="1:14" ht="15" x14ac:dyDescent="0.25">
      <c r="A631" t="s">
        <v>5032</v>
      </c>
      <c r="B631" t="s">
        <v>5033</v>
      </c>
      <c r="C631">
        <v>420409440</v>
      </c>
      <c r="D631" t="s">
        <v>5034</v>
      </c>
      <c r="E631"/>
      <c r="F631"/>
      <c r="G631"/>
      <c r="H631" t="s">
        <v>5035</v>
      </c>
      <c r="I631" t="s">
        <v>5036</v>
      </c>
      <c r="J631" t="s">
        <v>28</v>
      </c>
      <c r="K631" t="s">
        <v>5037</v>
      </c>
      <c r="L631" s="11" t="s">
        <v>7929</v>
      </c>
      <c r="M631" s="11">
        <v>399</v>
      </c>
      <c r="N631" s="11" t="str">
        <f>IF(A631="","AGUARDANDO",IF(NOT(ISERROR(MATCH(VALUE(A631),PRODESP!A:A,0))),"EXCLUÍDO - ATENDIDO CDHU",""))</f>
        <v/>
      </c>
    </row>
    <row r="632" spans="1:14" ht="15" x14ac:dyDescent="0.25">
      <c r="A632" t="s">
        <v>3866</v>
      </c>
      <c r="B632" t="s">
        <v>3867</v>
      </c>
      <c r="C632">
        <v>351289756</v>
      </c>
      <c r="D632" t="s">
        <v>3868</v>
      </c>
      <c r="E632"/>
      <c r="F632"/>
      <c r="G632"/>
      <c r="H632" t="s">
        <v>3869</v>
      </c>
      <c r="I632" t="s">
        <v>3870</v>
      </c>
      <c r="J632" t="s">
        <v>28</v>
      </c>
      <c r="K632" t="s">
        <v>3871</v>
      </c>
      <c r="L632" s="11" t="s">
        <v>7929</v>
      </c>
      <c r="M632" s="11">
        <v>400</v>
      </c>
      <c r="N632" s="11" t="str">
        <f>IF(A632="","AGUARDANDO",IF(NOT(ISERROR(MATCH(VALUE(A632),PRODESP!A:A,0))),"EXCLUÍDO - ATENDIDO CDHU",""))</f>
        <v/>
      </c>
    </row>
    <row r="633" spans="1:14" ht="15" x14ac:dyDescent="0.25">
      <c r="A633" t="s">
        <v>7611</v>
      </c>
      <c r="B633" t="s">
        <v>7612</v>
      </c>
      <c r="C633">
        <v>493936439</v>
      </c>
      <c r="D633" t="s">
        <v>7613</v>
      </c>
      <c r="E633"/>
      <c r="F633"/>
      <c r="G633"/>
      <c r="H633" t="s">
        <v>7614</v>
      </c>
      <c r="I633" t="s">
        <v>7615</v>
      </c>
      <c r="J633" t="s">
        <v>28</v>
      </c>
      <c r="K633" t="s">
        <v>7616</v>
      </c>
      <c r="L633" s="11" t="s">
        <v>7929</v>
      </c>
      <c r="M633" s="11">
        <v>401</v>
      </c>
      <c r="N633" s="11" t="str">
        <f>IF(A633="","AGUARDANDO",IF(NOT(ISERROR(MATCH(VALUE(A633),PRODESP!A:A,0))),"EXCLUÍDO - ATENDIDO CDHU",""))</f>
        <v/>
      </c>
    </row>
    <row r="634" spans="1:14" ht="15" x14ac:dyDescent="0.25">
      <c r="A634" t="s">
        <v>7274</v>
      </c>
      <c r="B634" t="s">
        <v>7275</v>
      </c>
      <c r="C634">
        <v>44258636</v>
      </c>
      <c r="D634" t="s">
        <v>7276</v>
      </c>
      <c r="E634" t="s">
        <v>7277</v>
      </c>
      <c r="F634">
        <v>48664635</v>
      </c>
      <c r="G634" t="s">
        <v>7278</v>
      </c>
      <c r="H634" t="s">
        <v>7279</v>
      </c>
      <c r="I634" t="s">
        <v>7280</v>
      </c>
      <c r="J634" t="s">
        <v>28</v>
      </c>
      <c r="K634" t="s">
        <v>7281</v>
      </c>
      <c r="L634" s="11" t="s">
        <v>7929</v>
      </c>
      <c r="M634" s="11">
        <v>402</v>
      </c>
      <c r="N634" s="11" t="str">
        <f>IF(A634="","AGUARDANDO",IF(NOT(ISERROR(MATCH(VALUE(A634),PRODESP!A:A,0))),"EXCLUÍDO - ATENDIDO CDHU",""))</f>
        <v/>
      </c>
    </row>
    <row r="635" spans="1:14" ht="15" x14ac:dyDescent="0.25">
      <c r="A635" t="s">
        <v>1262</v>
      </c>
      <c r="B635" t="s">
        <v>1263</v>
      </c>
      <c r="C635">
        <v>29530599</v>
      </c>
      <c r="D635" t="s">
        <v>1264</v>
      </c>
      <c r="E635" t="s">
        <v>1265</v>
      </c>
      <c r="F635">
        <v>23217054</v>
      </c>
      <c r="G635" t="s">
        <v>1266</v>
      </c>
      <c r="H635" t="s">
        <v>1267</v>
      </c>
      <c r="I635" t="s">
        <v>1268</v>
      </c>
      <c r="J635" t="s">
        <v>28</v>
      </c>
      <c r="K635" t="s">
        <v>1269</v>
      </c>
      <c r="L635" s="11" t="s">
        <v>7929</v>
      </c>
      <c r="M635" s="11">
        <v>403</v>
      </c>
      <c r="N635" s="11" t="str">
        <f>IF(A635="","AGUARDANDO",IF(NOT(ISERROR(MATCH(VALUE(A635),PRODESP!A:A,0))),"EXCLUÍDO - ATENDIDO CDHU",""))</f>
        <v/>
      </c>
    </row>
    <row r="636" spans="1:14" ht="15" x14ac:dyDescent="0.25">
      <c r="A636" t="s">
        <v>1035</v>
      </c>
      <c r="B636" t="s">
        <v>1036</v>
      </c>
      <c r="C636">
        <v>491035913</v>
      </c>
      <c r="D636" t="s">
        <v>1037</v>
      </c>
      <c r="E636"/>
      <c r="F636"/>
      <c r="G636"/>
      <c r="H636" t="s">
        <v>1038</v>
      </c>
      <c r="I636" t="s">
        <v>1039</v>
      </c>
      <c r="J636" t="s">
        <v>28</v>
      </c>
      <c r="K636" t="s">
        <v>1040</v>
      </c>
      <c r="L636" s="11" t="s">
        <v>7929</v>
      </c>
      <c r="M636" s="11">
        <v>404</v>
      </c>
      <c r="N636" s="11" t="str">
        <f>IF(A636="","AGUARDANDO",IF(NOT(ISERROR(MATCH(VALUE(A636),PRODESP!A:A,0))),"EXCLUÍDO - ATENDIDO CDHU",""))</f>
        <v/>
      </c>
    </row>
    <row r="637" spans="1:14" ht="15" x14ac:dyDescent="0.25">
      <c r="A637" t="s">
        <v>5325</v>
      </c>
      <c r="B637" t="s">
        <v>5326</v>
      </c>
      <c r="C637">
        <v>127548555</v>
      </c>
      <c r="D637" t="s">
        <v>5327</v>
      </c>
      <c r="E637"/>
      <c r="F637"/>
      <c r="G637"/>
      <c r="H637" t="s">
        <v>5328</v>
      </c>
      <c r="I637" t="s">
        <v>5329</v>
      </c>
      <c r="J637" t="s">
        <v>28</v>
      </c>
      <c r="K637" t="s">
        <v>5330</v>
      </c>
      <c r="L637" s="11" t="s">
        <v>7929</v>
      </c>
      <c r="M637" s="11">
        <v>405</v>
      </c>
      <c r="N637" s="11" t="str">
        <f>IF(A637="","AGUARDANDO",IF(NOT(ISERROR(MATCH(VALUE(A637),PRODESP!A:A,0))),"EXCLUÍDO - ATENDIDO CDHU",""))</f>
        <v/>
      </c>
    </row>
    <row r="638" spans="1:14" ht="15" x14ac:dyDescent="0.25">
      <c r="A638" t="s">
        <v>2150</v>
      </c>
      <c r="B638" t="s">
        <v>2151</v>
      </c>
      <c r="C638">
        <v>337079274</v>
      </c>
      <c r="D638" t="s">
        <v>2152</v>
      </c>
      <c r="E638"/>
      <c r="F638"/>
      <c r="G638"/>
      <c r="H638" t="s">
        <v>2153</v>
      </c>
      <c r="I638" t="s">
        <v>2154</v>
      </c>
      <c r="J638" t="s">
        <v>28</v>
      </c>
      <c r="K638" t="s">
        <v>2155</v>
      </c>
      <c r="L638" s="11" t="s">
        <v>7929</v>
      </c>
      <c r="M638" s="11">
        <v>406</v>
      </c>
      <c r="N638" s="11" t="str">
        <f>IF(A638="","AGUARDANDO",IF(NOT(ISERROR(MATCH(VALUE(A638),PRODESP!A:A,0))),"EXCLUÍDO - ATENDIDO CDHU",""))</f>
        <v/>
      </c>
    </row>
    <row r="639" spans="1:14" ht="15" x14ac:dyDescent="0.25">
      <c r="A639" t="s">
        <v>4250</v>
      </c>
      <c r="B639" t="s">
        <v>4251</v>
      </c>
      <c r="C639">
        <v>22568651</v>
      </c>
      <c r="D639" t="s">
        <v>4252</v>
      </c>
      <c r="E639" t="s">
        <v>4253</v>
      </c>
      <c r="F639">
        <v>364288747</v>
      </c>
      <c r="G639" t="s">
        <v>4254</v>
      </c>
      <c r="H639" t="s">
        <v>4255</v>
      </c>
      <c r="I639" t="s">
        <v>4256</v>
      </c>
      <c r="J639" t="s">
        <v>28</v>
      </c>
      <c r="K639" t="s">
        <v>4257</v>
      </c>
      <c r="L639" s="11" t="s">
        <v>7929</v>
      </c>
      <c r="M639" s="11">
        <v>407</v>
      </c>
      <c r="N639" s="11" t="str">
        <f>IF(A639="","AGUARDANDO",IF(NOT(ISERROR(MATCH(VALUE(A639),PRODESP!A:A,0))),"EXCLUÍDO - ATENDIDO CDHU",""))</f>
        <v/>
      </c>
    </row>
    <row r="640" spans="1:14" ht="15" x14ac:dyDescent="0.25">
      <c r="A640" t="s">
        <v>4124</v>
      </c>
      <c r="B640" t="s">
        <v>4125</v>
      </c>
      <c r="C640">
        <v>264930319</v>
      </c>
      <c r="D640" t="s">
        <v>4126</v>
      </c>
      <c r="E640"/>
      <c r="F640"/>
      <c r="G640"/>
      <c r="H640" t="s">
        <v>4127</v>
      </c>
      <c r="I640" t="s">
        <v>4128</v>
      </c>
      <c r="J640" t="s">
        <v>28</v>
      </c>
      <c r="K640" t="s">
        <v>4129</v>
      </c>
      <c r="L640" s="11" t="s">
        <v>7929</v>
      </c>
      <c r="M640" s="11">
        <v>408</v>
      </c>
      <c r="N640" s="11" t="str">
        <f>IF(A640="","AGUARDANDO",IF(NOT(ISERROR(MATCH(VALUE(A640),PRODESP!A:A,0))),"EXCLUÍDO - ATENDIDO CDHU",""))</f>
        <v/>
      </c>
    </row>
    <row r="641" spans="1:14" ht="15" x14ac:dyDescent="0.25">
      <c r="A641" t="s">
        <v>3036</v>
      </c>
      <c r="B641" t="s">
        <v>3037</v>
      </c>
      <c r="C641">
        <v>429448909</v>
      </c>
      <c r="D641" t="s">
        <v>3038</v>
      </c>
      <c r="E641" t="s">
        <v>3039</v>
      </c>
      <c r="F641">
        <v>570167140</v>
      </c>
      <c r="G641" t="s">
        <v>3040</v>
      </c>
      <c r="H641" t="s">
        <v>3041</v>
      </c>
      <c r="I641" t="s">
        <v>3042</v>
      </c>
      <c r="J641" t="s">
        <v>28</v>
      </c>
      <c r="K641" t="s">
        <v>3043</v>
      </c>
      <c r="L641" s="11" t="s">
        <v>7929</v>
      </c>
      <c r="M641" s="11">
        <v>409</v>
      </c>
      <c r="N641" s="11" t="str">
        <f>IF(A641="","AGUARDANDO",IF(NOT(ISERROR(MATCH(VALUE(A641),PRODESP!A:A,0))),"EXCLUÍDO - ATENDIDO CDHU",""))</f>
        <v/>
      </c>
    </row>
    <row r="642" spans="1:14" ht="15" x14ac:dyDescent="0.25">
      <c r="A642" t="s">
        <v>5353</v>
      </c>
      <c r="B642" t="s">
        <v>5354</v>
      </c>
      <c r="C642">
        <v>434258441</v>
      </c>
      <c r="D642" t="s">
        <v>5355</v>
      </c>
      <c r="E642"/>
      <c r="F642"/>
      <c r="G642"/>
      <c r="H642" t="s">
        <v>5356</v>
      </c>
      <c r="I642" t="s">
        <v>5357</v>
      </c>
      <c r="J642" t="s">
        <v>28</v>
      </c>
      <c r="K642" t="s">
        <v>5358</v>
      </c>
      <c r="L642" s="11" t="s">
        <v>7929</v>
      </c>
      <c r="M642" s="11">
        <v>410</v>
      </c>
      <c r="N642" s="11" t="str">
        <f>IF(A642="","AGUARDANDO",IF(NOT(ISERROR(MATCH(VALUE(A642),PRODESP!A:A,0))),"EXCLUÍDO - ATENDIDO CDHU",""))</f>
        <v/>
      </c>
    </row>
    <row r="643" spans="1:14" ht="15" x14ac:dyDescent="0.25">
      <c r="A643" t="s">
        <v>1088</v>
      </c>
      <c r="B643" t="s">
        <v>1089</v>
      </c>
      <c r="C643">
        <v>396351347</v>
      </c>
      <c r="D643" t="s">
        <v>1090</v>
      </c>
      <c r="E643"/>
      <c r="F643"/>
      <c r="G643"/>
      <c r="H643" t="s">
        <v>1091</v>
      </c>
      <c r="I643" t="s">
        <v>1092</v>
      </c>
      <c r="J643" t="s">
        <v>28</v>
      </c>
      <c r="K643" t="s">
        <v>1093</v>
      </c>
      <c r="L643" s="11" t="s">
        <v>7929</v>
      </c>
      <c r="M643" s="11">
        <v>411</v>
      </c>
      <c r="N643" s="11" t="str">
        <f>IF(A643="","AGUARDANDO",IF(NOT(ISERROR(MATCH(VALUE(A643),PRODESP!A:A,0))),"EXCLUÍDO - ATENDIDO CDHU",""))</f>
        <v/>
      </c>
    </row>
    <row r="644" spans="1:14" ht="15" x14ac:dyDescent="0.25">
      <c r="A644" t="s">
        <v>1791</v>
      </c>
      <c r="B644" t="s">
        <v>1792</v>
      </c>
      <c r="C644">
        <v>439814868</v>
      </c>
      <c r="D644" t="s">
        <v>1793</v>
      </c>
      <c r="E644" t="s">
        <v>1794</v>
      </c>
      <c r="F644">
        <v>495398342</v>
      </c>
      <c r="G644" t="s">
        <v>1795</v>
      </c>
      <c r="H644" t="s">
        <v>1796</v>
      </c>
      <c r="I644" t="s">
        <v>1797</v>
      </c>
      <c r="J644" t="s">
        <v>28</v>
      </c>
      <c r="K644" t="s">
        <v>1798</v>
      </c>
      <c r="L644" s="11" t="s">
        <v>7929</v>
      </c>
      <c r="M644" s="11">
        <v>412</v>
      </c>
      <c r="N644" s="11" t="str">
        <f>IF(A644="","AGUARDANDO",IF(NOT(ISERROR(MATCH(VALUE(A644),PRODESP!A:A,0))),"EXCLUÍDO - ATENDIDO CDHU",""))</f>
        <v/>
      </c>
    </row>
    <row r="645" spans="1:14" ht="15" x14ac:dyDescent="0.25">
      <c r="A645" t="s">
        <v>878</v>
      </c>
      <c r="B645" t="s">
        <v>879</v>
      </c>
      <c r="C645">
        <v>620161024</v>
      </c>
      <c r="D645" t="s">
        <v>880</v>
      </c>
      <c r="E645"/>
      <c r="F645"/>
      <c r="G645"/>
      <c r="H645" t="s">
        <v>881</v>
      </c>
      <c r="I645" t="s">
        <v>882</v>
      </c>
      <c r="J645" t="s">
        <v>28</v>
      </c>
      <c r="K645" t="s">
        <v>883</v>
      </c>
      <c r="L645" s="11" t="s">
        <v>7929</v>
      </c>
      <c r="M645" s="11">
        <v>413</v>
      </c>
      <c r="N645" s="11" t="str">
        <f>IF(A645="","AGUARDANDO",IF(NOT(ISERROR(MATCH(VALUE(A645),PRODESP!A:A,0))),"EXCLUÍDO - ATENDIDO CDHU",""))</f>
        <v/>
      </c>
    </row>
    <row r="646" spans="1:14" ht="15" x14ac:dyDescent="0.25">
      <c r="A646" t="s">
        <v>4441</v>
      </c>
      <c r="B646" t="s">
        <v>4442</v>
      </c>
      <c r="C646">
        <v>144245482</v>
      </c>
      <c r="D646" t="s">
        <v>4443</v>
      </c>
      <c r="E646"/>
      <c r="F646"/>
      <c r="G646"/>
      <c r="H646" t="s">
        <v>4444</v>
      </c>
      <c r="I646" t="s">
        <v>4445</v>
      </c>
      <c r="J646" t="s">
        <v>28</v>
      </c>
      <c r="K646" t="s">
        <v>4446</v>
      </c>
      <c r="L646" s="11" t="s">
        <v>7929</v>
      </c>
      <c r="M646" s="11">
        <v>414</v>
      </c>
      <c r="N646" s="11" t="str">
        <f>IF(A646="","AGUARDANDO",IF(NOT(ISERROR(MATCH(VALUE(A646),PRODESP!A:A,0))),"EXCLUÍDO - ATENDIDO CDHU",""))</f>
        <v/>
      </c>
    </row>
    <row r="647" spans="1:14" ht="15" x14ac:dyDescent="0.25">
      <c r="A647" t="s">
        <v>5872</v>
      </c>
      <c r="B647" t="s">
        <v>5873</v>
      </c>
      <c r="C647">
        <v>45099031</v>
      </c>
      <c r="D647" t="s">
        <v>5874</v>
      </c>
      <c r="E647" t="s">
        <v>5875</v>
      </c>
      <c r="F647">
        <v>370559447</v>
      </c>
      <c r="G647" t="s">
        <v>5876</v>
      </c>
      <c r="H647" t="s">
        <v>5877</v>
      </c>
      <c r="I647" t="s">
        <v>5878</v>
      </c>
      <c r="J647" t="s">
        <v>28</v>
      </c>
      <c r="K647" t="s">
        <v>5879</v>
      </c>
      <c r="L647" s="11" t="s">
        <v>7929</v>
      </c>
      <c r="M647" s="11">
        <v>415</v>
      </c>
      <c r="N647" s="11" t="str">
        <f>IF(A647="","AGUARDANDO",IF(NOT(ISERROR(MATCH(VALUE(A647),PRODESP!A:A,0))),"EXCLUÍDO - ATENDIDO CDHU",""))</f>
        <v/>
      </c>
    </row>
    <row r="648" spans="1:14" ht="15" x14ac:dyDescent="0.25">
      <c r="A648" t="s">
        <v>6137</v>
      </c>
      <c r="B648" t="s">
        <v>6138</v>
      </c>
      <c r="C648">
        <v>344379899</v>
      </c>
      <c r="D648" t="s">
        <v>6139</v>
      </c>
      <c r="E648"/>
      <c r="F648"/>
      <c r="G648"/>
      <c r="H648" t="s">
        <v>6140</v>
      </c>
      <c r="I648" t="s">
        <v>6141</v>
      </c>
      <c r="J648" t="s">
        <v>28</v>
      </c>
      <c r="K648" t="s">
        <v>6142</v>
      </c>
      <c r="L648" s="11" t="s">
        <v>7929</v>
      </c>
      <c r="M648" s="11">
        <v>416</v>
      </c>
      <c r="N648" s="11" t="str">
        <f>IF(A648="","AGUARDANDO",IF(NOT(ISERROR(MATCH(VALUE(A648),PRODESP!A:A,0))),"EXCLUÍDO - ATENDIDO CDHU",""))</f>
        <v/>
      </c>
    </row>
    <row r="649" spans="1:14" ht="15" x14ac:dyDescent="0.25">
      <c r="A649" t="s">
        <v>2136</v>
      </c>
      <c r="B649" t="s">
        <v>2137</v>
      </c>
      <c r="C649">
        <v>14246598</v>
      </c>
      <c r="D649" t="s">
        <v>2138</v>
      </c>
      <c r="E649" t="s">
        <v>2139</v>
      </c>
      <c r="F649">
        <v>499420834</v>
      </c>
      <c r="G649" t="s">
        <v>2140</v>
      </c>
      <c r="H649" t="s">
        <v>2141</v>
      </c>
      <c r="I649" t="s">
        <v>2142</v>
      </c>
      <c r="J649" t="s">
        <v>28</v>
      </c>
      <c r="K649" t="s">
        <v>2143</v>
      </c>
      <c r="L649" s="11" t="s">
        <v>7929</v>
      </c>
      <c r="M649" s="11">
        <v>417</v>
      </c>
      <c r="N649" s="11" t="str">
        <f>IF(A649="","AGUARDANDO",IF(NOT(ISERROR(MATCH(VALUE(A649),PRODESP!A:A,0))),"EXCLUÍDO - ATENDIDO CDHU",""))</f>
        <v/>
      </c>
    </row>
    <row r="650" spans="1:14" ht="15" x14ac:dyDescent="0.25">
      <c r="A650" t="s">
        <v>928</v>
      </c>
      <c r="B650" t="s">
        <v>929</v>
      </c>
      <c r="C650">
        <v>403516043</v>
      </c>
      <c r="D650" t="s">
        <v>930</v>
      </c>
      <c r="E650" t="s">
        <v>931</v>
      </c>
      <c r="F650">
        <v>403516845</v>
      </c>
      <c r="G650" t="s">
        <v>932</v>
      </c>
      <c r="H650" t="s">
        <v>933</v>
      </c>
      <c r="I650" t="s">
        <v>934</v>
      </c>
      <c r="J650" t="s">
        <v>28</v>
      </c>
      <c r="K650" t="s">
        <v>935</v>
      </c>
      <c r="L650" s="11" t="s">
        <v>7929</v>
      </c>
      <c r="M650" s="11">
        <v>418</v>
      </c>
      <c r="N650" s="11" t="str">
        <f>IF(A650="","AGUARDANDO",IF(NOT(ISERROR(MATCH(VALUE(A650),PRODESP!A:A,0))),"EXCLUÍDO - ATENDIDO CDHU",""))</f>
        <v/>
      </c>
    </row>
    <row r="651" spans="1:14" ht="15" x14ac:dyDescent="0.25">
      <c r="A651" t="s">
        <v>2699</v>
      </c>
      <c r="B651" t="s">
        <v>2700</v>
      </c>
      <c r="C651">
        <v>323556875</v>
      </c>
      <c r="D651" t="s">
        <v>2701</v>
      </c>
      <c r="E651"/>
      <c r="F651"/>
      <c r="G651"/>
      <c r="H651" t="s">
        <v>2702</v>
      </c>
      <c r="I651" t="s">
        <v>2703</v>
      </c>
      <c r="J651" t="s">
        <v>28</v>
      </c>
      <c r="K651" t="s">
        <v>2704</v>
      </c>
      <c r="L651" s="11" t="s">
        <v>7929</v>
      </c>
      <c r="M651" s="11">
        <v>419</v>
      </c>
      <c r="N651" s="11" t="str">
        <f>IF(A651="","AGUARDANDO",IF(NOT(ISERROR(MATCH(VALUE(A651),PRODESP!A:A,0))),"EXCLUÍDO - ATENDIDO CDHU",""))</f>
        <v/>
      </c>
    </row>
    <row r="652" spans="1:14" ht="15" x14ac:dyDescent="0.25">
      <c r="A652" t="s">
        <v>1768</v>
      </c>
      <c r="B652" t="s">
        <v>1769</v>
      </c>
      <c r="C652">
        <v>480738178</v>
      </c>
      <c r="D652" t="s">
        <v>1770</v>
      </c>
      <c r="E652"/>
      <c r="F652"/>
      <c r="G652"/>
      <c r="H652" t="s">
        <v>1606</v>
      </c>
      <c r="I652" t="s">
        <v>1771</v>
      </c>
      <c r="J652" t="s">
        <v>28</v>
      </c>
      <c r="K652" t="s">
        <v>1772</v>
      </c>
      <c r="L652" s="11" t="s">
        <v>7929</v>
      </c>
      <c r="M652" s="11">
        <v>420</v>
      </c>
      <c r="N652" s="11" t="str">
        <f>IF(A652="","AGUARDANDO",IF(NOT(ISERROR(MATCH(VALUE(A652),PRODESP!A:A,0))),"EXCLUÍDO - ATENDIDO CDHU",""))</f>
        <v/>
      </c>
    </row>
    <row r="653" spans="1:14" ht="15" x14ac:dyDescent="0.25">
      <c r="A653" t="s">
        <v>4679</v>
      </c>
      <c r="B653" t="s">
        <v>4680</v>
      </c>
      <c r="C653">
        <v>473053135</v>
      </c>
      <c r="D653" t="s">
        <v>4681</v>
      </c>
      <c r="E653"/>
      <c r="F653"/>
      <c r="G653"/>
      <c r="H653" t="s">
        <v>4682</v>
      </c>
      <c r="I653" t="s">
        <v>4683</v>
      </c>
      <c r="J653" t="s">
        <v>28</v>
      </c>
      <c r="K653" t="s">
        <v>4684</v>
      </c>
      <c r="L653" s="11" t="s">
        <v>7929</v>
      </c>
      <c r="M653" s="11">
        <v>421</v>
      </c>
      <c r="N653" s="11" t="str">
        <f>IF(A653="","AGUARDANDO",IF(NOT(ISERROR(MATCH(VALUE(A653),PRODESP!A:A,0))),"EXCLUÍDO - ATENDIDO CDHU",""))</f>
        <v/>
      </c>
    </row>
    <row r="654" spans="1:14" ht="15" x14ac:dyDescent="0.25">
      <c r="A654" t="s">
        <v>6200</v>
      </c>
      <c r="B654" t="s">
        <v>6201</v>
      </c>
      <c r="C654">
        <v>38708812</v>
      </c>
      <c r="D654" t="s">
        <v>6202</v>
      </c>
      <c r="E654"/>
      <c r="F654"/>
      <c r="G654"/>
      <c r="H654" t="s">
        <v>6203</v>
      </c>
      <c r="I654" t="s">
        <v>6204</v>
      </c>
      <c r="J654" t="s">
        <v>28</v>
      </c>
      <c r="K654" t="s">
        <v>6205</v>
      </c>
      <c r="L654" s="11" t="s">
        <v>7929</v>
      </c>
      <c r="M654" s="11">
        <v>422</v>
      </c>
      <c r="N654" s="11" t="str">
        <f>IF(A654="","AGUARDANDO",IF(NOT(ISERROR(MATCH(VALUE(A654),PRODESP!A:A,0))),"EXCLUÍDO - ATENDIDO CDHU",""))</f>
        <v/>
      </c>
    </row>
    <row r="655" spans="1:14" ht="15" x14ac:dyDescent="0.25">
      <c r="A655" t="s">
        <v>7598</v>
      </c>
      <c r="B655" t="s">
        <v>7599</v>
      </c>
      <c r="C655">
        <v>254888641</v>
      </c>
      <c r="D655" t="s">
        <v>7600</v>
      </c>
      <c r="E655"/>
      <c r="F655"/>
      <c r="G655"/>
      <c r="H655" t="s">
        <v>7601</v>
      </c>
      <c r="I655" t="s">
        <v>6455</v>
      </c>
      <c r="J655" t="s">
        <v>28</v>
      </c>
      <c r="K655" t="s">
        <v>7602</v>
      </c>
      <c r="L655" s="11" t="s">
        <v>7929</v>
      </c>
      <c r="M655" s="11">
        <v>423</v>
      </c>
      <c r="N655" s="11" t="str">
        <f>IF(A655="","AGUARDANDO",IF(NOT(ISERROR(MATCH(VALUE(A655),PRODESP!A:A,0))),"EXCLUÍDO - ATENDIDO CDHU",""))</f>
        <v/>
      </c>
    </row>
    <row r="656" spans="1:14" ht="15" x14ac:dyDescent="0.25">
      <c r="A656" t="s">
        <v>5251</v>
      </c>
      <c r="B656" t="s">
        <v>5252</v>
      </c>
      <c r="C656">
        <v>473634065</v>
      </c>
      <c r="D656" t="s">
        <v>5253</v>
      </c>
      <c r="E656"/>
      <c r="F656"/>
      <c r="G656"/>
      <c r="H656" t="s">
        <v>5254</v>
      </c>
      <c r="I656" t="s">
        <v>5255</v>
      </c>
      <c r="J656" t="s">
        <v>28</v>
      </c>
      <c r="K656" t="s">
        <v>5256</v>
      </c>
      <c r="L656" s="11" t="s">
        <v>7929</v>
      </c>
      <c r="M656" s="11">
        <v>424</v>
      </c>
      <c r="N656" s="11" t="str">
        <f>IF(A656="","AGUARDANDO",IF(NOT(ISERROR(MATCH(VALUE(A656),PRODESP!A:A,0))),"EXCLUÍDO - ATENDIDO CDHU",""))</f>
        <v/>
      </c>
    </row>
    <row r="657" spans="1:14" ht="15" x14ac:dyDescent="0.25">
      <c r="A657" t="s">
        <v>5682</v>
      </c>
      <c r="B657" t="s">
        <v>5683</v>
      </c>
      <c r="C657">
        <v>422447006</v>
      </c>
      <c r="D657" t="s">
        <v>5684</v>
      </c>
      <c r="E657"/>
      <c r="F657"/>
      <c r="G657"/>
      <c r="H657" t="s">
        <v>5685</v>
      </c>
      <c r="I657" t="s">
        <v>5686</v>
      </c>
      <c r="J657" t="s">
        <v>28</v>
      </c>
      <c r="K657" t="s">
        <v>5687</v>
      </c>
      <c r="L657" s="11" t="s">
        <v>7929</v>
      </c>
      <c r="M657" s="11">
        <v>425</v>
      </c>
      <c r="N657" s="11" t="str">
        <f>IF(A657="","AGUARDANDO",IF(NOT(ISERROR(MATCH(VALUE(A657),PRODESP!A:A,0))),"EXCLUÍDO - ATENDIDO CDHU",""))</f>
        <v/>
      </c>
    </row>
    <row r="658" spans="1:14" ht="15" x14ac:dyDescent="0.25">
      <c r="A658" t="s">
        <v>6480</v>
      </c>
      <c r="B658" t="s">
        <v>6481</v>
      </c>
      <c r="C658">
        <v>373824968</v>
      </c>
      <c r="D658" t="s">
        <v>6482</v>
      </c>
      <c r="E658" t="s">
        <v>6483</v>
      </c>
      <c r="F658">
        <v>422451186</v>
      </c>
      <c r="G658" t="s">
        <v>6484</v>
      </c>
      <c r="H658" t="s">
        <v>6485</v>
      </c>
      <c r="I658" t="s">
        <v>6486</v>
      </c>
      <c r="J658" t="s">
        <v>28</v>
      </c>
      <c r="K658" t="s">
        <v>6487</v>
      </c>
      <c r="L658" s="11" t="s">
        <v>7929</v>
      </c>
      <c r="M658" s="11">
        <v>426</v>
      </c>
      <c r="N658" s="11" t="str">
        <f>IF(A658="","AGUARDANDO",IF(NOT(ISERROR(MATCH(VALUE(A658),PRODESP!A:A,0))),"EXCLUÍDO - ATENDIDO CDHU",""))</f>
        <v/>
      </c>
    </row>
    <row r="659" spans="1:14" ht="15" x14ac:dyDescent="0.25">
      <c r="A659" t="s">
        <v>1651</v>
      </c>
      <c r="B659" t="s">
        <v>1652</v>
      </c>
      <c r="C659">
        <v>554472090</v>
      </c>
      <c r="D659" t="s">
        <v>1653</v>
      </c>
      <c r="E659"/>
      <c r="F659"/>
      <c r="G659"/>
      <c r="H659" t="s">
        <v>1654</v>
      </c>
      <c r="I659" t="s">
        <v>1655</v>
      </c>
      <c r="J659" t="s">
        <v>28</v>
      </c>
      <c r="K659" t="s">
        <v>1656</v>
      </c>
      <c r="L659" s="11" t="s">
        <v>7929</v>
      </c>
      <c r="M659" s="11">
        <v>427</v>
      </c>
      <c r="N659" s="11" t="str">
        <f>IF(A659="","AGUARDANDO",IF(NOT(ISERROR(MATCH(VALUE(A659),PRODESP!A:A,0))),"EXCLUÍDO - ATENDIDO CDHU",""))</f>
        <v/>
      </c>
    </row>
    <row r="660" spans="1:14" ht="15" x14ac:dyDescent="0.25">
      <c r="A660" t="s">
        <v>1859</v>
      </c>
      <c r="B660" t="s">
        <v>1860</v>
      </c>
      <c r="C660">
        <v>420412062</v>
      </c>
      <c r="D660" t="s">
        <v>1861</v>
      </c>
      <c r="E660" t="s">
        <v>1862</v>
      </c>
      <c r="F660">
        <v>428392044</v>
      </c>
      <c r="G660" t="s">
        <v>1863</v>
      </c>
      <c r="H660" t="s">
        <v>1864</v>
      </c>
      <c r="I660" t="s">
        <v>1865</v>
      </c>
      <c r="J660" t="s">
        <v>28</v>
      </c>
      <c r="K660" t="s">
        <v>1866</v>
      </c>
      <c r="L660" s="11" t="s">
        <v>7929</v>
      </c>
      <c r="M660" s="11">
        <v>428</v>
      </c>
      <c r="N660" s="11" t="str">
        <f>IF(A660="","AGUARDANDO",IF(NOT(ISERROR(MATCH(VALUE(A660),PRODESP!A:A,0))),"EXCLUÍDO - ATENDIDO CDHU",""))</f>
        <v/>
      </c>
    </row>
    <row r="661" spans="1:14" ht="15" x14ac:dyDescent="0.25">
      <c r="A661" t="s">
        <v>3424</v>
      </c>
      <c r="B661" t="s">
        <v>3425</v>
      </c>
      <c r="C661">
        <v>48404232</v>
      </c>
      <c r="D661" t="s">
        <v>3426</v>
      </c>
      <c r="E661"/>
      <c r="F661"/>
      <c r="G661"/>
      <c r="H661" t="s">
        <v>3427</v>
      </c>
      <c r="I661" t="s">
        <v>3428</v>
      </c>
      <c r="J661" t="s">
        <v>28</v>
      </c>
      <c r="K661" t="s">
        <v>3429</v>
      </c>
      <c r="L661" s="11" t="s">
        <v>7929</v>
      </c>
      <c r="M661" s="11">
        <v>429</v>
      </c>
      <c r="N661" s="11" t="str">
        <f>IF(A661="","AGUARDANDO",IF(NOT(ISERROR(MATCH(VALUE(A661),PRODESP!A:A,0))),"EXCLUÍDO - ATENDIDO CDHU",""))</f>
        <v/>
      </c>
    </row>
    <row r="662" spans="1:14" ht="15" x14ac:dyDescent="0.25">
      <c r="A662" t="s">
        <v>3125</v>
      </c>
      <c r="B662" t="s">
        <v>3126</v>
      </c>
      <c r="C662">
        <v>486681889</v>
      </c>
      <c r="D662" t="s">
        <v>3127</v>
      </c>
      <c r="E662" t="s">
        <v>3128</v>
      </c>
      <c r="F662">
        <v>278280146</v>
      </c>
      <c r="G662" t="s">
        <v>3129</v>
      </c>
      <c r="H662" t="s">
        <v>3130</v>
      </c>
      <c r="I662" t="s">
        <v>3131</v>
      </c>
      <c r="J662" t="s">
        <v>28</v>
      </c>
      <c r="K662" t="s">
        <v>3132</v>
      </c>
      <c r="L662" s="11" t="s">
        <v>7929</v>
      </c>
      <c r="M662" s="11">
        <v>430</v>
      </c>
      <c r="N662" s="11" t="str">
        <f>IF(A662="","AGUARDANDO",IF(NOT(ISERROR(MATCH(VALUE(A662),PRODESP!A:A,0))),"EXCLUÍDO - ATENDIDO CDHU",""))</f>
        <v/>
      </c>
    </row>
    <row r="663" spans="1:14" ht="15" x14ac:dyDescent="0.25">
      <c r="A663" t="s">
        <v>2466</v>
      </c>
      <c r="B663" t="s">
        <v>2467</v>
      </c>
      <c r="C663">
        <v>288311516</v>
      </c>
      <c r="D663" t="s">
        <v>2468</v>
      </c>
      <c r="E663"/>
      <c r="F663"/>
      <c r="G663"/>
      <c r="H663" t="s">
        <v>2469</v>
      </c>
      <c r="I663" t="s">
        <v>2470</v>
      </c>
      <c r="J663" t="s">
        <v>28</v>
      </c>
      <c r="K663" t="s">
        <v>2471</v>
      </c>
      <c r="L663" s="11" t="s">
        <v>7929</v>
      </c>
      <c r="M663" s="11">
        <v>431</v>
      </c>
      <c r="N663" s="11" t="str">
        <f>IF(A663="","AGUARDANDO",IF(NOT(ISERROR(MATCH(VALUE(A663),PRODESP!A:A,0))),"EXCLUÍDO - ATENDIDO CDHU",""))</f>
        <v/>
      </c>
    </row>
    <row r="664" spans="1:14" ht="15" x14ac:dyDescent="0.25">
      <c r="A664" t="s">
        <v>4486</v>
      </c>
      <c r="B664" t="s">
        <v>4487</v>
      </c>
      <c r="C664">
        <v>521792769</v>
      </c>
      <c r="D664" t="s">
        <v>4488</v>
      </c>
      <c r="E664"/>
      <c r="F664"/>
      <c r="G664"/>
      <c r="H664" t="s">
        <v>4489</v>
      </c>
      <c r="I664" t="s">
        <v>4490</v>
      </c>
      <c r="J664" t="s">
        <v>28</v>
      </c>
      <c r="K664" t="s">
        <v>4491</v>
      </c>
      <c r="L664" s="11" t="s">
        <v>7929</v>
      </c>
      <c r="M664" s="11">
        <v>432</v>
      </c>
      <c r="N664" s="11" t="str">
        <f>IF(A664="","AGUARDANDO",IF(NOT(ISERROR(MATCH(VALUE(A664),PRODESP!A:A,0))),"EXCLUÍDO - ATENDIDO CDHU",""))</f>
        <v/>
      </c>
    </row>
    <row r="665" spans="1:14" ht="15" x14ac:dyDescent="0.25">
      <c r="A665" t="s">
        <v>5211</v>
      </c>
      <c r="B665" t="s">
        <v>5212</v>
      </c>
      <c r="C665">
        <v>409685951</v>
      </c>
      <c r="D665" t="s">
        <v>5213</v>
      </c>
      <c r="E665"/>
      <c r="F665"/>
      <c r="G665"/>
      <c r="H665" t="s">
        <v>5214</v>
      </c>
      <c r="I665" t="s">
        <v>5215</v>
      </c>
      <c r="J665" t="s">
        <v>28</v>
      </c>
      <c r="K665" t="s">
        <v>5216</v>
      </c>
      <c r="L665" s="11" t="s">
        <v>7929</v>
      </c>
      <c r="M665" s="11">
        <v>433</v>
      </c>
      <c r="N665" s="11" t="str">
        <f>IF(A665="","AGUARDANDO",IF(NOT(ISERROR(MATCH(VALUE(A665),PRODESP!A:A,0))),"EXCLUÍDO - ATENDIDO CDHU",""))</f>
        <v/>
      </c>
    </row>
    <row r="666" spans="1:14" ht="15" x14ac:dyDescent="0.25">
      <c r="A666" t="s">
        <v>2121</v>
      </c>
      <c r="B666" t="s">
        <v>2122</v>
      </c>
      <c r="C666">
        <v>469458732</v>
      </c>
      <c r="D666" t="s">
        <v>2123</v>
      </c>
      <c r="E666" t="s">
        <v>2124</v>
      </c>
      <c r="F666" t="s">
        <v>2125</v>
      </c>
      <c r="G666" t="s">
        <v>2126</v>
      </c>
      <c r="H666" t="s">
        <v>2127</v>
      </c>
      <c r="I666" t="s">
        <v>2128</v>
      </c>
      <c r="J666" t="s">
        <v>28</v>
      </c>
      <c r="K666" t="s">
        <v>2129</v>
      </c>
      <c r="L666" s="11" t="s">
        <v>7929</v>
      </c>
      <c r="M666" s="11">
        <v>434</v>
      </c>
      <c r="N666" s="11" t="str">
        <f>IF(A666="","AGUARDANDO",IF(NOT(ISERROR(MATCH(VALUE(A666),PRODESP!A:A,0))),"EXCLUÍDO - ATENDIDO CDHU",""))</f>
        <v/>
      </c>
    </row>
    <row r="667" spans="1:14" ht="15" x14ac:dyDescent="0.25">
      <c r="A667" t="s">
        <v>6412</v>
      </c>
      <c r="B667" t="s">
        <v>6413</v>
      </c>
      <c r="C667">
        <v>591618679</v>
      </c>
      <c r="D667" t="s">
        <v>6414</v>
      </c>
      <c r="E667"/>
      <c r="F667"/>
      <c r="G667"/>
      <c r="H667" t="s">
        <v>6415</v>
      </c>
      <c r="I667" t="s">
        <v>6379</v>
      </c>
      <c r="J667" t="s">
        <v>28</v>
      </c>
      <c r="K667" t="s">
        <v>6416</v>
      </c>
      <c r="L667" s="11" t="s">
        <v>7929</v>
      </c>
      <c r="M667" s="11">
        <v>435</v>
      </c>
      <c r="N667" s="11" t="str">
        <f>IF(A667="","AGUARDANDO",IF(NOT(ISERROR(MATCH(VALUE(A667),PRODESP!A:A,0))),"EXCLUÍDO - ATENDIDO CDHU",""))</f>
        <v/>
      </c>
    </row>
    <row r="668" spans="1:14" ht="15" x14ac:dyDescent="0.25">
      <c r="A668" t="s">
        <v>1312</v>
      </c>
      <c r="B668" t="s">
        <v>1313</v>
      </c>
      <c r="C668">
        <v>445174432</v>
      </c>
      <c r="D668" t="s">
        <v>1314</v>
      </c>
      <c r="E668"/>
      <c r="F668"/>
      <c r="G668"/>
      <c r="H668" t="s">
        <v>1315</v>
      </c>
      <c r="I668" t="s">
        <v>1316</v>
      </c>
      <c r="J668" t="s">
        <v>28</v>
      </c>
      <c r="K668" t="s">
        <v>1317</v>
      </c>
      <c r="L668" s="11" t="s">
        <v>7929</v>
      </c>
      <c r="M668" s="11">
        <v>436</v>
      </c>
      <c r="N668" s="11" t="str">
        <f>IF(A668="","AGUARDANDO",IF(NOT(ISERROR(MATCH(VALUE(A668),PRODESP!A:A,0))),"EXCLUÍDO - ATENDIDO CDHU",""))</f>
        <v/>
      </c>
    </row>
    <row r="669" spans="1:14" ht="15" x14ac:dyDescent="0.25">
      <c r="A669" t="s">
        <v>6870</v>
      </c>
      <c r="B669" t="s">
        <v>6871</v>
      </c>
      <c r="C669">
        <v>360259571</v>
      </c>
      <c r="D669" t="s">
        <v>6872</v>
      </c>
      <c r="E669"/>
      <c r="F669"/>
      <c r="G669"/>
      <c r="H669" t="s">
        <v>6873</v>
      </c>
      <c r="I669" t="s">
        <v>6756</v>
      </c>
      <c r="J669" t="s">
        <v>28</v>
      </c>
      <c r="K669" t="s">
        <v>6757</v>
      </c>
      <c r="L669" s="11" t="s">
        <v>7929</v>
      </c>
      <c r="M669" s="11">
        <v>437</v>
      </c>
      <c r="N669" s="11" t="str">
        <f>IF(A669="","AGUARDANDO",IF(NOT(ISERROR(MATCH(VALUE(A669),PRODESP!A:A,0))),"EXCLUÍDO - ATENDIDO CDHU",""))</f>
        <v/>
      </c>
    </row>
    <row r="670" spans="1:14" ht="15" x14ac:dyDescent="0.25">
      <c r="A670" t="s">
        <v>7290</v>
      </c>
      <c r="B670" t="s">
        <v>7291</v>
      </c>
      <c r="C670">
        <v>422451733</v>
      </c>
      <c r="D670" t="s">
        <v>7292</v>
      </c>
      <c r="E670" t="s">
        <v>7293</v>
      </c>
      <c r="F670">
        <v>532378969</v>
      </c>
      <c r="G670" t="s">
        <v>7294</v>
      </c>
      <c r="H670" t="s">
        <v>7295</v>
      </c>
      <c r="I670" t="s">
        <v>7296</v>
      </c>
      <c r="J670" t="s">
        <v>28</v>
      </c>
      <c r="K670" t="s">
        <v>7297</v>
      </c>
      <c r="L670" s="11" t="s">
        <v>7929</v>
      </c>
      <c r="M670" s="11">
        <v>438</v>
      </c>
      <c r="N670" s="11" t="str">
        <f>IF(A670="","AGUARDANDO",IF(NOT(ISERROR(MATCH(VALUE(A670),PRODESP!A:A,0))),"EXCLUÍDO - ATENDIDO CDHU",""))</f>
        <v/>
      </c>
    </row>
    <row r="671" spans="1:14" ht="15" x14ac:dyDescent="0.25">
      <c r="A671" t="s">
        <v>5205</v>
      </c>
      <c r="B671" t="s">
        <v>5206</v>
      </c>
      <c r="C671">
        <v>558578949</v>
      </c>
      <c r="D671" t="s">
        <v>5207</v>
      </c>
      <c r="E671"/>
      <c r="F671"/>
      <c r="G671"/>
      <c r="H671" t="s">
        <v>5208</v>
      </c>
      <c r="I671" t="s">
        <v>5209</v>
      </c>
      <c r="J671" t="s">
        <v>28</v>
      </c>
      <c r="K671" t="s">
        <v>5210</v>
      </c>
      <c r="L671" s="11" t="s">
        <v>7929</v>
      </c>
      <c r="M671" s="11">
        <v>439</v>
      </c>
      <c r="N671" s="11" t="str">
        <f>IF(A671="","AGUARDANDO",IF(NOT(ISERROR(MATCH(VALUE(A671),PRODESP!A:A,0))),"EXCLUÍDO - ATENDIDO CDHU",""))</f>
        <v/>
      </c>
    </row>
    <row r="672" spans="1:14" ht="15" x14ac:dyDescent="0.25">
      <c r="A672" t="s">
        <v>5483</v>
      </c>
      <c r="B672" t="s">
        <v>5484</v>
      </c>
      <c r="C672">
        <v>486646592</v>
      </c>
      <c r="D672" t="s">
        <v>5485</v>
      </c>
      <c r="E672" t="s">
        <v>5486</v>
      </c>
      <c r="F672">
        <v>50076971</v>
      </c>
      <c r="G672" t="s">
        <v>5487</v>
      </c>
      <c r="H672" t="s">
        <v>5488</v>
      </c>
      <c r="I672" t="s">
        <v>5489</v>
      </c>
      <c r="J672" t="s">
        <v>28</v>
      </c>
      <c r="K672" t="s">
        <v>5490</v>
      </c>
      <c r="L672" s="11" t="s">
        <v>7929</v>
      </c>
      <c r="M672" s="11">
        <v>440</v>
      </c>
      <c r="N672" s="11" t="str">
        <f>IF(A672="","AGUARDANDO",IF(NOT(ISERROR(MATCH(VALUE(A672),PRODESP!A:A,0))),"EXCLUÍDO - ATENDIDO CDHU",""))</f>
        <v/>
      </c>
    </row>
    <row r="673" spans="1:14" ht="15" x14ac:dyDescent="0.25">
      <c r="A673" t="s">
        <v>3666</v>
      </c>
      <c r="B673" t="s">
        <v>3667</v>
      </c>
      <c r="C673">
        <v>419733097</v>
      </c>
      <c r="D673" t="s">
        <v>3668</v>
      </c>
      <c r="E673"/>
      <c r="F673"/>
      <c r="G673"/>
      <c r="H673" t="s">
        <v>3669</v>
      </c>
      <c r="I673" t="s">
        <v>3670</v>
      </c>
      <c r="J673" t="s">
        <v>28</v>
      </c>
      <c r="K673" t="s">
        <v>3671</v>
      </c>
      <c r="L673" s="11" t="s">
        <v>7929</v>
      </c>
      <c r="M673" s="11">
        <v>441</v>
      </c>
      <c r="N673" s="11" t="str">
        <f>IF(A673="","AGUARDANDO",IF(NOT(ISERROR(MATCH(VALUE(A673),PRODESP!A:A,0))),"EXCLUÍDO - ATENDIDO CDHU",""))</f>
        <v/>
      </c>
    </row>
    <row r="674" spans="1:14" ht="15" x14ac:dyDescent="0.25">
      <c r="A674" t="s">
        <v>6629</v>
      </c>
      <c r="B674" t="s">
        <v>6630</v>
      </c>
      <c r="C674">
        <v>403521373</v>
      </c>
      <c r="D674" t="s">
        <v>6631</v>
      </c>
      <c r="E674"/>
      <c r="F674"/>
      <c r="G674"/>
      <c r="H674" t="s">
        <v>6632</v>
      </c>
      <c r="I674" t="s">
        <v>6633</v>
      </c>
      <c r="J674" t="s">
        <v>28</v>
      </c>
      <c r="K674" t="s">
        <v>6634</v>
      </c>
      <c r="L674" s="11" t="s">
        <v>7929</v>
      </c>
      <c r="M674" s="11">
        <v>442</v>
      </c>
      <c r="N674" s="11" t="str">
        <f>IF(A674="","AGUARDANDO",IF(NOT(ISERROR(MATCH(VALUE(A674),PRODESP!A:A,0))),"EXCLUÍDO - ATENDIDO CDHU",""))</f>
        <v/>
      </c>
    </row>
    <row r="675" spans="1:14" ht="15" x14ac:dyDescent="0.25">
      <c r="A675" t="s">
        <v>7042</v>
      </c>
      <c r="B675" t="s">
        <v>7043</v>
      </c>
      <c r="C675">
        <v>370506789</v>
      </c>
      <c r="D675" t="s">
        <v>7044</v>
      </c>
      <c r="E675" t="s">
        <v>7045</v>
      </c>
      <c r="F675">
        <v>659681730</v>
      </c>
      <c r="G675" t="s">
        <v>7046</v>
      </c>
      <c r="H675" t="s">
        <v>7047</v>
      </c>
      <c r="I675" t="s">
        <v>7048</v>
      </c>
      <c r="J675" t="s">
        <v>28</v>
      </c>
      <c r="K675" t="s">
        <v>7049</v>
      </c>
      <c r="L675" s="11" t="s">
        <v>7929</v>
      </c>
      <c r="M675" s="11">
        <v>443</v>
      </c>
      <c r="N675" s="11" t="str">
        <f>IF(A675="","AGUARDANDO",IF(NOT(ISERROR(MATCH(VALUE(A675),PRODESP!A:A,0))),"EXCLUÍDO - ATENDIDO CDHU",""))</f>
        <v/>
      </c>
    </row>
    <row r="676" spans="1:14" ht="15" x14ac:dyDescent="0.25">
      <c r="A676" t="s">
        <v>2268</v>
      </c>
      <c r="B676" t="s">
        <v>2269</v>
      </c>
      <c r="C676">
        <v>18503600</v>
      </c>
      <c r="D676" t="s">
        <v>2270</v>
      </c>
      <c r="E676"/>
      <c r="F676"/>
      <c r="G676"/>
      <c r="H676" t="s">
        <v>2271</v>
      </c>
      <c r="I676" t="s">
        <v>2272</v>
      </c>
      <c r="J676" t="s">
        <v>28</v>
      </c>
      <c r="K676" t="s">
        <v>2273</v>
      </c>
      <c r="L676" s="11" t="s">
        <v>7929</v>
      </c>
      <c r="M676" s="11">
        <v>444</v>
      </c>
      <c r="N676" s="11" t="str">
        <f>IF(A676="","AGUARDANDO",IF(NOT(ISERROR(MATCH(VALUE(A676),PRODESP!A:A,0))),"EXCLUÍDO - ATENDIDO CDHU",""))</f>
        <v/>
      </c>
    </row>
    <row r="677" spans="1:14" ht="15" x14ac:dyDescent="0.25">
      <c r="A677" t="s">
        <v>3307</v>
      </c>
      <c r="B677" t="s">
        <v>3308</v>
      </c>
      <c r="C677">
        <v>33501169</v>
      </c>
      <c r="D677" t="s">
        <v>3309</v>
      </c>
      <c r="E677"/>
      <c r="F677"/>
      <c r="G677"/>
      <c r="H677" t="s">
        <v>3310</v>
      </c>
      <c r="I677" t="s">
        <v>3311</v>
      </c>
      <c r="J677" t="s">
        <v>28</v>
      </c>
      <c r="K677" t="s">
        <v>3312</v>
      </c>
      <c r="L677" s="11" t="s">
        <v>7929</v>
      </c>
      <c r="M677" s="11">
        <v>445</v>
      </c>
      <c r="N677" s="11" t="str">
        <f>IF(A677="","AGUARDANDO",IF(NOT(ISERROR(MATCH(VALUE(A677),PRODESP!A:A,0))),"EXCLUÍDO - ATENDIDO CDHU",""))</f>
        <v/>
      </c>
    </row>
    <row r="678" spans="1:14" ht="15" x14ac:dyDescent="0.25">
      <c r="A678" t="s">
        <v>1589</v>
      </c>
      <c r="B678" t="s">
        <v>1590</v>
      </c>
      <c r="C678">
        <v>337079353</v>
      </c>
      <c r="D678" t="s">
        <v>1591</v>
      </c>
      <c r="E678"/>
      <c r="F678"/>
      <c r="G678"/>
      <c r="H678" t="s">
        <v>1592</v>
      </c>
      <c r="I678" t="s">
        <v>1593</v>
      </c>
      <c r="J678" t="s">
        <v>28</v>
      </c>
      <c r="K678" t="s">
        <v>1594</v>
      </c>
      <c r="L678" s="11" t="s">
        <v>7929</v>
      </c>
      <c r="M678" s="11">
        <v>446</v>
      </c>
      <c r="N678" s="11" t="str">
        <f>IF(A678="","AGUARDANDO",IF(NOT(ISERROR(MATCH(VALUE(A678),PRODESP!A:A,0))),"EXCLUÍDO - ATENDIDO CDHU",""))</f>
        <v/>
      </c>
    </row>
    <row r="679" spans="1:14" ht="15" x14ac:dyDescent="0.25">
      <c r="A679" t="s">
        <v>3293</v>
      </c>
      <c r="B679" t="s">
        <v>3294</v>
      </c>
      <c r="C679">
        <v>499283272</v>
      </c>
      <c r="D679" t="s">
        <v>3295</v>
      </c>
      <c r="E679"/>
      <c r="F679"/>
      <c r="G679"/>
      <c r="H679" t="s">
        <v>3296</v>
      </c>
      <c r="I679" t="s">
        <v>3297</v>
      </c>
      <c r="J679" t="s">
        <v>28</v>
      </c>
      <c r="K679" t="s">
        <v>3298</v>
      </c>
      <c r="L679" s="11" t="s">
        <v>7929</v>
      </c>
      <c r="M679" s="11">
        <v>447</v>
      </c>
      <c r="N679" s="11" t="str">
        <f>IF(A679="","AGUARDANDO",IF(NOT(ISERROR(MATCH(VALUE(A679),PRODESP!A:A,0))),"EXCLUÍDO - ATENDIDO CDHU",""))</f>
        <v/>
      </c>
    </row>
    <row r="680" spans="1:14" ht="15" x14ac:dyDescent="0.25">
      <c r="A680" t="s">
        <v>5091</v>
      </c>
      <c r="B680" t="s">
        <v>5092</v>
      </c>
      <c r="C680">
        <v>651099808</v>
      </c>
      <c r="D680" t="s">
        <v>5093</v>
      </c>
      <c r="E680" t="s">
        <v>5094</v>
      </c>
      <c r="F680">
        <v>450180682</v>
      </c>
      <c r="G680" t="s">
        <v>5095</v>
      </c>
      <c r="H680" t="s">
        <v>5096</v>
      </c>
      <c r="I680" t="s">
        <v>5097</v>
      </c>
      <c r="J680" t="s">
        <v>28</v>
      </c>
      <c r="K680" t="s">
        <v>5098</v>
      </c>
      <c r="L680" s="11" t="s">
        <v>7929</v>
      </c>
      <c r="M680" s="11">
        <v>448</v>
      </c>
      <c r="N680" s="11" t="str">
        <f>IF(A680="","AGUARDANDO",IF(NOT(ISERROR(MATCH(VALUE(A680),PRODESP!A:A,0))),"EXCLUÍDO - ATENDIDO CDHU",""))</f>
        <v/>
      </c>
    </row>
    <row r="681" spans="1:14" ht="15" x14ac:dyDescent="0.25">
      <c r="A681" t="s">
        <v>3056</v>
      </c>
      <c r="B681" t="s">
        <v>3057</v>
      </c>
      <c r="C681">
        <v>537017781</v>
      </c>
      <c r="D681" t="s">
        <v>3058</v>
      </c>
      <c r="E681"/>
      <c r="F681"/>
      <c r="G681"/>
      <c r="H681" t="s">
        <v>3059</v>
      </c>
      <c r="I681" t="s">
        <v>3060</v>
      </c>
      <c r="J681" t="s">
        <v>28</v>
      </c>
      <c r="K681" t="s">
        <v>3061</v>
      </c>
      <c r="L681" s="11" t="s">
        <v>7929</v>
      </c>
      <c r="M681" s="11">
        <v>449</v>
      </c>
      <c r="N681" s="11" t="str">
        <f>IF(A681="","AGUARDANDO",IF(NOT(ISERROR(MATCH(VALUE(A681),PRODESP!A:A,0))),"EXCLUÍDO - ATENDIDO CDHU",""))</f>
        <v/>
      </c>
    </row>
    <row r="682" spans="1:14" ht="15" x14ac:dyDescent="0.25">
      <c r="A682" t="s">
        <v>5636</v>
      </c>
      <c r="B682" t="s">
        <v>5637</v>
      </c>
      <c r="C682">
        <v>486613756</v>
      </c>
      <c r="D682" t="s">
        <v>5638</v>
      </c>
      <c r="E682"/>
      <c r="F682"/>
      <c r="G682"/>
      <c r="H682" t="s">
        <v>5639</v>
      </c>
      <c r="I682" t="s">
        <v>5640</v>
      </c>
      <c r="J682" t="s">
        <v>28</v>
      </c>
      <c r="K682" t="s">
        <v>5641</v>
      </c>
      <c r="L682" s="11" t="s">
        <v>7929</v>
      </c>
      <c r="M682" s="11">
        <v>450</v>
      </c>
      <c r="N682" s="11" t="str">
        <f>IF(A682="","AGUARDANDO",IF(NOT(ISERROR(MATCH(VALUE(A682),PRODESP!A:A,0))),"EXCLUÍDO - ATENDIDO CDHU",""))</f>
        <v/>
      </c>
    </row>
    <row r="683" spans="1:14" ht="15" x14ac:dyDescent="0.25">
      <c r="A683" t="s">
        <v>2403</v>
      </c>
      <c r="B683" t="s">
        <v>2404</v>
      </c>
      <c r="C683">
        <v>463762071</v>
      </c>
      <c r="D683" t="s">
        <v>2405</v>
      </c>
      <c r="E683"/>
      <c r="F683"/>
      <c r="G683"/>
      <c r="H683" t="s">
        <v>2406</v>
      </c>
      <c r="I683" t="s">
        <v>2407</v>
      </c>
      <c r="J683" t="s">
        <v>28</v>
      </c>
      <c r="K683" t="s">
        <v>2408</v>
      </c>
      <c r="L683" s="11" t="s">
        <v>7929</v>
      </c>
      <c r="M683" s="11">
        <v>451</v>
      </c>
      <c r="N683" s="11" t="str">
        <f>IF(A683="","AGUARDANDO",IF(NOT(ISERROR(MATCH(VALUE(A683),PRODESP!A:A,0))),"EXCLUÍDO - ATENDIDO CDHU",""))</f>
        <v/>
      </c>
    </row>
    <row r="684" spans="1:14" ht="15" x14ac:dyDescent="0.25">
      <c r="A684" t="s">
        <v>1520</v>
      </c>
      <c r="B684" t="s">
        <v>1521</v>
      </c>
      <c r="C684">
        <v>227421693</v>
      </c>
      <c r="D684" t="s">
        <v>1522</v>
      </c>
      <c r="E684"/>
      <c r="F684"/>
      <c r="G684"/>
      <c r="H684" t="s">
        <v>1523</v>
      </c>
      <c r="I684" t="s">
        <v>1524</v>
      </c>
      <c r="J684" t="s">
        <v>28</v>
      </c>
      <c r="K684" t="s">
        <v>1525</v>
      </c>
      <c r="L684" s="11" t="s">
        <v>7929</v>
      </c>
      <c r="M684" s="11">
        <v>452</v>
      </c>
      <c r="N684" s="11" t="str">
        <f>IF(A684="","AGUARDANDO",IF(NOT(ISERROR(MATCH(VALUE(A684),PRODESP!A:A,0))),"EXCLUÍDO - ATENDIDO CDHU",""))</f>
        <v/>
      </c>
    </row>
    <row r="685" spans="1:14" ht="15" x14ac:dyDescent="0.25">
      <c r="A685" t="s">
        <v>3002</v>
      </c>
      <c r="B685" t="s">
        <v>3003</v>
      </c>
      <c r="C685">
        <v>539785301</v>
      </c>
      <c r="D685" t="s">
        <v>3004</v>
      </c>
      <c r="E685"/>
      <c r="F685"/>
      <c r="G685"/>
      <c r="H685" t="s">
        <v>3005</v>
      </c>
      <c r="I685" t="s">
        <v>3006</v>
      </c>
      <c r="J685" t="s">
        <v>28</v>
      </c>
      <c r="K685" t="s">
        <v>3007</v>
      </c>
      <c r="L685" s="11" t="s">
        <v>7929</v>
      </c>
      <c r="M685" s="11">
        <v>453</v>
      </c>
      <c r="N685" s="11" t="str">
        <f>IF(A685="","AGUARDANDO",IF(NOT(ISERROR(MATCH(VALUE(A685),PRODESP!A:A,0))),"EXCLUÍDO - ATENDIDO CDHU",""))</f>
        <v/>
      </c>
    </row>
    <row r="686" spans="1:14" ht="15" x14ac:dyDescent="0.25">
      <c r="A686" t="s">
        <v>6947</v>
      </c>
      <c r="B686" t="s">
        <v>6948</v>
      </c>
      <c r="C686">
        <v>589236635</v>
      </c>
      <c r="D686" t="s">
        <v>6949</v>
      </c>
      <c r="E686"/>
      <c r="F686"/>
      <c r="G686"/>
      <c r="H686" t="s">
        <v>2221</v>
      </c>
      <c r="I686" t="s">
        <v>6950</v>
      </c>
      <c r="J686" t="s">
        <v>28</v>
      </c>
      <c r="K686" t="s">
        <v>6951</v>
      </c>
      <c r="L686" s="11" t="s">
        <v>7929</v>
      </c>
      <c r="M686" s="11">
        <v>454</v>
      </c>
      <c r="N686" s="11" t="str">
        <f>IF(A686="","AGUARDANDO",IF(NOT(ISERROR(MATCH(VALUE(A686),PRODESP!A:A,0))),"EXCLUÍDO - ATENDIDO CDHU",""))</f>
        <v/>
      </c>
    </row>
    <row r="687" spans="1:14" ht="15" x14ac:dyDescent="0.25">
      <c r="A687" t="s">
        <v>1994</v>
      </c>
      <c r="B687" t="s">
        <v>1995</v>
      </c>
      <c r="C687">
        <v>493322048</v>
      </c>
      <c r="D687" t="s">
        <v>1996</v>
      </c>
      <c r="E687" t="s">
        <v>1997</v>
      </c>
      <c r="F687">
        <v>44850814</v>
      </c>
      <c r="G687" t="s">
        <v>1998</v>
      </c>
      <c r="H687" t="s">
        <v>1999</v>
      </c>
      <c r="I687" t="s">
        <v>2000</v>
      </c>
      <c r="J687" t="s">
        <v>28</v>
      </c>
      <c r="K687" t="s">
        <v>2001</v>
      </c>
      <c r="L687" s="11" t="s">
        <v>7929</v>
      </c>
      <c r="M687" s="11">
        <v>455</v>
      </c>
      <c r="N687" s="11" t="str">
        <f>IF(A687="","AGUARDANDO",IF(NOT(ISERROR(MATCH(VALUE(A687),PRODESP!A:A,0))),"EXCLUÍDO - ATENDIDO CDHU",""))</f>
        <v/>
      </c>
    </row>
    <row r="688" spans="1:14" ht="15" x14ac:dyDescent="0.25">
      <c r="A688" t="s">
        <v>3638</v>
      </c>
      <c r="B688" t="s">
        <v>3639</v>
      </c>
      <c r="C688">
        <v>458458144</v>
      </c>
      <c r="D688" t="s">
        <v>3640</v>
      </c>
      <c r="E688"/>
      <c r="F688"/>
      <c r="G688"/>
      <c r="H688" t="s">
        <v>1112</v>
      </c>
      <c r="I688" t="s">
        <v>3641</v>
      </c>
      <c r="J688" t="s">
        <v>28</v>
      </c>
      <c r="K688" t="s">
        <v>3642</v>
      </c>
      <c r="L688" s="11" t="s">
        <v>7929</v>
      </c>
      <c r="M688" s="11">
        <v>456</v>
      </c>
      <c r="N688" s="11" t="str">
        <f>IF(A688="","AGUARDANDO",IF(NOT(ISERROR(MATCH(VALUE(A688),PRODESP!A:A,0))),"EXCLUÍDO - ATENDIDO CDHU",""))</f>
        <v/>
      </c>
    </row>
    <row r="689" spans="1:14" ht="15" x14ac:dyDescent="0.25">
      <c r="A689" t="s">
        <v>4824</v>
      </c>
      <c r="B689" t="s">
        <v>4825</v>
      </c>
      <c r="C689">
        <v>288311723</v>
      </c>
      <c r="D689" t="s">
        <v>4826</v>
      </c>
      <c r="E689"/>
      <c r="F689"/>
      <c r="G689"/>
      <c r="H689" t="s">
        <v>4827</v>
      </c>
      <c r="I689" t="s">
        <v>4828</v>
      </c>
      <c r="J689" t="s">
        <v>28</v>
      </c>
      <c r="K689" t="s">
        <v>4829</v>
      </c>
      <c r="L689" s="11" t="s">
        <v>7929</v>
      </c>
      <c r="M689" s="11">
        <v>457</v>
      </c>
      <c r="N689" s="11" t="str">
        <f>IF(A689="","AGUARDANDO",IF(NOT(ISERROR(MATCH(VALUE(A689),PRODESP!A:A,0))),"EXCLUÍDO - ATENDIDO CDHU",""))</f>
        <v/>
      </c>
    </row>
    <row r="690" spans="1:14" ht="15" x14ac:dyDescent="0.25">
      <c r="A690" t="s">
        <v>3714</v>
      </c>
      <c r="B690" t="s">
        <v>3715</v>
      </c>
      <c r="C690">
        <v>323557491</v>
      </c>
      <c r="D690" t="s">
        <v>3716</v>
      </c>
      <c r="E690"/>
      <c r="F690"/>
      <c r="G690"/>
      <c r="H690" t="s">
        <v>3717</v>
      </c>
      <c r="I690" t="s">
        <v>3718</v>
      </c>
      <c r="J690" t="s">
        <v>28</v>
      </c>
      <c r="K690" t="s">
        <v>3719</v>
      </c>
      <c r="L690" s="11" t="s">
        <v>7929</v>
      </c>
      <c r="M690" s="11">
        <v>458</v>
      </c>
      <c r="N690" s="11" t="str">
        <f>IF(A690="","AGUARDANDO",IF(NOT(ISERROR(MATCH(VALUE(A690),PRODESP!A:A,0))),"EXCLUÍDO - ATENDIDO CDHU",""))</f>
        <v/>
      </c>
    </row>
    <row r="691" spans="1:14" ht="15" x14ac:dyDescent="0.25">
      <c r="A691" t="s">
        <v>4698</v>
      </c>
      <c r="B691" t="s">
        <v>4699</v>
      </c>
      <c r="C691">
        <v>545477839</v>
      </c>
      <c r="D691" t="s">
        <v>4700</v>
      </c>
      <c r="E691"/>
      <c r="F691"/>
      <c r="G691"/>
      <c r="H691" t="s">
        <v>4701</v>
      </c>
      <c r="I691" t="s">
        <v>4702</v>
      </c>
      <c r="J691" t="s">
        <v>28</v>
      </c>
      <c r="K691" t="s">
        <v>4703</v>
      </c>
      <c r="L691" s="11" t="s">
        <v>7929</v>
      </c>
      <c r="M691" s="11">
        <v>459</v>
      </c>
      <c r="N691" s="11" t="str">
        <f>IF(A691="","AGUARDANDO",IF(NOT(ISERROR(MATCH(VALUE(A691),PRODESP!A:A,0))),"EXCLUÍDO - ATENDIDO CDHU",""))</f>
        <v/>
      </c>
    </row>
    <row r="692" spans="1:14" ht="15" x14ac:dyDescent="0.25">
      <c r="A692" t="s">
        <v>6264</v>
      </c>
      <c r="B692" t="s">
        <v>6265</v>
      </c>
      <c r="C692">
        <v>42247424</v>
      </c>
      <c r="D692" t="s">
        <v>6266</v>
      </c>
      <c r="E692"/>
      <c r="F692"/>
      <c r="G692"/>
      <c r="H692" t="s">
        <v>6267</v>
      </c>
      <c r="I692" t="s">
        <v>5954</v>
      </c>
      <c r="J692" t="s">
        <v>28</v>
      </c>
      <c r="K692" t="s">
        <v>6268</v>
      </c>
      <c r="L692" s="11" t="s">
        <v>7929</v>
      </c>
      <c r="M692" s="11">
        <v>460</v>
      </c>
      <c r="N692" s="11" t="str">
        <f>IF(A692="","AGUARDANDO",IF(NOT(ISERROR(MATCH(VALUE(A692),PRODESP!A:A,0))),"EXCLUÍDO - ATENDIDO CDHU",""))</f>
        <v/>
      </c>
    </row>
    <row r="693" spans="1:14" ht="15" x14ac:dyDescent="0.25">
      <c r="A693" t="s">
        <v>5156</v>
      </c>
      <c r="B693" t="s">
        <v>5157</v>
      </c>
      <c r="C693">
        <v>486665021</v>
      </c>
      <c r="D693" t="s">
        <v>5158</v>
      </c>
      <c r="E693"/>
      <c r="F693"/>
      <c r="G693"/>
      <c r="H693" t="s">
        <v>5159</v>
      </c>
      <c r="I693" t="s">
        <v>5160</v>
      </c>
      <c r="J693" t="s">
        <v>28</v>
      </c>
      <c r="K693" t="s">
        <v>5161</v>
      </c>
      <c r="L693" s="11" t="s">
        <v>7929</v>
      </c>
      <c r="M693" s="11">
        <v>461</v>
      </c>
      <c r="N693" s="11" t="str">
        <f>IF(A693="","AGUARDANDO",IF(NOT(ISERROR(MATCH(VALUE(A693),PRODESP!A:A,0))),"EXCLUÍDO - ATENDIDO CDHU",""))</f>
        <v/>
      </c>
    </row>
    <row r="694" spans="1:14" ht="15" x14ac:dyDescent="0.25">
      <c r="A694" t="s">
        <v>3504</v>
      </c>
      <c r="B694" t="s">
        <v>3505</v>
      </c>
      <c r="C694">
        <v>452902319</v>
      </c>
      <c r="D694" t="s">
        <v>3506</v>
      </c>
      <c r="E694" t="s">
        <v>3507</v>
      </c>
      <c r="F694">
        <v>596239968</v>
      </c>
      <c r="G694" t="s">
        <v>3508</v>
      </c>
      <c r="H694" t="s">
        <v>3509</v>
      </c>
      <c r="I694" t="s">
        <v>3510</v>
      </c>
      <c r="J694" t="s">
        <v>28</v>
      </c>
      <c r="K694" t="s">
        <v>3511</v>
      </c>
      <c r="L694" s="11" t="s">
        <v>7929</v>
      </c>
      <c r="M694" s="11">
        <v>462</v>
      </c>
      <c r="N694" s="11" t="str">
        <f>IF(A694="","AGUARDANDO",IF(NOT(ISERROR(MATCH(VALUE(A694),PRODESP!A:A,0))),"EXCLUÍDO - ATENDIDO CDHU",""))</f>
        <v/>
      </c>
    </row>
    <row r="695" spans="1:14" ht="15" x14ac:dyDescent="0.25">
      <c r="A695" t="s">
        <v>3872</v>
      </c>
      <c r="B695" t="s">
        <v>3873</v>
      </c>
      <c r="C695">
        <v>1377665135</v>
      </c>
      <c r="D695" t="s">
        <v>3874</v>
      </c>
      <c r="E695"/>
      <c r="F695"/>
      <c r="G695"/>
      <c r="H695" t="s">
        <v>3875</v>
      </c>
      <c r="I695" t="s">
        <v>3876</v>
      </c>
      <c r="J695" t="s">
        <v>28</v>
      </c>
      <c r="K695" t="s">
        <v>3877</v>
      </c>
      <c r="L695" s="11" t="s">
        <v>7929</v>
      </c>
      <c r="M695" s="11">
        <v>463</v>
      </c>
      <c r="N695" s="11" t="str">
        <f>IF(A695="","AGUARDANDO",IF(NOT(ISERROR(MATCH(VALUE(A695),PRODESP!A:A,0))),"EXCLUÍDO - ATENDIDO CDHU",""))</f>
        <v/>
      </c>
    </row>
    <row r="696" spans="1:14" ht="15" x14ac:dyDescent="0.25">
      <c r="A696" t="s">
        <v>4918</v>
      </c>
      <c r="B696" t="s">
        <v>4919</v>
      </c>
      <c r="C696">
        <v>448694153</v>
      </c>
      <c r="D696" t="s">
        <v>4920</v>
      </c>
      <c r="E696" t="s">
        <v>4921</v>
      </c>
      <c r="F696">
        <v>4832195551</v>
      </c>
      <c r="G696" t="s">
        <v>4922</v>
      </c>
      <c r="H696" t="s">
        <v>4923</v>
      </c>
      <c r="I696" t="s">
        <v>4924</v>
      </c>
      <c r="J696" t="s">
        <v>28</v>
      </c>
      <c r="K696" t="s">
        <v>4925</v>
      </c>
      <c r="L696" s="11" t="s">
        <v>7929</v>
      </c>
      <c r="M696" s="11">
        <v>464</v>
      </c>
      <c r="N696" s="11" t="str">
        <f>IF(A696="","AGUARDANDO",IF(NOT(ISERROR(MATCH(VALUE(A696),PRODESP!A:A,0))),"EXCLUÍDO - ATENDIDO CDHU",""))</f>
        <v/>
      </c>
    </row>
    <row r="697" spans="1:14" ht="15" x14ac:dyDescent="0.25">
      <c r="A697" t="s">
        <v>1927</v>
      </c>
      <c r="B697" t="s">
        <v>1928</v>
      </c>
      <c r="C697">
        <v>330075743</v>
      </c>
      <c r="D697" t="s">
        <v>1929</v>
      </c>
      <c r="E697"/>
      <c r="F697"/>
      <c r="G697"/>
      <c r="H697" t="s">
        <v>1930</v>
      </c>
      <c r="I697" t="s">
        <v>1931</v>
      </c>
      <c r="J697" t="s">
        <v>28</v>
      </c>
      <c r="K697" t="s">
        <v>1932</v>
      </c>
      <c r="L697" s="11" t="s">
        <v>7929</v>
      </c>
      <c r="M697" s="11">
        <v>465</v>
      </c>
      <c r="N697" s="11" t="str">
        <f>IF(A697="","AGUARDANDO",IF(NOT(ISERROR(MATCH(VALUE(A697),PRODESP!A:A,0))),"EXCLUÍDO - ATENDIDO CDHU",""))</f>
        <v/>
      </c>
    </row>
    <row r="698" spans="1:14" ht="15" x14ac:dyDescent="0.25">
      <c r="A698" t="s">
        <v>3758</v>
      </c>
      <c r="B698" t="s">
        <v>3759</v>
      </c>
      <c r="C698">
        <v>472891194</v>
      </c>
      <c r="D698" t="s">
        <v>3760</v>
      </c>
      <c r="E698"/>
      <c r="F698"/>
      <c r="G698"/>
      <c r="H698" t="s">
        <v>3761</v>
      </c>
      <c r="I698" t="s">
        <v>3762</v>
      </c>
      <c r="J698" t="s">
        <v>28</v>
      </c>
      <c r="K698" t="s">
        <v>3763</v>
      </c>
      <c r="L698" s="11" t="s">
        <v>7929</v>
      </c>
      <c r="M698" s="11">
        <v>466</v>
      </c>
      <c r="N698" s="11" t="str">
        <f>IF(A698="","AGUARDANDO",IF(NOT(ISERROR(MATCH(VALUE(A698),PRODESP!A:A,0))),"EXCLUÍDO - ATENDIDO CDHU",""))</f>
        <v/>
      </c>
    </row>
    <row r="699" spans="1:14" ht="15" x14ac:dyDescent="0.25">
      <c r="A699" t="s">
        <v>2731</v>
      </c>
      <c r="B699" t="s">
        <v>2732</v>
      </c>
      <c r="C699">
        <v>254888793</v>
      </c>
      <c r="D699" t="s">
        <v>2733</v>
      </c>
      <c r="E699"/>
      <c r="F699"/>
      <c r="G699"/>
      <c r="H699" t="s">
        <v>2734</v>
      </c>
      <c r="I699" t="s">
        <v>2735</v>
      </c>
      <c r="J699" t="s">
        <v>28</v>
      </c>
      <c r="K699" t="s">
        <v>2736</v>
      </c>
      <c r="L699" s="11" t="s">
        <v>7929</v>
      </c>
      <c r="M699" s="11">
        <v>467</v>
      </c>
      <c r="N699" s="11" t="str">
        <f>IF(A699="","AGUARDANDO",IF(NOT(ISERROR(MATCH(VALUE(A699),PRODESP!A:A,0))),"EXCLUÍDO - ATENDIDO CDHU",""))</f>
        <v/>
      </c>
    </row>
    <row r="700" spans="1:14" ht="15" x14ac:dyDescent="0.25">
      <c r="A700" t="s">
        <v>5617</v>
      </c>
      <c r="B700" t="s">
        <v>5618</v>
      </c>
      <c r="C700">
        <v>231162108</v>
      </c>
      <c r="D700" t="s">
        <v>5619</v>
      </c>
      <c r="E700" t="s">
        <v>5620</v>
      </c>
      <c r="F700">
        <v>34843604</v>
      </c>
      <c r="G700" t="s">
        <v>5621</v>
      </c>
      <c r="H700" t="s">
        <v>5622</v>
      </c>
      <c r="I700" t="s">
        <v>5623</v>
      </c>
      <c r="J700" t="s">
        <v>28</v>
      </c>
      <c r="K700" t="s">
        <v>5624</v>
      </c>
      <c r="L700" s="11" t="s">
        <v>7929</v>
      </c>
      <c r="M700" s="11">
        <v>468</v>
      </c>
      <c r="N700" s="11" t="str">
        <f>IF(A700="","AGUARDANDO",IF(NOT(ISERROR(MATCH(VALUE(A700),PRODESP!A:A,0))),"EXCLUÍDO - ATENDIDO CDHU",""))</f>
        <v/>
      </c>
    </row>
    <row r="701" spans="1:14" ht="15" x14ac:dyDescent="0.25">
      <c r="A701" t="s">
        <v>3609</v>
      </c>
      <c r="B701" t="s">
        <v>3610</v>
      </c>
      <c r="C701">
        <v>238360866</v>
      </c>
      <c r="D701" t="s">
        <v>3611</v>
      </c>
      <c r="E701" t="s">
        <v>3612</v>
      </c>
      <c r="F701">
        <v>363683884</v>
      </c>
      <c r="G701" t="s">
        <v>3613</v>
      </c>
      <c r="H701" t="s">
        <v>3614</v>
      </c>
      <c r="I701" t="s">
        <v>3615</v>
      </c>
      <c r="J701" t="s">
        <v>28</v>
      </c>
      <c r="K701" t="s">
        <v>3616</v>
      </c>
      <c r="L701" s="11" t="s">
        <v>7929</v>
      </c>
      <c r="M701" s="11">
        <v>469</v>
      </c>
      <c r="N701" s="11" t="str">
        <f>IF(A701="","AGUARDANDO",IF(NOT(ISERROR(MATCH(VALUE(A701),PRODESP!A:A,0))),"EXCLUÍDO - ATENDIDO CDHU",""))</f>
        <v/>
      </c>
    </row>
    <row r="702" spans="1:14" ht="15" x14ac:dyDescent="0.25">
      <c r="A702" t="s">
        <v>6790</v>
      </c>
      <c r="B702" t="s">
        <v>6791</v>
      </c>
      <c r="C702">
        <v>420407728</v>
      </c>
      <c r="D702" t="s">
        <v>6792</v>
      </c>
      <c r="E702" t="s">
        <v>6793</v>
      </c>
      <c r="F702">
        <v>327104430</v>
      </c>
      <c r="G702" t="s">
        <v>6794</v>
      </c>
      <c r="H702" t="s">
        <v>6795</v>
      </c>
      <c r="I702" t="s">
        <v>6796</v>
      </c>
      <c r="J702" t="s">
        <v>28</v>
      </c>
      <c r="K702" t="s">
        <v>6797</v>
      </c>
      <c r="L702" s="11" t="s">
        <v>7929</v>
      </c>
      <c r="M702" s="11">
        <v>470</v>
      </c>
      <c r="N702" s="11" t="str">
        <f>IF(A702="","AGUARDANDO",IF(NOT(ISERROR(MATCH(VALUE(A702),PRODESP!A:A,0))),"EXCLUÍDO - ATENDIDO CDHU",""))</f>
        <v/>
      </c>
    </row>
    <row r="703" spans="1:14" ht="15" x14ac:dyDescent="0.25">
      <c r="A703" t="s">
        <v>7536</v>
      </c>
      <c r="B703" t="s">
        <v>7537</v>
      </c>
      <c r="C703">
        <v>32355703</v>
      </c>
      <c r="D703" t="s">
        <v>7538</v>
      </c>
      <c r="E703" t="s">
        <v>7539</v>
      </c>
      <c r="F703">
        <v>168827864</v>
      </c>
      <c r="G703" t="s">
        <v>7540</v>
      </c>
      <c r="H703" t="s">
        <v>7541</v>
      </c>
      <c r="I703" t="s">
        <v>7542</v>
      </c>
      <c r="J703" t="s">
        <v>28</v>
      </c>
      <c r="K703" t="s">
        <v>7543</v>
      </c>
      <c r="L703" s="11" t="s">
        <v>7929</v>
      </c>
      <c r="M703" s="11">
        <v>471</v>
      </c>
      <c r="N703" s="11" t="str">
        <f>IF(A703="","AGUARDANDO",IF(NOT(ISERROR(MATCH(VALUE(A703),PRODESP!A:A,0))),"EXCLUÍDO - ATENDIDO CDHU",""))</f>
        <v/>
      </c>
    </row>
    <row r="704" spans="1:14" ht="15" x14ac:dyDescent="0.25">
      <c r="A704" t="s">
        <v>3910</v>
      </c>
      <c r="B704" t="s">
        <v>3911</v>
      </c>
      <c r="C704">
        <v>521113726</v>
      </c>
      <c r="D704" t="s">
        <v>3912</v>
      </c>
      <c r="E704"/>
      <c r="F704"/>
      <c r="G704"/>
      <c r="H704" t="s">
        <v>3913</v>
      </c>
      <c r="I704" t="s">
        <v>3914</v>
      </c>
      <c r="J704" t="s">
        <v>28</v>
      </c>
      <c r="K704" t="s">
        <v>3915</v>
      </c>
      <c r="L704" s="11" t="s">
        <v>7929</v>
      </c>
      <c r="M704" s="11">
        <v>472</v>
      </c>
      <c r="N704" s="11" t="str">
        <f>IF(A704="","AGUARDANDO",IF(NOT(ISERROR(MATCH(VALUE(A704),PRODESP!A:A,0))),"EXCLUÍDO - ATENDIDO CDHU",""))</f>
        <v/>
      </c>
    </row>
    <row r="705" spans="1:14" ht="15" x14ac:dyDescent="0.25">
      <c r="A705" t="s">
        <v>1637</v>
      </c>
      <c r="B705" t="s">
        <v>1638</v>
      </c>
      <c r="C705">
        <v>335012474</v>
      </c>
      <c r="D705" t="s">
        <v>1639</v>
      </c>
      <c r="E705"/>
      <c r="F705"/>
      <c r="G705"/>
      <c r="H705" t="s">
        <v>1640</v>
      </c>
      <c r="I705" t="s">
        <v>1641</v>
      </c>
      <c r="J705" t="s">
        <v>28</v>
      </c>
      <c r="K705" t="s">
        <v>1642</v>
      </c>
      <c r="L705" s="11" t="s">
        <v>7929</v>
      </c>
      <c r="M705" s="11">
        <v>473</v>
      </c>
      <c r="N705" s="11" t="str">
        <f>IF(A705="","AGUARDANDO",IF(NOT(ISERROR(MATCH(VALUE(A705),PRODESP!A:A,0))),"EXCLUÍDO - ATENDIDO CDHU",""))</f>
        <v/>
      </c>
    </row>
    <row r="706" spans="1:14" ht="15" x14ac:dyDescent="0.25">
      <c r="A706" t="s">
        <v>1363</v>
      </c>
      <c r="B706" t="s">
        <v>1364</v>
      </c>
      <c r="C706">
        <v>390039366</v>
      </c>
      <c r="D706" t="s">
        <v>1365</v>
      </c>
      <c r="E706" t="s">
        <v>1366</v>
      </c>
      <c r="F706">
        <v>300330789</v>
      </c>
      <c r="G706" t="s">
        <v>1367</v>
      </c>
      <c r="H706" t="s">
        <v>1368</v>
      </c>
      <c r="I706" t="s">
        <v>1369</v>
      </c>
      <c r="J706" t="s">
        <v>28</v>
      </c>
      <c r="K706" t="s">
        <v>1370</v>
      </c>
      <c r="L706" s="11" t="s">
        <v>7929</v>
      </c>
      <c r="M706" s="11">
        <v>474</v>
      </c>
      <c r="N706" s="11" t="str">
        <f>IF(A706="","AGUARDANDO",IF(NOT(ISERROR(MATCH(VALUE(A706),PRODESP!A:A,0))),"EXCLUÍDO - ATENDIDO CDHU",""))</f>
        <v/>
      </c>
    </row>
    <row r="707" spans="1:14" ht="15" x14ac:dyDescent="0.25">
      <c r="A707" t="s">
        <v>4041</v>
      </c>
      <c r="B707" t="s">
        <v>4042</v>
      </c>
      <c r="C707">
        <v>559093974</v>
      </c>
      <c r="D707" t="s">
        <v>4043</v>
      </c>
      <c r="E707"/>
      <c r="F707"/>
      <c r="G707"/>
      <c r="H707" t="s">
        <v>4044</v>
      </c>
      <c r="I707" t="s">
        <v>4045</v>
      </c>
      <c r="J707" t="s">
        <v>28</v>
      </c>
      <c r="K707" t="s">
        <v>4046</v>
      </c>
      <c r="L707" s="11" t="s">
        <v>7929</v>
      </c>
      <c r="M707" s="11">
        <v>475</v>
      </c>
      <c r="N707" s="11" t="str">
        <f>IF(A707="","AGUARDANDO",IF(NOT(ISERROR(MATCH(VALUE(A707),PRODESP!A:A,0))),"EXCLUÍDO - ATENDIDO CDHU",""))</f>
        <v/>
      </c>
    </row>
    <row r="708" spans="1:14" ht="15" x14ac:dyDescent="0.25">
      <c r="A708" t="s">
        <v>3720</v>
      </c>
      <c r="B708" t="s">
        <v>3721</v>
      </c>
      <c r="C708">
        <v>441617918</v>
      </c>
      <c r="D708" t="s">
        <v>3722</v>
      </c>
      <c r="E708"/>
      <c r="F708"/>
      <c r="G708"/>
      <c r="H708" t="s">
        <v>3723</v>
      </c>
      <c r="I708" t="s">
        <v>3724</v>
      </c>
      <c r="J708" t="s">
        <v>28</v>
      </c>
      <c r="K708" t="s">
        <v>3725</v>
      </c>
      <c r="L708" s="11" t="s">
        <v>7929</v>
      </c>
      <c r="M708" s="11">
        <v>476</v>
      </c>
      <c r="N708" s="11" t="str">
        <f>IF(A708="","AGUARDANDO",IF(NOT(ISERROR(MATCH(VALUE(A708),PRODESP!A:A,0))),"EXCLUÍDO - ATENDIDO CDHU",""))</f>
        <v/>
      </c>
    </row>
    <row r="709" spans="1:14" ht="15" x14ac:dyDescent="0.25">
      <c r="A709" t="s">
        <v>7162</v>
      </c>
      <c r="B709" t="s">
        <v>7163</v>
      </c>
      <c r="C709">
        <v>475601956</v>
      </c>
      <c r="D709" t="s">
        <v>7164</v>
      </c>
      <c r="E709" t="s">
        <v>7165</v>
      </c>
      <c r="F709">
        <v>333914065</v>
      </c>
      <c r="G709" t="s">
        <v>7166</v>
      </c>
      <c r="H709" t="s">
        <v>7167</v>
      </c>
      <c r="I709" t="s">
        <v>7168</v>
      </c>
      <c r="J709" t="s">
        <v>28</v>
      </c>
      <c r="K709" t="s">
        <v>7169</v>
      </c>
      <c r="L709" s="11" t="s">
        <v>7929</v>
      </c>
      <c r="M709" s="11">
        <v>477</v>
      </c>
      <c r="N709" s="11" t="str">
        <f>IF(A709="","AGUARDANDO",IF(NOT(ISERROR(MATCH(VALUE(A709),PRODESP!A:A,0))),"EXCLUÍDO - ATENDIDO CDHU",""))</f>
        <v/>
      </c>
    </row>
    <row r="710" spans="1:14" ht="15" x14ac:dyDescent="0.25">
      <c r="A710" t="s">
        <v>3197</v>
      </c>
      <c r="B710" t="s">
        <v>3198</v>
      </c>
      <c r="C710">
        <v>536963009</v>
      </c>
      <c r="D710" t="s">
        <v>3199</v>
      </c>
      <c r="E710" t="s">
        <v>3200</v>
      </c>
      <c r="F710">
        <v>472309596</v>
      </c>
      <c r="G710" t="s">
        <v>3201</v>
      </c>
      <c r="H710" t="s">
        <v>3202</v>
      </c>
      <c r="I710" t="s">
        <v>3203</v>
      </c>
      <c r="J710" t="s">
        <v>28</v>
      </c>
      <c r="K710" t="s">
        <v>3204</v>
      </c>
      <c r="L710" s="11" t="s">
        <v>7929</v>
      </c>
      <c r="M710" s="11">
        <v>478</v>
      </c>
      <c r="N710" s="11" t="str">
        <f>IF(A710="","AGUARDANDO",IF(NOT(ISERROR(MATCH(VALUE(A710),PRODESP!A:A,0))),"EXCLUÍDO - ATENDIDO CDHU",""))</f>
        <v/>
      </c>
    </row>
    <row r="711" spans="1:14" ht="15" x14ac:dyDescent="0.25">
      <c r="A711" t="s">
        <v>2858</v>
      </c>
      <c r="B711" t="s">
        <v>2859</v>
      </c>
      <c r="C711">
        <v>469918937</v>
      </c>
      <c r="D711" t="s">
        <v>2860</v>
      </c>
      <c r="E711" t="s">
        <v>2861</v>
      </c>
      <c r="F711">
        <v>450189752</v>
      </c>
      <c r="G711" t="s">
        <v>2862</v>
      </c>
      <c r="H711" t="s">
        <v>2863</v>
      </c>
      <c r="I711" t="s">
        <v>2864</v>
      </c>
      <c r="J711" t="s">
        <v>28</v>
      </c>
      <c r="K711" t="s">
        <v>2865</v>
      </c>
      <c r="L711" s="11" t="s">
        <v>7929</v>
      </c>
      <c r="M711" s="11">
        <v>479</v>
      </c>
      <c r="N711" s="11" t="str">
        <f>IF(A711="","AGUARDANDO",IF(NOT(ISERROR(MATCH(VALUE(A711),PRODESP!A:A,0))),"EXCLUÍDO - ATENDIDO CDHU",""))</f>
        <v/>
      </c>
    </row>
    <row r="712" spans="1:14" ht="15" x14ac:dyDescent="0.25">
      <c r="A712" t="s">
        <v>884</v>
      </c>
      <c r="B712" t="s">
        <v>885</v>
      </c>
      <c r="C712">
        <v>434259810</v>
      </c>
      <c r="D712" t="s">
        <v>886</v>
      </c>
      <c r="E712" t="s">
        <v>887</v>
      </c>
      <c r="F712">
        <v>50076881</v>
      </c>
      <c r="G712" t="s">
        <v>888</v>
      </c>
      <c r="H712" t="s">
        <v>889</v>
      </c>
      <c r="I712" t="s">
        <v>890</v>
      </c>
      <c r="J712" t="s">
        <v>28</v>
      </c>
      <c r="K712" t="s">
        <v>891</v>
      </c>
      <c r="L712" s="11" t="s">
        <v>7929</v>
      </c>
      <c r="M712" s="11">
        <v>480</v>
      </c>
      <c r="N712" s="11" t="str">
        <f>IF(A712="","AGUARDANDO",IF(NOT(ISERROR(MATCH(VALUE(A712),PRODESP!A:A,0))),"EXCLUÍDO - ATENDIDO CDHU",""))</f>
        <v/>
      </c>
    </row>
    <row r="713" spans="1:14" ht="15" x14ac:dyDescent="0.25">
      <c r="A713" t="s">
        <v>3238</v>
      </c>
      <c r="B713" t="s">
        <v>3239</v>
      </c>
      <c r="C713">
        <v>509784185</v>
      </c>
      <c r="D713" t="s">
        <v>3240</v>
      </c>
      <c r="E713" t="s">
        <v>3241</v>
      </c>
      <c r="F713">
        <v>45131267</v>
      </c>
      <c r="G713" t="s">
        <v>3242</v>
      </c>
      <c r="H713" t="s">
        <v>3243</v>
      </c>
      <c r="I713" t="s">
        <v>3244</v>
      </c>
      <c r="J713" t="s">
        <v>28</v>
      </c>
      <c r="K713" t="s">
        <v>3245</v>
      </c>
      <c r="L713" s="11" t="s">
        <v>7929</v>
      </c>
      <c r="M713" s="11">
        <v>481</v>
      </c>
      <c r="N713" s="11" t="str">
        <f>IF(A713="","AGUARDANDO",IF(NOT(ISERROR(MATCH(VALUE(A713),PRODESP!A:A,0))),"EXCLUÍDO - ATENDIDO CDHU",""))</f>
        <v/>
      </c>
    </row>
    <row r="714" spans="1:14" ht="15" x14ac:dyDescent="0.25">
      <c r="A714" t="s">
        <v>4996</v>
      </c>
      <c r="B714" t="s">
        <v>4997</v>
      </c>
      <c r="C714">
        <v>45018982</v>
      </c>
      <c r="D714" t="s">
        <v>4998</v>
      </c>
      <c r="E714" t="s">
        <v>4999</v>
      </c>
      <c r="F714">
        <v>54547791</v>
      </c>
      <c r="G714" t="s">
        <v>5000</v>
      </c>
      <c r="H714" t="s">
        <v>5001</v>
      </c>
      <c r="I714" t="s">
        <v>5002</v>
      </c>
      <c r="J714" t="s">
        <v>28</v>
      </c>
      <c r="K714" t="s">
        <v>5003</v>
      </c>
      <c r="L714" s="11" t="s">
        <v>7929</v>
      </c>
      <c r="M714" s="11">
        <v>482</v>
      </c>
      <c r="N714" s="11" t="str">
        <f>IF(A714="","AGUARDANDO",IF(NOT(ISERROR(MATCH(VALUE(A714),PRODESP!A:A,0))),"EXCLUÍDO - ATENDIDO CDHU",""))</f>
        <v/>
      </c>
    </row>
    <row r="715" spans="1:14" ht="15" x14ac:dyDescent="0.25">
      <c r="A715" t="s">
        <v>5413</v>
      </c>
      <c r="B715" t="s">
        <v>5414</v>
      </c>
      <c r="C715">
        <v>434255178</v>
      </c>
      <c r="D715" t="s">
        <v>5415</v>
      </c>
      <c r="E715"/>
      <c r="F715"/>
      <c r="G715"/>
      <c r="H715" t="s">
        <v>5416</v>
      </c>
      <c r="I715" t="s">
        <v>5417</v>
      </c>
      <c r="J715" t="s">
        <v>28</v>
      </c>
      <c r="K715" t="s">
        <v>5418</v>
      </c>
      <c r="L715" s="11" t="s">
        <v>7929</v>
      </c>
      <c r="M715" s="11">
        <v>483</v>
      </c>
      <c r="N715" s="11" t="str">
        <f>IF(A715="","AGUARDANDO",IF(NOT(ISERROR(MATCH(VALUE(A715),PRODESP!A:A,0))),"EXCLUÍDO - ATENDIDO CDHU",""))</f>
        <v/>
      </c>
    </row>
    <row r="716" spans="1:14" ht="15" x14ac:dyDescent="0.25">
      <c r="A716" t="s">
        <v>5142</v>
      </c>
      <c r="B716" t="s">
        <v>5143</v>
      </c>
      <c r="C716">
        <v>469936733</v>
      </c>
      <c r="D716" t="s">
        <v>5144</v>
      </c>
      <c r="E716" t="s">
        <v>5145</v>
      </c>
      <c r="F716">
        <v>578789085</v>
      </c>
      <c r="G716" t="s">
        <v>5146</v>
      </c>
      <c r="H716" t="s">
        <v>5147</v>
      </c>
      <c r="I716" t="s">
        <v>5148</v>
      </c>
      <c r="J716" t="s">
        <v>28</v>
      </c>
      <c r="K716" t="s">
        <v>5149</v>
      </c>
      <c r="L716" s="11" t="s">
        <v>7929</v>
      </c>
      <c r="M716" s="11">
        <v>484</v>
      </c>
      <c r="N716" s="11" t="str">
        <f>IF(A716="","AGUARDANDO",IF(NOT(ISERROR(MATCH(VALUE(A716),PRODESP!A:A,0))),"EXCLUÍDO - ATENDIDO CDHU",""))</f>
        <v/>
      </c>
    </row>
    <row r="717" spans="1:14" ht="15" x14ac:dyDescent="0.25">
      <c r="A717" t="s">
        <v>4382</v>
      </c>
      <c r="B717" t="s">
        <v>4383</v>
      </c>
      <c r="C717">
        <v>409683565</v>
      </c>
      <c r="D717" t="s">
        <v>4384</v>
      </c>
      <c r="E717"/>
      <c r="F717"/>
      <c r="G717"/>
      <c r="H717" t="s">
        <v>1580</v>
      </c>
      <c r="I717" t="s">
        <v>4385</v>
      </c>
      <c r="J717" t="s">
        <v>28</v>
      </c>
      <c r="K717" t="s">
        <v>4386</v>
      </c>
      <c r="L717" s="11" t="s">
        <v>7929</v>
      </c>
      <c r="M717" s="11">
        <v>485</v>
      </c>
      <c r="N717" s="11" t="str">
        <f>IF(A717="","AGUARDANDO",IF(NOT(ISERROR(MATCH(VALUE(A717),PRODESP!A:A,0))),"EXCLUÍDO - ATENDIDO CDHU",""))</f>
        <v/>
      </c>
    </row>
    <row r="718" spans="1:14" ht="15" x14ac:dyDescent="0.25">
      <c r="A718" t="s">
        <v>3805</v>
      </c>
      <c r="B718" t="s">
        <v>3806</v>
      </c>
      <c r="C718">
        <v>50076962</v>
      </c>
      <c r="D718" t="s">
        <v>3807</v>
      </c>
      <c r="E718"/>
      <c r="F718"/>
      <c r="G718"/>
      <c r="H718" t="s">
        <v>3808</v>
      </c>
      <c r="I718" t="s">
        <v>3809</v>
      </c>
      <c r="J718" t="s">
        <v>28</v>
      </c>
      <c r="K718" t="s">
        <v>3810</v>
      </c>
      <c r="L718" s="11" t="s">
        <v>7929</v>
      </c>
      <c r="M718" s="11">
        <v>486</v>
      </c>
      <c r="N718" s="11" t="str">
        <f>IF(A718="","AGUARDANDO",IF(NOT(ISERROR(MATCH(VALUE(A718),PRODESP!A:A,0))),"EXCLUÍDO - ATENDIDO CDHU",""))</f>
        <v/>
      </c>
    </row>
    <row r="719" spans="1:14" ht="15" x14ac:dyDescent="0.25">
      <c r="A719" t="s">
        <v>2397</v>
      </c>
      <c r="B719" t="s">
        <v>2398</v>
      </c>
      <c r="C719">
        <v>468118196</v>
      </c>
      <c r="D719" t="s">
        <v>2399</v>
      </c>
      <c r="E719"/>
      <c r="F719"/>
      <c r="G719"/>
      <c r="H719" t="s">
        <v>2400</v>
      </c>
      <c r="I719" t="s">
        <v>2401</v>
      </c>
      <c r="J719" t="s">
        <v>28</v>
      </c>
      <c r="K719" t="s">
        <v>2402</v>
      </c>
      <c r="L719" s="11" t="s">
        <v>7929</v>
      </c>
      <c r="M719" s="11">
        <v>487</v>
      </c>
      <c r="N719" s="11" t="str">
        <f>IF(A719="","AGUARDANDO",IF(NOT(ISERROR(MATCH(VALUE(A719),PRODESP!A:A,0))),"EXCLUÍDO - ATENDIDO CDHU",""))</f>
        <v/>
      </c>
    </row>
    <row r="720" spans="1:14" ht="15" x14ac:dyDescent="0.25">
      <c r="A720" t="s">
        <v>968</v>
      </c>
      <c r="B720" t="s">
        <v>969</v>
      </c>
      <c r="C720">
        <v>271620638</v>
      </c>
      <c r="D720" t="s">
        <v>970</v>
      </c>
      <c r="E720" t="s">
        <v>971</v>
      </c>
      <c r="F720">
        <v>468201051</v>
      </c>
      <c r="G720" t="s">
        <v>972</v>
      </c>
      <c r="H720" t="s">
        <v>973</v>
      </c>
      <c r="I720" t="s">
        <v>974</v>
      </c>
      <c r="J720" t="s">
        <v>28</v>
      </c>
      <c r="K720" t="s">
        <v>975</v>
      </c>
      <c r="L720" s="11" t="s">
        <v>7929</v>
      </c>
      <c r="M720" s="11">
        <v>488</v>
      </c>
      <c r="N720" s="11" t="str">
        <f>IF(A720="","AGUARDANDO",IF(NOT(ISERROR(MATCH(VALUE(A720),PRODESP!A:A,0))),"EXCLUÍDO - ATENDIDO CDHU",""))</f>
        <v/>
      </c>
    </row>
    <row r="721" spans="1:14" ht="15" x14ac:dyDescent="0.25">
      <c r="A721" t="s">
        <v>5339</v>
      </c>
      <c r="B721" t="s">
        <v>5340</v>
      </c>
      <c r="C721">
        <v>300331885</v>
      </c>
      <c r="D721" t="s">
        <v>5341</v>
      </c>
      <c r="E721" t="s">
        <v>5342</v>
      </c>
      <c r="F721">
        <v>193078090</v>
      </c>
      <c r="G721" t="s">
        <v>5343</v>
      </c>
      <c r="H721" t="s">
        <v>5344</v>
      </c>
      <c r="I721" t="s">
        <v>5345</v>
      </c>
      <c r="J721" t="s">
        <v>28</v>
      </c>
      <c r="K721" t="s">
        <v>5346</v>
      </c>
      <c r="L721" s="11" t="s">
        <v>7929</v>
      </c>
      <c r="M721" s="11">
        <v>489</v>
      </c>
      <c r="N721" s="11" t="str">
        <f>IF(A721="","AGUARDANDO",IF(NOT(ISERROR(MATCH(VALUE(A721),PRODESP!A:A,0))),"EXCLUÍDO - ATENDIDO CDHU",""))</f>
        <v/>
      </c>
    </row>
    <row r="722" spans="1:14" ht="15" x14ac:dyDescent="0.25">
      <c r="A722" t="s">
        <v>7266</v>
      </c>
      <c r="B722" t="s">
        <v>7267</v>
      </c>
      <c r="C722">
        <v>29010102</v>
      </c>
      <c r="D722" t="s">
        <v>7268</v>
      </c>
      <c r="E722" t="s">
        <v>7269</v>
      </c>
      <c r="F722">
        <v>196578681</v>
      </c>
      <c r="G722" t="s">
        <v>7270</v>
      </c>
      <c r="H722" t="s">
        <v>7271</v>
      </c>
      <c r="I722" t="s">
        <v>7272</v>
      </c>
      <c r="J722" t="s">
        <v>28</v>
      </c>
      <c r="K722" t="s">
        <v>7273</v>
      </c>
      <c r="L722" s="11" t="s">
        <v>7929</v>
      </c>
      <c r="M722" s="11">
        <v>490</v>
      </c>
      <c r="N722" s="11" t="str">
        <f>IF(A722="","AGUARDANDO",IF(NOT(ISERROR(MATCH(VALUE(A722),PRODESP!A:A,0))),"EXCLUÍDO - ATENDIDO CDHU",""))</f>
        <v/>
      </c>
    </row>
    <row r="723" spans="1:14" ht="15" x14ac:dyDescent="0.25">
      <c r="A723" t="s">
        <v>3418</v>
      </c>
      <c r="B723" t="s">
        <v>3419</v>
      </c>
      <c r="C723">
        <v>297396146</v>
      </c>
      <c r="D723" t="s">
        <v>3420</v>
      </c>
      <c r="E723"/>
      <c r="F723"/>
      <c r="G723"/>
      <c r="H723" t="s">
        <v>3421</v>
      </c>
      <c r="I723" t="s">
        <v>3422</v>
      </c>
      <c r="J723" t="s">
        <v>28</v>
      </c>
      <c r="K723" t="s">
        <v>3423</v>
      </c>
      <c r="L723" s="11" t="s">
        <v>7929</v>
      </c>
      <c r="M723" s="11">
        <v>491</v>
      </c>
      <c r="N723" s="11" t="str">
        <f>IF(A723="","AGUARDANDO",IF(NOT(ISERROR(MATCH(VALUE(A723),PRODESP!A:A,0))),"EXCLUÍDO - ATENDIDO CDHU",""))</f>
        <v/>
      </c>
    </row>
    <row r="724" spans="1:14" ht="15" x14ac:dyDescent="0.25">
      <c r="A724" t="s">
        <v>866</v>
      </c>
      <c r="B724" t="s">
        <v>867</v>
      </c>
      <c r="C724">
        <v>473576818</v>
      </c>
      <c r="D724" t="s">
        <v>868</v>
      </c>
      <c r="E724"/>
      <c r="F724"/>
      <c r="G724"/>
      <c r="H724" t="s">
        <v>869</v>
      </c>
      <c r="I724" t="s">
        <v>870</v>
      </c>
      <c r="J724" t="s">
        <v>28</v>
      </c>
      <c r="K724" t="s">
        <v>871</v>
      </c>
      <c r="L724" s="11" t="s">
        <v>7929</v>
      </c>
      <c r="M724" s="11">
        <v>492</v>
      </c>
      <c r="N724" s="11" t="str">
        <f>IF(A724="","AGUARDANDO",IF(NOT(ISERROR(MATCH(VALUE(A724),PRODESP!A:A,0))),"EXCLUÍDO - ATENDIDO CDHU",""))</f>
        <v/>
      </c>
    </row>
    <row r="725" spans="1:14" ht="15" x14ac:dyDescent="0.25">
      <c r="A725" t="s">
        <v>4387</v>
      </c>
      <c r="B725" t="s">
        <v>4388</v>
      </c>
      <c r="C725">
        <v>420407716</v>
      </c>
      <c r="D725" t="s">
        <v>4389</v>
      </c>
      <c r="E725" t="s">
        <v>4390</v>
      </c>
      <c r="F725">
        <v>299271638</v>
      </c>
      <c r="G725" t="s">
        <v>4391</v>
      </c>
      <c r="H725" t="s">
        <v>4392</v>
      </c>
      <c r="I725" t="s">
        <v>4393</v>
      </c>
      <c r="J725" t="s">
        <v>28</v>
      </c>
      <c r="K725" t="s">
        <v>4394</v>
      </c>
      <c r="L725" s="11" t="s">
        <v>7929</v>
      </c>
      <c r="M725" s="11">
        <v>493</v>
      </c>
      <c r="N725" s="11" t="str">
        <f>IF(A725="","AGUARDANDO",IF(NOT(ISERROR(MATCH(VALUE(A725),PRODESP!A:A,0))),"EXCLUÍDO - ATENDIDO CDHU",""))</f>
        <v/>
      </c>
    </row>
    <row r="726" spans="1:14" ht="15" x14ac:dyDescent="0.25">
      <c r="A726" t="s">
        <v>5888</v>
      </c>
      <c r="B726" t="s">
        <v>5889</v>
      </c>
      <c r="C726">
        <v>420408629</v>
      </c>
      <c r="D726" t="s">
        <v>5890</v>
      </c>
      <c r="E726"/>
      <c r="F726"/>
      <c r="G726"/>
      <c r="H726" t="s">
        <v>5891</v>
      </c>
      <c r="I726" t="s">
        <v>5892</v>
      </c>
      <c r="J726" t="s">
        <v>28</v>
      </c>
      <c r="K726" t="s">
        <v>5893</v>
      </c>
      <c r="L726" s="11" t="s">
        <v>7929</v>
      </c>
      <c r="M726" s="11">
        <v>494</v>
      </c>
      <c r="N726" s="11" t="str">
        <f>IF(A726="","AGUARDANDO",IF(NOT(ISERROR(MATCH(VALUE(A726),PRODESP!A:A,0))),"EXCLUÍDO - ATENDIDO CDHU",""))</f>
        <v/>
      </c>
    </row>
    <row r="727" spans="1:14" ht="15" x14ac:dyDescent="0.25">
      <c r="A727" t="s">
        <v>4395</v>
      </c>
      <c r="B727" t="s">
        <v>4396</v>
      </c>
      <c r="C727">
        <v>179333197</v>
      </c>
      <c r="D727" t="s">
        <v>4397</v>
      </c>
      <c r="E727"/>
      <c r="F727"/>
      <c r="G727"/>
      <c r="H727" t="s">
        <v>4398</v>
      </c>
      <c r="I727" t="s">
        <v>4399</v>
      </c>
      <c r="J727" t="s">
        <v>28</v>
      </c>
      <c r="K727" t="s">
        <v>4400</v>
      </c>
      <c r="L727" s="11" t="s">
        <v>7929</v>
      </c>
      <c r="M727" s="11">
        <v>495</v>
      </c>
      <c r="N727" s="11" t="str">
        <f>IF(A727="","AGUARDANDO",IF(NOT(ISERROR(MATCH(VALUE(A727),PRODESP!A:A,0))),"EXCLUÍDO - ATENDIDO CDHU",""))</f>
        <v/>
      </c>
    </row>
    <row r="728" spans="1:14" ht="15" x14ac:dyDescent="0.25">
      <c r="A728" t="s">
        <v>5099</v>
      </c>
      <c r="B728" t="s">
        <v>5100</v>
      </c>
      <c r="C728">
        <v>434254861</v>
      </c>
      <c r="D728" t="s">
        <v>5101</v>
      </c>
      <c r="E728" t="s">
        <v>5102</v>
      </c>
      <c r="F728">
        <v>434255658</v>
      </c>
      <c r="G728" t="s">
        <v>5103</v>
      </c>
      <c r="H728" t="s">
        <v>5104</v>
      </c>
      <c r="I728" t="s">
        <v>5105</v>
      </c>
      <c r="J728" t="s">
        <v>28</v>
      </c>
      <c r="K728" t="s">
        <v>5106</v>
      </c>
      <c r="L728" s="11" t="s">
        <v>7929</v>
      </c>
      <c r="M728" s="11">
        <v>496</v>
      </c>
      <c r="N728" s="11" t="str">
        <f>IF(A728="","AGUARDANDO",IF(NOT(ISERROR(MATCH(VALUE(A728),PRODESP!A:A,0))),"EXCLUÍDO - ATENDIDO CDHU",""))</f>
        <v/>
      </c>
    </row>
    <row r="729" spans="1:14" ht="15" x14ac:dyDescent="0.25">
      <c r="A729" t="s">
        <v>6958</v>
      </c>
      <c r="B729" t="s">
        <v>6959</v>
      </c>
      <c r="C729">
        <v>44268096</v>
      </c>
      <c r="D729" t="s">
        <v>6960</v>
      </c>
      <c r="E729" t="s">
        <v>6961</v>
      </c>
      <c r="F729">
        <v>485131110</v>
      </c>
      <c r="G729" t="s">
        <v>6962</v>
      </c>
      <c r="H729" t="s">
        <v>6963</v>
      </c>
      <c r="I729" t="s">
        <v>6964</v>
      </c>
      <c r="J729" t="s">
        <v>28</v>
      </c>
      <c r="K729" t="s">
        <v>6965</v>
      </c>
      <c r="L729" s="11" t="s">
        <v>7929</v>
      </c>
      <c r="M729" s="11">
        <v>497</v>
      </c>
      <c r="N729" s="11" t="str">
        <f>IF(A729="","AGUARDANDO",IF(NOT(ISERROR(MATCH(VALUE(A729),PRODESP!A:A,0))),"EXCLUÍDO - ATENDIDO CDHU",""))</f>
        <v/>
      </c>
    </row>
    <row r="730" spans="1:14" ht="15" x14ac:dyDescent="0.25">
      <c r="A730" t="s">
        <v>6713</v>
      </c>
      <c r="B730" t="s">
        <v>6714</v>
      </c>
      <c r="C730">
        <v>243270306</v>
      </c>
      <c r="D730" t="s">
        <v>6715</v>
      </c>
      <c r="E730"/>
      <c r="F730"/>
      <c r="G730"/>
      <c r="H730" t="s">
        <v>6716</v>
      </c>
      <c r="I730" t="s">
        <v>6717</v>
      </c>
      <c r="J730" t="s">
        <v>28</v>
      </c>
      <c r="K730" t="s">
        <v>6718</v>
      </c>
      <c r="L730" s="11" t="s">
        <v>7929</v>
      </c>
      <c r="M730" s="11">
        <v>498</v>
      </c>
      <c r="N730" s="11" t="str">
        <f>IF(A730="","AGUARDANDO",IF(NOT(ISERROR(MATCH(VALUE(A730),PRODESP!A:A,0))),"EXCLUÍDO - ATENDIDO CDHU",""))</f>
        <v/>
      </c>
    </row>
    <row r="731" spans="1:14" ht="15" x14ac:dyDescent="0.25">
      <c r="A731" t="s">
        <v>852</v>
      </c>
      <c r="B731" t="s">
        <v>853</v>
      </c>
      <c r="C731">
        <v>457807982</v>
      </c>
      <c r="D731" t="s">
        <v>854</v>
      </c>
      <c r="E731"/>
      <c r="F731"/>
      <c r="G731"/>
      <c r="H731" t="s">
        <v>855</v>
      </c>
      <c r="I731" t="s">
        <v>856</v>
      </c>
      <c r="J731" t="s">
        <v>28</v>
      </c>
      <c r="K731" t="s">
        <v>857</v>
      </c>
      <c r="L731" s="11" t="s">
        <v>7929</v>
      </c>
      <c r="M731" s="11">
        <v>499</v>
      </c>
      <c r="N731" s="11" t="str">
        <f>IF(A731="","AGUARDANDO",IF(NOT(ISERROR(MATCH(VALUE(A731),PRODESP!A:A,0))),"EXCLUÍDO - ATENDIDO CDHU",""))</f>
        <v/>
      </c>
    </row>
    <row r="732" spans="1:14" ht="15" x14ac:dyDescent="0.25">
      <c r="A732" t="s">
        <v>7817</v>
      </c>
      <c r="B732" t="s">
        <v>7818</v>
      </c>
      <c r="C732">
        <v>208024519</v>
      </c>
      <c r="D732" t="s">
        <v>7819</v>
      </c>
      <c r="E732" t="s">
        <v>7820</v>
      </c>
      <c r="F732">
        <v>28446918</v>
      </c>
      <c r="G732" t="s">
        <v>7821</v>
      </c>
      <c r="H732" t="s">
        <v>7822</v>
      </c>
      <c r="I732" t="s">
        <v>7823</v>
      </c>
      <c r="J732" t="s">
        <v>28</v>
      </c>
      <c r="K732" t="s">
        <v>7824</v>
      </c>
      <c r="L732" s="11" t="s">
        <v>7929</v>
      </c>
      <c r="M732" s="11">
        <v>500</v>
      </c>
      <c r="N732" s="11" t="str">
        <f>IF(A732="","AGUARDANDO",IF(NOT(ISERROR(MATCH(VALUE(A732),PRODESP!A:A,0))),"EXCLUÍDO - ATENDIDO CDHU",""))</f>
        <v/>
      </c>
    </row>
    <row r="733" spans="1:14" ht="15" x14ac:dyDescent="0.25">
      <c r="A733" t="s">
        <v>1760</v>
      </c>
      <c r="B733" t="s">
        <v>1761</v>
      </c>
      <c r="C733">
        <v>322424069</v>
      </c>
      <c r="D733" t="s">
        <v>1762</v>
      </c>
      <c r="E733" t="s">
        <v>1763</v>
      </c>
      <c r="F733">
        <v>422448928</v>
      </c>
      <c r="G733" t="s">
        <v>1764</v>
      </c>
      <c r="H733" t="s">
        <v>1765</v>
      </c>
      <c r="I733" t="s">
        <v>1766</v>
      </c>
      <c r="J733" t="s">
        <v>28</v>
      </c>
      <c r="K733" t="s">
        <v>1767</v>
      </c>
      <c r="L733" s="11" t="s">
        <v>7929</v>
      </c>
      <c r="M733" s="11">
        <v>501</v>
      </c>
      <c r="N733" s="11" t="str">
        <f>IF(A733="","AGUARDANDO",IF(NOT(ISERROR(MATCH(VALUE(A733),PRODESP!A:A,0))),"EXCLUÍDO - ATENDIDO CDHU",""))</f>
        <v/>
      </c>
    </row>
    <row r="734" spans="1:14" ht="15" x14ac:dyDescent="0.25">
      <c r="A734" t="s">
        <v>2008</v>
      </c>
      <c r="B734" t="s">
        <v>2009</v>
      </c>
      <c r="C734">
        <v>42940962</v>
      </c>
      <c r="D734" t="s">
        <v>2010</v>
      </c>
      <c r="E734"/>
      <c r="F734"/>
      <c r="G734"/>
      <c r="H734" t="s">
        <v>2011</v>
      </c>
      <c r="I734" t="s">
        <v>2012</v>
      </c>
      <c r="J734" t="s">
        <v>28</v>
      </c>
      <c r="K734" t="s">
        <v>2013</v>
      </c>
      <c r="L734" s="11" t="s">
        <v>7929</v>
      </c>
      <c r="M734" s="11">
        <v>502</v>
      </c>
      <c r="N734" s="11" t="str">
        <f>IF(A734="","AGUARDANDO",IF(NOT(ISERROR(MATCH(VALUE(A734),PRODESP!A:A,0))),"EXCLUÍDO - ATENDIDO CDHU",""))</f>
        <v/>
      </c>
    </row>
    <row r="735" spans="1:14" ht="15" x14ac:dyDescent="0.25">
      <c r="A735" t="s">
        <v>3828</v>
      </c>
      <c r="B735" t="s">
        <v>3829</v>
      </c>
      <c r="C735">
        <v>496148576</v>
      </c>
      <c r="D735" t="s">
        <v>3830</v>
      </c>
      <c r="E735"/>
      <c r="F735"/>
      <c r="G735"/>
      <c r="H735" t="s">
        <v>3831</v>
      </c>
      <c r="I735" t="s">
        <v>3832</v>
      </c>
      <c r="J735" t="s">
        <v>28</v>
      </c>
      <c r="K735" t="s">
        <v>3833</v>
      </c>
      <c r="L735" s="11" t="s">
        <v>7929</v>
      </c>
      <c r="M735" s="11">
        <v>503</v>
      </c>
      <c r="N735" s="11" t="str">
        <f>IF(A735="","AGUARDANDO",IF(NOT(ISERROR(MATCH(VALUE(A735),PRODESP!A:A,0))),"EXCLUÍDO - ATENDIDO CDHU",""))</f>
        <v/>
      </c>
    </row>
    <row r="736" spans="1:14" ht="15" x14ac:dyDescent="0.25">
      <c r="A736" t="s">
        <v>3333</v>
      </c>
      <c r="B736" t="s">
        <v>3334</v>
      </c>
      <c r="C736">
        <v>420422390</v>
      </c>
      <c r="D736" t="s">
        <v>3335</v>
      </c>
      <c r="E736" t="s">
        <v>3336</v>
      </c>
      <c r="F736">
        <v>434259834</v>
      </c>
      <c r="G736" t="s">
        <v>3337</v>
      </c>
      <c r="H736" t="s">
        <v>3338</v>
      </c>
      <c r="I736" t="s">
        <v>3339</v>
      </c>
      <c r="J736" t="s">
        <v>28</v>
      </c>
      <c r="K736" t="s">
        <v>3340</v>
      </c>
      <c r="L736" s="11" t="s">
        <v>7929</v>
      </c>
      <c r="M736" s="11">
        <v>504</v>
      </c>
      <c r="N736" s="11" t="str">
        <f>IF(A736="","AGUARDANDO",IF(NOT(ISERROR(MATCH(VALUE(A736),PRODESP!A:A,0))),"EXCLUÍDO - ATENDIDO CDHU",""))</f>
        <v/>
      </c>
    </row>
    <row r="737" spans="1:14" ht="15" x14ac:dyDescent="0.25">
      <c r="A737" t="s">
        <v>1421</v>
      </c>
      <c r="B737" t="s">
        <v>1422</v>
      </c>
      <c r="C737">
        <v>469933495</v>
      </c>
      <c r="D737" t="s">
        <v>1423</v>
      </c>
      <c r="E737"/>
      <c r="F737"/>
      <c r="G737"/>
      <c r="H737" t="s">
        <v>1424</v>
      </c>
      <c r="I737" t="s">
        <v>1425</v>
      </c>
      <c r="J737" t="s">
        <v>28</v>
      </c>
      <c r="K737" t="s">
        <v>1426</v>
      </c>
      <c r="L737" s="11" t="s">
        <v>7929</v>
      </c>
      <c r="M737" s="11">
        <v>505</v>
      </c>
      <c r="N737" s="11" t="str">
        <f>IF(A737="","AGUARDANDO",IF(NOT(ISERROR(MATCH(VALUE(A737),PRODESP!A:A,0))),"EXCLUÍDO - ATENDIDO CDHU",""))</f>
        <v/>
      </c>
    </row>
    <row r="738" spans="1:14" ht="15" x14ac:dyDescent="0.25">
      <c r="A738" t="s">
        <v>5243</v>
      </c>
      <c r="B738" t="s">
        <v>5244</v>
      </c>
      <c r="C738">
        <v>451155506</v>
      </c>
      <c r="D738" t="s">
        <v>5245</v>
      </c>
      <c r="E738" t="s">
        <v>5246</v>
      </c>
      <c r="F738">
        <v>409685252</v>
      </c>
      <c r="G738" t="s">
        <v>5247</v>
      </c>
      <c r="H738" t="s">
        <v>5248</v>
      </c>
      <c r="I738" t="s">
        <v>5249</v>
      </c>
      <c r="J738" t="s">
        <v>28</v>
      </c>
      <c r="K738" t="s">
        <v>5250</v>
      </c>
      <c r="L738" s="11" t="s">
        <v>7929</v>
      </c>
      <c r="M738" s="11">
        <v>506</v>
      </c>
      <c r="N738" s="11" t="str">
        <f>IF(A738="","AGUARDANDO",IF(NOT(ISERROR(MATCH(VALUE(A738),PRODESP!A:A,0))),"EXCLUÍDO - ATENDIDO CDHU",""))</f>
        <v/>
      </c>
    </row>
    <row r="739" spans="1:14" ht="15" x14ac:dyDescent="0.25">
      <c r="A739" t="s">
        <v>4704</v>
      </c>
      <c r="B739" t="s">
        <v>4705</v>
      </c>
      <c r="C739">
        <v>500791053</v>
      </c>
      <c r="D739" t="s">
        <v>4706</v>
      </c>
      <c r="E739"/>
      <c r="F739"/>
      <c r="G739"/>
      <c r="H739" t="s">
        <v>4707</v>
      </c>
      <c r="I739" t="s">
        <v>4708</v>
      </c>
      <c r="J739" t="s">
        <v>28</v>
      </c>
      <c r="K739" t="s">
        <v>4709</v>
      </c>
      <c r="L739" s="11" t="s">
        <v>7929</v>
      </c>
      <c r="M739" s="11">
        <v>507</v>
      </c>
      <c r="N739" s="11" t="str">
        <f>IF(A739="","AGUARDANDO",IF(NOT(ISERROR(MATCH(VALUE(A739),PRODESP!A:A,0))),"EXCLUÍDO - ATENDIDO CDHU",""))</f>
        <v/>
      </c>
    </row>
    <row r="740" spans="1:14" ht="15" x14ac:dyDescent="0.25">
      <c r="A740" t="s">
        <v>6331</v>
      </c>
      <c r="B740" t="s">
        <v>6332</v>
      </c>
      <c r="C740">
        <v>28792774</v>
      </c>
      <c r="D740" t="s">
        <v>6333</v>
      </c>
      <c r="E740" t="s">
        <v>6334</v>
      </c>
      <c r="F740">
        <v>15183605</v>
      </c>
      <c r="G740" t="s">
        <v>6335</v>
      </c>
      <c r="H740" t="s">
        <v>6336</v>
      </c>
      <c r="I740" t="s">
        <v>5850</v>
      </c>
      <c r="J740" t="s">
        <v>28</v>
      </c>
      <c r="K740" t="s">
        <v>6337</v>
      </c>
      <c r="L740" s="11" t="s">
        <v>7929</v>
      </c>
      <c r="M740" s="11">
        <v>508</v>
      </c>
      <c r="N740" s="11" t="str">
        <f>IF(A740="","AGUARDANDO",IF(NOT(ISERROR(MATCH(VALUE(A740),PRODESP!A:A,0))),"EXCLUÍDO - ATENDIDO CDHU",""))</f>
        <v/>
      </c>
    </row>
    <row r="741" spans="1:14" ht="15" x14ac:dyDescent="0.25">
      <c r="A741" t="s">
        <v>7572</v>
      </c>
      <c r="B741" t="s">
        <v>7573</v>
      </c>
      <c r="C741">
        <v>476268424</v>
      </c>
      <c r="D741" t="s">
        <v>7574</v>
      </c>
      <c r="E741"/>
      <c r="F741"/>
      <c r="G741"/>
      <c r="H741" t="s">
        <v>7575</v>
      </c>
      <c r="I741" t="s">
        <v>7576</v>
      </c>
      <c r="J741" t="s">
        <v>28</v>
      </c>
      <c r="K741" t="s">
        <v>7577</v>
      </c>
      <c r="L741" s="11" t="s">
        <v>7929</v>
      </c>
      <c r="M741" s="11">
        <v>509</v>
      </c>
      <c r="N741" s="11" t="str">
        <f>IF(A741="","AGUARDANDO",IF(NOT(ISERROR(MATCH(VALUE(A741),PRODESP!A:A,0))),"EXCLUÍDO - ATENDIDO CDHU",""))</f>
        <v/>
      </c>
    </row>
    <row r="742" spans="1:14" ht="15" x14ac:dyDescent="0.25">
      <c r="A742" t="s">
        <v>2377</v>
      </c>
      <c r="B742" t="s">
        <v>2378</v>
      </c>
      <c r="C742">
        <v>18503572</v>
      </c>
      <c r="D742" t="s">
        <v>2379</v>
      </c>
      <c r="E742"/>
      <c r="F742"/>
      <c r="G742"/>
      <c r="H742" t="s">
        <v>2380</v>
      </c>
      <c r="I742" t="s">
        <v>2381</v>
      </c>
      <c r="J742" t="s">
        <v>28</v>
      </c>
      <c r="K742" t="s">
        <v>2382</v>
      </c>
      <c r="L742" s="11" t="s">
        <v>7929</v>
      </c>
      <c r="M742" s="11">
        <v>510</v>
      </c>
      <c r="N742" s="11" t="str">
        <f>IF(A742="","AGUARDANDO",IF(NOT(ISERROR(MATCH(VALUE(A742),PRODESP!A:A,0))),"EXCLUÍDO - ATENDIDO CDHU",""))</f>
        <v/>
      </c>
    </row>
    <row r="743" spans="1:14" ht="15" x14ac:dyDescent="0.25">
      <c r="A743" t="s">
        <v>7742</v>
      </c>
      <c r="B743" t="s">
        <v>7743</v>
      </c>
      <c r="C743">
        <v>472260911</v>
      </c>
      <c r="D743" t="s">
        <v>7744</v>
      </c>
      <c r="E743"/>
      <c r="F743"/>
      <c r="G743"/>
      <c r="H743" t="s">
        <v>7745</v>
      </c>
      <c r="I743" t="s">
        <v>7746</v>
      </c>
      <c r="J743" t="s">
        <v>28</v>
      </c>
      <c r="K743" t="s">
        <v>5771</v>
      </c>
      <c r="L743" s="11" t="s">
        <v>7929</v>
      </c>
      <c r="M743" s="11">
        <v>511</v>
      </c>
      <c r="N743" s="11" t="str">
        <f>IF(A743="","AGUARDANDO",IF(NOT(ISERROR(MATCH(VALUE(A743),PRODESP!A:A,0))),"EXCLUÍDO - ATENDIDO CDHU",""))</f>
        <v/>
      </c>
    </row>
    <row r="744" spans="1:14" ht="15" x14ac:dyDescent="0.25">
      <c r="A744" t="s">
        <v>4319</v>
      </c>
      <c r="B744" t="s">
        <v>4320</v>
      </c>
      <c r="C744">
        <v>434257072</v>
      </c>
      <c r="D744" t="s">
        <v>4321</v>
      </c>
      <c r="E744"/>
      <c r="F744"/>
      <c r="G744"/>
      <c r="H744" t="s">
        <v>4322</v>
      </c>
      <c r="I744" t="s">
        <v>4323</v>
      </c>
      <c r="J744" t="s">
        <v>28</v>
      </c>
      <c r="K744" t="s">
        <v>4324</v>
      </c>
      <c r="L744" s="11" t="s">
        <v>7929</v>
      </c>
      <c r="M744" s="11">
        <v>512</v>
      </c>
      <c r="N744" s="11" t="str">
        <f>IF(A744="","AGUARDANDO",IF(NOT(ISERROR(MATCH(VALUE(A744),PRODESP!A:A,0))),"EXCLUÍDO - ATENDIDO CDHU",""))</f>
        <v/>
      </c>
    </row>
    <row r="745" spans="1:14" ht="15" x14ac:dyDescent="0.25">
      <c r="A745" t="s">
        <v>5694</v>
      </c>
      <c r="B745" t="s">
        <v>5695</v>
      </c>
      <c r="C745">
        <v>422451514</v>
      </c>
      <c r="D745" t="s">
        <v>5696</v>
      </c>
      <c r="E745" t="s">
        <v>5697</v>
      </c>
      <c r="F745">
        <v>110939183</v>
      </c>
      <c r="G745" t="s">
        <v>5698</v>
      </c>
      <c r="H745" t="s">
        <v>5699</v>
      </c>
      <c r="I745" t="s">
        <v>5700</v>
      </c>
      <c r="J745" t="s">
        <v>28</v>
      </c>
      <c r="K745" t="s">
        <v>5701</v>
      </c>
      <c r="L745" s="11" t="s">
        <v>7929</v>
      </c>
      <c r="M745" s="11">
        <v>513</v>
      </c>
      <c r="N745" s="11" t="str">
        <f>IF(A745="","AGUARDANDO",IF(NOT(ISERROR(MATCH(VALUE(A745),PRODESP!A:A,0))),"EXCLUÍDO - ATENDIDO CDHU",""))</f>
        <v/>
      </c>
    </row>
    <row r="746" spans="1:14" ht="15" x14ac:dyDescent="0.25">
      <c r="A746" t="s">
        <v>7401</v>
      </c>
      <c r="B746" t="s">
        <v>7402</v>
      </c>
      <c r="C746">
        <v>413200875</v>
      </c>
      <c r="D746" t="s">
        <v>7403</v>
      </c>
      <c r="E746" t="s">
        <v>7404</v>
      </c>
      <c r="F746">
        <v>462946836</v>
      </c>
      <c r="G746" t="s">
        <v>7405</v>
      </c>
      <c r="H746" t="s">
        <v>7406</v>
      </c>
      <c r="I746" t="s">
        <v>7407</v>
      </c>
      <c r="J746" t="s">
        <v>28</v>
      </c>
      <c r="K746" t="s">
        <v>7408</v>
      </c>
      <c r="L746" s="11" t="s">
        <v>7929</v>
      </c>
      <c r="M746" s="11">
        <v>514</v>
      </c>
      <c r="N746" s="11" t="str">
        <f>IF(A746="","AGUARDANDO",IF(NOT(ISERROR(MATCH(VALUE(A746),PRODESP!A:A,0))),"EXCLUÍDO - ATENDIDO CDHU",""))</f>
        <v/>
      </c>
    </row>
    <row r="747" spans="1:14" ht="15" x14ac:dyDescent="0.25">
      <c r="A747" t="s">
        <v>1595</v>
      </c>
      <c r="B747" t="s">
        <v>1596</v>
      </c>
      <c r="C747">
        <v>242698803</v>
      </c>
      <c r="D747" t="s">
        <v>1597</v>
      </c>
      <c r="E747"/>
      <c r="F747"/>
      <c r="G747"/>
      <c r="H747" t="s">
        <v>1598</v>
      </c>
      <c r="I747" t="s">
        <v>1599</v>
      </c>
      <c r="J747" t="s">
        <v>28</v>
      </c>
      <c r="K747" t="s">
        <v>1600</v>
      </c>
      <c r="L747" s="11" t="s">
        <v>7929</v>
      </c>
      <c r="M747" s="11">
        <v>515</v>
      </c>
      <c r="N747" s="11" t="str">
        <f>IF(A747="","AGUARDANDO",IF(NOT(ISERROR(MATCH(VALUE(A747),PRODESP!A:A,0))),"EXCLUÍDO - ATENDIDO CDHU",""))</f>
        <v/>
      </c>
    </row>
    <row r="748" spans="1:14" ht="15" x14ac:dyDescent="0.25">
      <c r="A748" t="s">
        <v>5223</v>
      </c>
      <c r="B748" t="s">
        <v>5224</v>
      </c>
      <c r="C748">
        <v>403516468</v>
      </c>
      <c r="D748" t="s">
        <v>5225</v>
      </c>
      <c r="E748" t="s">
        <v>5226</v>
      </c>
      <c r="F748">
        <v>46201524</v>
      </c>
      <c r="G748" t="s">
        <v>5227</v>
      </c>
      <c r="H748" t="s">
        <v>5228</v>
      </c>
      <c r="I748" t="s">
        <v>5229</v>
      </c>
      <c r="J748" t="s">
        <v>28</v>
      </c>
      <c r="K748" t="s">
        <v>5230</v>
      </c>
      <c r="L748" s="11" t="s">
        <v>7929</v>
      </c>
      <c r="M748" s="11">
        <v>516</v>
      </c>
      <c r="N748" s="11" t="str">
        <f>IF(A748="","AGUARDANDO",IF(NOT(ISERROR(MATCH(VALUE(A748),PRODESP!A:A,0))),"EXCLUÍDO - ATENDIDO CDHU",""))</f>
        <v/>
      </c>
    </row>
    <row r="749" spans="1:14" ht="15" x14ac:dyDescent="0.25">
      <c r="A749" t="s">
        <v>6049</v>
      </c>
      <c r="B749" t="s">
        <v>6050</v>
      </c>
      <c r="C749">
        <v>434269724</v>
      </c>
      <c r="D749" t="s">
        <v>6051</v>
      </c>
      <c r="E749"/>
      <c r="F749"/>
      <c r="G749"/>
      <c r="H749" t="s">
        <v>6052</v>
      </c>
      <c r="I749" t="s">
        <v>6053</v>
      </c>
      <c r="J749" t="s">
        <v>28</v>
      </c>
      <c r="K749" t="s">
        <v>6054</v>
      </c>
      <c r="L749" s="11" t="s">
        <v>7929</v>
      </c>
      <c r="M749" s="11">
        <v>517</v>
      </c>
      <c r="N749" s="11" t="str">
        <f>IF(A749="","AGUARDANDO",IF(NOT(ISERROR(MATCH(VALUE(A749),PRODESP!A:A,0))),"EXCLUÍDO - ATENDIDO CDHU",""))</f>
        <v/>
      </c>
    </row>
    <row r="750" spans="1:14" ht="15" x14ac:dyDescent="0.25">
      <c r="A750" t="s">
        <v>2331</v>
      </c>
      <c r="B750" t="s">
        <v>2332</v>
      </c>
      <c r="C750">
        <v>470065412</v>
      </c>
      <c r="D750" t="s">
        <v>2333</v>
      </c>
      <c r="E750" t="s">
        <v>2334</v>
      </c>
      <c r="F750">
        <v>438155221</v>
      </c>
      <c r="G750" t="s">
        <v>2335</v>
      </c>
      <c r="H750" t="s">
        <v>2336</v>
      </c>
      <c r="I750" t="s">
        <v>2337</v>
      </c>
      <c r="J750" t="s">
        <v>28</v>
      </c>
      <c r="K750" t="s">
        <v>2338</v>
      </c>
      <c r="L750" s="11" t="s">
        <v>7929</v>
      </c>
      <c r="M750" s="11">
        <v>518</v>
      </c>
      <c r="N750" s="11" t="str">
        <f>IF(A750="","AGUARDANDO",IF(NOT(ISERROR(MATCH(VALUE(A750),PRODESP!A:A,0))),"EXCLUÍDO - ATENDIDO CDHU",""))</f>
        <v/>
      </c>
    </row>
    <row r="751" spans="1:14" ht="15" x14ac:dyDescent="0.25">
      <c r="A751" t="s">
        <v>1973</v>
      </c>
      <c r="B751" t="s">
        <v>1974</v>
      </c>
      <c r="C751">
        <v>42353404</v>
      </c>
      <c r="D751" t="s">
        <v>1975</v>
      </c>
      <c r="E751" t="s">
        <v>1976</v>
      </c>
      <c r="F751">
        <v>351298149</v>
      </c>
      <c r="G751" t="s">
        <v>1977</v>
      </c>
      <c r="H751" t="s">
        <v>1978</v>
      </c>
      <c r="I751" t="s">
        <v>1979</v>
      </c>
      <c r="J751" t="s">
        <v>28</v>
      </c>
      <c r="K751" t="s">
        <v>1980</v>
      </c>
      <c r="L751" s="11" t="s">
        <v>7929</v>
      </c>
      <c r="M751" s="11">
        <v>519</v>
      </c>
      <c r="N751" s="11" t="str">
        <f>IF(A751="","AGUARDANDO",IF(NOT(ISERROR(MATCH(VALUE(A751),PRODESP!A:A,0))),"EXCLUÍDO - ATENDIDO CDHU",""))</f>
        <v/>
      </c>
    </row>
    <row r="752" spans="1:14" ht="15" x14ac:dyDescent="0.25">
      <c r="A752" t="s">
        <v>2081</v>
      </c>
      <c r="B752" t="s">
        <v>2082</v>
      </c>
      <c r="C752">
        <v>483320444</v>
      </c>
      <c r="D752" t="s">
        <v>2083</v>
      </c>
      <c r="E752"/>
      <c r="F752"/>
      <c r="G752"/>
      <c r="H752" t="s">
        <v>2084</v>
      </c>
      <c r="I752" t="s">
        <v>2085</v>
      </c>
      <c r="J752" t="s">
        <v>28</v>
      </c>
      <c r="K752" t="s">
        <v>2086</v>
      </c>
      <c r="L752" s="11" t="s">
        <v>7929</v>
      </c>
      <c r="M752" s="11">
        <v>520</v>
      </c>
      <c r="N752" s="11" t="str">
        <f>IF(A752="","AGUARDANDO",IF(NOT(ISERROR(MATCH(VALUE(A752),PRODESP!A:A,0))),"EXCLUÍDO - ATENDIDO CDHU",""))</f>
        <v/>
      </c>
    </row>
    <row r="753" spans="1:14" ht="15" x14ac:dyDescent="0.25">
      <c r="A753" t="s">
        <v>4946</v>
      </c>
      <c r="B753" t="s">
        <v>840</v>
      </c>
      <c r="C753">
        <v>432359618</v>
      </c>
      <c r="D753" t="s">
        <v>841</v>
      </c>
      <c r="E753"/>
      <c r="F753"/>
      <c r="G753"/>
      <c r="H753" t="s">
        <v>842</v>
      </c>
      <c r="I753" t="s">
        <v>843</v>
      </c>
      <c r="J753" t="s">
        <v>28</v>
      </c>
      <c r="K753" t="s">
        <v>844</v>
      </c>
      <c r="L753" s="11" t="s">
        <v>7929</v>
      </c>
      <c r="M753" s="11">
        <v>521</v>
      </c>
      <c r="N753" s="11" t="str">
        <f>IF(A753="","AGUARDANDO",IF(NOT(ISERROR(MATCH(VALUE(A753),PRODESP!A:A,0))),"EXCLUÍDO - ATENDIDO CDHU",""))</f>
        <v/>
      </c>
    </row>
    <row r="754" spans="1:14" ht="15" x14ac:dyDescent="0.25">
      <c r="A754" t="s">
        <v>7764</v>
      </c>
      <c r="B754" t="s">
        <v>7765</v>
      </c>
      <c r="C754">
        <v>488138218</v>
      </c>
      <c r="D754" t="s">
        <v>7766</v>
      </c>
      <c r="E754" t="s">
        <v>7767</v>
      </c>
      <c r="F754">
        <v>558935783</v>
      </c>
      <c r="G754" t="s">
        <v>7768</v>
      </c>
      <c r="H754" t="s">
        <v>7769</v>
      </c>
      <c r="I754" t="s">
        <v>7770</v>
      </c>
      <c r="J754" t="s">
        <v>28</v>
      </c>
      <c r="K754" t="s">
        <v>7771</v>
      </c>
      <c r="L754" s="11" t="s">
        <v>7929</v>
      </c>
      <c r="M754" s="11">
        <v>522</v>
      </c>
      <c r="N754" s="11" t="str">
        <f>IF(A754="","AGUARDANDO",IF(NOT(ISERROR(MATCH(VALUE(A754),PRODESP!A:A,0))),"EXCLUÍDO - ATENDIDO CDHU",""))</f>
        <v/>
      </c>
    </row>
    <row r="755" spans="1:14" ht="15" x14ac:dyDescent="0.25">
      <c r="A755" t="s">
        <v>4977</v>
      </c>
      <c r="B755" t="s">
        <v>4978</v>
      </c>
      <c r="C755">
        <v>3812633</v>
      </c>
      <c r="D755" t="s">
        <v>4979</v>
      </c>
      <c r="E755"/>
      <c r="F755"/>
      <c r="G755"/>
      <c r="H755" t="s">
        <v>869</v>
      </c>
      <c r="I755" t="s">
        <v>4980</v>
      </c>
      <c r="J755" t="s">
        <v>28</v>
      </c>
      <c r="K755" t="s">
        <v>4981</v>
      </c>
      <c r="L755" s="11" t="s">
        <v>7929</v>
      </c>
      <c r="M755" s="11">
        <v>523</v>
      </c>
      <c r="N755" s="11" t="str">
        <f>IF(A755="","AGUARDANDO",IF(NOT(ISERROR(MATCH(VALUE(A755),PRODESP!A:A,0))),"EXCLUÍDO - ATENDIDO CDHU",""))</f>
        <v/>
      </c>
    </row>
    <row r="756" spans="1:14" ht="15" x14ac:dyDescent="0.25">
      <c r="A756" t="s">
        <v>2774</v>
      </c>
      <c r="B756" t="s">
        <v>2775</v>
      </c>
      <c r="C756">
        <v>56838393</v>
      </c>
      <c r="D756" t="s">
        <v>2776</v>
      </c>
      <c r="E756"/>
      <c r="F756"/>
      <c r="G756"/>
      <c r="H756" t="s">
        <v>2777</v>
      </c>
      <c r="I756" t="s">
        <v>2778</v>
      </c>
      <c r="J756" t="s">
        <v>28</v>
      </c>
      <c r="K756" t="s">
        <v>2779</v>
      </c>
      <c r="L756" s="11" t="s">
        <v>7929</v>
      </c>
      <c r="M756" s="11">
        <v>524</v>
      </c>
      <c r="N756" s="11" t="str">
        <f>IF(A756="","AGUARDANDO",IF(NOT(ISERROR(MATCH(VALUE(A756),PRODESP!A:A,0))),"EXCLUÍDO - ATENDIDO CDHU",""))</f>
        <v/>
      </c>
    </row>
    <row r="757" spans="1:14" ht="15" x14ac:dyDescent="0.25">
      <c r="A757" t="s">
        <v>6014</v>
      </c>
      <c r="B757" t="s">
        <v>6015</v>
      </c>
      <c r="C757">
        <v>422450613</v>
      </c>
      <c r="D757" t="s">
        <v>6016</v>
      </c>
      <c r="E757" t="s">
        <v>6017</v>
      </c>
      <c r="F757">
        <v>288311632</v>
      </c>
      <c r="G757" t="s">
        <v>6018</v>
      </c>
      <c r="H757" t="s">
        <v>6019</v>
      </c>
      <c r="I757" t="s">
        <v>6020</v>
      </c>
      <c r="J757" t="s">
        <v>28</v>
      </c>
      <c r="K757" t="s">
        <v>6021</v>
      </c>
      <c r="L757" s="11" t="s">
        <v>7929</v>
      </c>
      <c r="M757" s="11">
        <v>525</v>
      </c>
      <c r="N757" s="11" t="str">
        <f>IF(A757="","AGUARDANDO",IF(NOT(ISERROR(MATCH(VALUE(A757),PRODESP!A:A,0))),"EXCLUÍDO - ATENDIDO CDHU",""))</f>
        <v/>
      </c>
    </row>
    <row r="758" spans="1:14" ht="15" x14ac:dyDescent="0.25">
      <c r="A758" t="s">
        <v>7850</v>
      </c>
      <c r="B758" t="s">
        <v>7851</v>
      </c>
      <c r="C758">
        <v>521792666</v>
      </c>
      <c r="D758" t="s">
        <v>7852</v>
      </c>
      <c r="E758"/>
      <c r="F758"/>
      <c r="G758"/>
      <c r="H758" t="s">
        <v>7853</v>
      </c>
      <c r="I758" t="s">
        <v>7854</v>
      </c>
      <c r="J758" t="s">
        <v>28</v>
      </c>
      <c r="K758" t="s">
        <v>7855</v>
      </c>
      <c r="L758" s="11" t="s">
        <v>7929</v>
      </c>
      <c r="M758" s="11">
        <v>526</v>
      </c>
      <c r="N758" s="11" t="str">
        <f>IF(A758="","AGUARDANDO",IF(NOT(ISERROR(MATCH(VALUE(A758),PRODESP!A:A,0))),"EXCLUÍDO - ATENDIDO CDHU",""))</f>
        <v/>
      </c>
    </row>
    <row r="759" spans="1:14" ht="15" x14ac:dyDescent="0.25">
      <c r="A759" t="s">
        <v>1407</v>
      </c>
      <c r="B759" t="s">
        <v>1408</v>
      </c>
      <c r="C759">
        <v>482001719</v>
      </c>
      <c r="D759" t="s">
        <v>1409</v>
      </c>
      <c r="E759" t="s">
        <v>1410</v>
      </c>
      <c r="F759">
        <v>337079055</v>
      </c>
      <c r="G759" t="s">
        <v>1411</v>
      </c>
      <c r="H759" t="s">
        <v>1412</v>
      </c>
      <c r="I759" t="s">
        <v>1413</v>
      </c>
      <c r="J759" t="s">
        <v>28</v>
      </c>
      <c r="K759" t="s">
        <v>1414</v>
      </c>
      <c r="L759" s="11" t="s">
        <v>7929</v>
      </c>
      <c r="M759" s="11">
        <v>527</v>
      </c>
      <c r="N759" s="11" t="str">
        <f>IF(A759="","AGUARDANDO",IF(NOT(ISERROR(MATCH(VALUE(A759),PRODESP!A:A,0))),"EXCLUÍDO - ATENDIDO CDHU",""))</f>
        <v/>
      </c>
    </row>
    <row r="760" spans="1:14" ht="15" x14ac:dyDescent="0.25">
      <c r="A760" t="s">
        <v>7668</v>
      </c>
      <c r="B760" t="s">
        <v>7669</v>
      </c>
      <c r="C760">
        <v>422447274</v>
      </c>
      <c r="D760" t="s">
        <v>7670</v>
      </c>
      <c r="E760"/>
      <c r="F760"/>
      <c r="G760"/>
      <c r="H760" t="s">
        <v>7671</v>
      </c>
      <c r="I760" t="s">
        <v>7672</v>
      </c>
      <c r="J760" t="s">
        <v>28</v>
      </c>
      <c r="K760" t="s">
        <v>7673</v>
      </c>
      <c r="L760" s="11" t="s">
        <v>7929</v>
      </c>
      <c r="M760" s="11">
        <v>528</v>
      </c>
      <c r="N760" s="11" t="str">
        <f>IF(A760="","AGUARDANDO",IF(NOT(ISERROR(MATCH(VALUE(A760),PRODESP!A:A,0))),"EXCLUÍDO - ATENDIDO CDHU",""))</f>
        <v/>
      </c>
    </row>
    <row r="761" spans="1:14" ht="15" x14ac:dyDescent="0.25">
      <c r="A761" t="s">
        <v>5630</v>
      </c>
      <c r="B761" t="s">
        <v>5631</v>
      </c>
      <c r="C761">
        <v>308008364</v>
      </c>
      <c r="D761" t="s">
        <v>5632</v>
      </c>
      <c r="E761"/>
      <c r="F761"/>
      <c r="G761"/>
      <c r="H761" t="s">
        <v>5633</v>
      </c>
      <c r="I761" t="s">
        <v>5634</v>
      </c>
      <c r="J761" t="s">
        <v>28</v>
      </c>
      <c r="K761" t="s">
        <v>5635</v>
      </c>
      <c r="L761" s="11" t="s">
        <v>7929</v>
      </c>
      <c r="M761" s="11">
        <v>529</v>
      </c>
      <c r="N761" s="11" t="str">
        <f>IF(A761="","AGUARDANDO",IF(NOT(ISERROR(MATCH(VALUE(A761),PRODESP!A:A,0))),"EXCLUÍDO - ATENDIDO CDHU",""))</f>
        <v/>
      </c>
    </row>
    <row r="762" spans="1:14" ht="15" x14ac:dyDescent="0.25">
      <c r="A762" t="s">
        <v>2737</v>
      </c>
      <c r="B762" t="s">
        <v>2738</v>
      </c>
      <c r="C762">
        <v>413649052</v>
      </c>
      <c r="D762" t="s">
        <v>2739</v>
      </c>
      <c r="E762" t="s">
        <v>2740</v>
      </c>
      <c r="F762">
        <v>437826478</v>
      </c>
      <c r="G762" t="s">
        <v>2741</v>
      </c>
      <c r="H762" t="s">
        <v>2742</v>
      </c>
      <c r="I762" t="s">
        <v>2743</v>
      </c>
      <c r="J762" t="s">
        <v>28</v>
      </c>
      <c r="K762" t="s">
        <v>2744</v>
      </c>
      <c r="L762" s="11" t="s">
        <v>7929</v>
      </c>
      <c r="M762" s="11">
        <v>530</v>
      </c>
      <c r="N762" s="11" t="str">
        <f>IF(A762="","AGUARDANDO",IF(NOT(ISERROR(MATCH(VALUE(A762),PRODESP!A:A,0))),"EXCLUÍDO - ATENDIDO CDHU",""))</f>
        <v/>
      </c>
    </row>
    <row r="763" spans="1:14" ht="15" x14ac:dyDescent="0.25">
      <c r="A763" t="s">
        <v>1270</v>
      </c>
      <c r="B763" t="s">
        <v>1271</v>
      </c>
      <c r="C763">
        <v>567914665</v>
      </c>
      <c r="D763" t="s">
        <v>1272</v>
      </c>
      <c r="E763" t="s">
        <v>1273</v>
      </c>
      <c r="F763">
        <v>500791120</v>
      </c>
      <c r="G763" t="s">
        <v>1274</v>
      </c>
      <c r="H763" t="s">
        <v>1275</v>
      </c>
      <c r="I763" t="s">
        <v>1276</v>
      </c>
      <c r="J763" t="s">
        <v>28</v>
      </c>
      <c r="K763" t="s">
        <v>1277</v>
      </c>
      <c r="L763" s="11" t="s">
        <v>7929</v>
      </c>
      <c r="M763" s="11">
        <v>531</v>
      </c>
      <c r="N763" s="11" t="str">
        <f>IF(A763="","AGUARDANDO",IF(NOT(ISERROR(MATCH(VALUE(A763),PRODESP!A:A,0))),"EXCLUÍDO - ATENDIDO CDHU",""))</f>
        <v/>
      </c>
    </row>
    <row r="764" spans="1:14" ht="15" x14ac:dyDescent="0.25">
      <c r="A764" t="s">
        <v>2679</v>
      </c>
      <c r="B764" t="s">
        <v>2680</v>
      </c>
      <c r="C764">
        <v>173912540</v>
      </c>
      <c r="D764" t="s">
        <v>2681</v>
      </c>
      <c r="E764"/>
      <c r="F764"/>
      <c r="G764"/>
      <c r="H764" t="s">
        <v>2682</v>
      </c>
      <c r="I764" t="s">
        <v>2683</v>
      </c>
      <c r="J764" t="s">
        <v>28</v>
      </c>
      <c r="K764" t="s">
        <v>2684</v>
      </c>
      <c r="L764" s="11" t="s">
        <v>7929</v>
      </c>
      <c r="M764" s="11">
        <v>532</v>
      </c>
      <c r="N764" s="11" t="str">
        <f>IF(A764="","AGUARDANDO",IF(NOT(ISERROR(MATCH(VALUE(A764),PRODESP!A:A,0))),"EXCLUÍDO - ATENDIDO CDHU",""))</f>
        <v/>
      </c>
    </row>
    <row r="765" spans="1:14" ht="15" x14ac:dyDescent="0.25">
      <c r="A765" t="s">
        <v>5930</v>
      </c>
      <c r="B765" t="s">
        <v>5931</v>
      </c>
      <c r="C765">
        <v>481283109</v>
      </c>
      <c r="D765" t="s">
        <v>5932</v>
      </c>
      <c r="E765"/>
      <c r="F765"/>
      <c r="G765"/>
      <c r="H765" t="s">
        <v>5933</v>
      </c>
      <c r="I765" t="s">
        <v>5934</v>
      </c>
      <c r="J765" t="s">
        <v>28</v>
      </c>
      <c r="K765" t="s">
        <v>5935</v>
      </c>
      <c r="L765" s="11" t="s">
        <v>7929</v>
      </c>
      <c r="M765" s="11">
        <v>533</v>
      </c>
      <c r="N765" s="11" t="str">
        <f>IF(A765="","AGUARDANDO",IF(NOT(ISERROR(MATCH(VALUE(A765),PRODESP!A:A,0))),"EXCLUÍDO - ATENDIDO CDHU",""))</f>
        <v/>
      </c>
    </row>
    <row r="766" spans="1:14" ht="15" x14ac:dyDescent="0.25">
      <c r="A766" t="s">
        <v>7322</v>
      </c>
      <c r="B766" t="s">
        <v>7323</v>
      </c>
      <c r="C766">
        <v>332541903</v>
      </c>
      <c r="D766" t="s">
        <v>7324</v>
      </c>
      <c r="E766"/>
      <c r="F766"/>
      <c r="G766"/>
      <c r="H766" t="s">
        <v>5362</v>
      </c>
      <c r="I766" t="s">
        <v>7325</v>
      </c>
      <c r="J766" t="s">
        <v>28</v>
      </c>
      <c r="K766" t="s">
        <v>7326</v>
      </c>
      <c r="L766" s="11" t="s">
        <v>7929</v>
      </c>
      <c r="M766" s="11">
        <v>534</v>
      </c>
      <c r="N766" s="11" t="str">
        <f>IF(A766="","AGUARDANDO",IF(NOT(ISERROR(MATCH(VALUE(A766),PRODESP!A:A,0))),"EXCLUÍDO - ATENDIDO CDHU",""))</f>
        <v/>
      </c>
    </row>
    <row r="767" spans="1:14" ht="15" x14ac:dyDescent="0.25">
      <c r="A767" t="s">
        <v>7754</v>
      </c>
      <c r="B767" t="s">
        <v>7755</v>
      </c>
      <c r="C767">
        <v>188696118</v>
      </c>
      <c r="D767" t="s">
        <v>7756</v>
      </c>
      <c r="E767"/>
      <c r="F767"/>
      <c r="G767"/>
      <c r="H767" t="s">
        <v>4503</v>
      </c>
      <c r="I767" t="s">
        <v>7757</v>
      </c>
      <c r="J767" t="s">
        <v>28</v>
      </c>
      <c r="K767" t="s">
        <v>7758</v>
      </c>
      <c r="L767" s="11" t="s">
        <v>7929</v>
      </c>
      <c r="M767" s="11">
        <v>535</v>
      </c>
      <c r="N767" s="11" t="str">
        <f>IF(A767="","AGUARDANDO",IF(NOT(ISERROR(MATCH(VALUE(A767),PRODESP!A:A,0))),"EXCLUÍDO - ATENDIDO CDHU",""))</f>
        <v/>
      </c>
    </row>
    <row r="768" spans="1:14" ht="15" x14ac:dyDescent="0.25">
      <c r="A768" t="s">
        <v>4311</v>
      </c>
      <c r="B768" t="s">
        <v>4312</v>
      </c>
      <c r="C768">
        <v>386174751</v>
      </c>
      <c r="D768" t="s">
        <v>4313</v>
      </c>
      <c r="E768" t="s">
        <v>4314</v>
      </c>
      <c r="F768">
        <v>290270625</v>
      </c>
      <c r="G768" t="s">
        <v>4315</v>
      </c>
      <c r="H768" t="s">
        <v>4316</v>
      </c>
      <c r="I768" t="s">
        <v>4317</v>
      </c>
      <c r="J768" t="s">
        <v>28</v>
      </c>
      <c r="K768" t="s">
        <v>4318</v>
      </c>
      <c r="L768" s="11" t="s">
        <v>7929</v>
      </c>
      <c r="M768" s="11">
        <v>536</v>
      </c>
      <c r="N768" s="11" t="str">
        <f>IF(A768="","AGUARDANDO",IF(NOT(ISERROR(MATCH(VALUE(A768),PRODESP!A:A,0))),"EXCLUÍDO - ATENDIDO CDHU",""))</f>
        <v/>
      </c>
    </row>
    <row r="769" spans="1:14" ht="15" x14ac:dyDescent="0.25">
      <c r="A769" t="s">
        <v>2725</v>
      </c>
      <c r="B769" t="s">
        <v>2726</v>
      </c>
      <c r="C769">
        <v>279226482</v>
      </c>
      <c r="D769" t="s">
        <v>2727</v>
      </c>
      <c r="E769"/>
      <c r="F769"/>
      <c r="G769"/>
      <c r="H769" t="s">
        <v>2728</v>
      </c>
      <c r="I769" t="s">
        <v>2729</v>
      </c>
      <c r="J769" t="s">
        <v>28</v>
      </c>
      <c r="K769" t="s">
        <v>2730</v>
      </c>
      <c r="L769" s="11" t="s">
        <v>7929</v>
      </c>
      <c r="M769" s="11">
        <v>537</v>
      </c>
      <c r="N769" s="11" t="str">
        <f>IF(A769="","AGUARDANDO",IF(NOT(ISERROR(MATCH(VALUE(A769),PRODESP!A:A,0))),"EXCLUÍDO - ATENDIDO CDHU",""))</f>
        <v/>
      </c>
    </row>
    <row r="770" spans="1:14" ht="15" x14ac:dyDescent="0.25">
      <c r="A770" t="s">
        <v>2205</v>
      </c>
      <c r="B770" t="s">
        <v>2206</v>
      </c>
      <c r="C770">
        <v>486667613</v>
      </c>
      <c r="D770" t="s">
        <v>2207</v>
      </c>
      <c r="E770"/>
      <c r="F770"/>
      <c r="G770"/>
      <c r="H770" t="s">
        <v>2208</v>
      </c>
      <c r="I770" t="s">
        <v>2209</v>
      </c>
      <c r="J770" t="s">
        <v>28</v>
      </c>
      <c r="K770" t="s">
        <v>2210</v>
      </c>
      <c r="L770" s="11" t="s">
        <v>7929</v>
      </c>
      <c r="M770" s="11">
        <v>538</v>
      </c>
      <c r="N770" s="11" t="str">
        <f>IF(A770="","AGUARDANDO",IF(NOT(ISERROR(MATCH(VALUE(A770),PRODESP!A:A,0))),"EXCLUÍDO - ATENDIDO CDHU",""))</f>
        <v/>
      </c>
    </row>
    <row r="771" spans="1:14" ht="15" x14ac:dyDescent="0.25">
      <c r="A771" t="s">
        <v>6798</v>
      </c>
      <c r="B771" t="s">
        <v>6799</v>
      </c>
      <c r="C771">
        <v>335580634</v>
      </c>
      <c r="D771" t="s">
        <v>6800</v>
      </c>
      <c r="E771"/>
      <c r="F771"/>
      <c r="G771"/>
      <c r="H771" t="s">
        <v>6801</v>
      </c>
      <c r="I771" t="s">
        <v>6802</v>
      </c>
      <c r="J771" t="s">
        <v>28</v>
      </c>
      <c r="K771" t="s">
        <v>6803</v>
      </c>
      <c r="L771" s="11" t="s">
        <v>7929</v>
      </c>
      <c r="M771" s="11">
        <v>539</v>
      </c>
      <c r="N771" s="11" t="str">
        <f>IF(A771="","AGUARDANDO",IF(NOT(ISERROR(MATCH(VALUE(A771),PRODESP!A:A,0))),"EXCLUÍDO - ATENDIDO CDHU",""))</f>
        <v/>
      </c>
    </row>
    <row r="772" spans="1:14" ht="15" x14ac:dyDescent="0.25">
      <c r="A772" t="s">
        <v>6033</v>
      </c>
      <c r="B772" t="s">
        <v>6034</v>
      </c>
      <c r="C772">
        <v>562611502</v>
      </c>
      <c r="D772" t="s">
        <v>6035</v>
      </c>
      <c r="E772" t="s">
        <v>6036</v>
      </c>
      <c r="F772">
        <v>574725192</v>
      </c>
      <c r="G772" t="s">
        <v>6037</v>
      </c>
      <c r="H772" t="s">
        <v>6038</v>
      </c>
      <c r="I772" t="s">
        <v>6039</v>
      </c>
      <c r="J772" t="s">
        <v>28</v>
      </c>
      <c r="K772" t="s">
        <v>6040</v>
      </c>
      <c r="L772" s="11" t="s">
        <v>7929</v>
      </c>
      <c r="M772" s="11">
        <v>540</v>
      </c>
      <c r="N772" s="11" t="str">
        <f>IF(A772="","AGUARDANDO",IF(NOT(ISERROR(MATCH(VALUE(A772),PRODESP!A:A,0))),"EXCLUÍDO - ATENDIDO CDHU",""))</f>
        <v/>
      </c>
    </row>
    <row r="773" spans="1:14" ht="15" x14ac:dyDescent="0.25">
      <c r="A773" t="s">
        <v>1010</v>
      </c>
      <c r="B773" t="s">
        <v>1011</v>
      </c>
      <c r="C773">
        <v>258407396</v>
      </c>
      <c r="D773" t="s">
        <v>1012</v>
      </c>
      <c r="E773"/>
      <c r="F773"/>
      <c r="G773"/>
      <c r="H773" t="s">
        <v>1013</v>
      </c>
      <c r="I773" t="s">
        <v>1014</v>
      </c>
      <c r="J773" t="s">
        <v>28</v>
      </c>
      <c r="K773" t="s">
        <v>941</v>
      </c>
      <c r="L773" s="11" t="s">
        <v>7929</v>
      </c>
      <c r="M773" s="11">
        <v>541</v>
      </c>
      <c r="N773" s="11" t="str">
        <f>IF(A773="","AGUARDANDO",IF(NOT(ISERROR(MATCH(VALUE(A773),PRODESP!A:A,0))),"EXCLUÍDO - ATENDIDO CDHU",""))</f>
        <v/>
      </c>
    </row>
    <row r="774" spans="1:14" ht="15" x14ac:dyDescent="0.25">
      <c r="A774" t="s">
        <v>5846</v>
      </c>
      <c r="B774" t="s">
        <v>5847</v>
      </c>
      <c r="C774">
        <v>495632910</v>
      </c>
      <c r="D774" t="s">
        <v>5848</v>
      </c>
      <c r="E774"/>
      <c r="F774"/>
      <c r="G774"/>
      <c r="H774" t="s">
        <v>5849</v>
      </c>
      <c r="I774" t="s">
        <v>5850</v>
      </c>
      <c r="J774" t="s">
        <v>28</v>
      </c>
      <c r="K774" t="s">
        <v>5851</v>
      </c>
      <c r="L774" s="11" t="s">
        <v>7929</v>
      </c>
      <c r="M774" s="11">
        <v>542</v>
      </c>
      <c r="N774" s="11" t="str">
        <f>IF(A774="","AGUARDANDO",IF(NOT(ISERROR(MATCH(VALUE(A774),PRODESP!A:A,0))),"EXCLUÍDO - ATENDIDO CDHU",""))</f>
        <v/>
      </c>
    </row>
    <row r="775" spans="1:14" ht="15" x14ac:dyDescent="0.25">
      <c r="A775" t="s">
        <v>7856</v>
      </c>
      <c r="B775" t="s">
        <v>7857</v>
      </c>
      <c r="C775">
        <v>236715380</v>
      </c>
      <c r="D775" t="s">
        <v>7858</v>
      </c>
      <c r="E775"/>
      <c r="F775"/>
      <c r="G775"/>
      <c r="H775" t="s">
        <v>7859</v>
      </c>
      <c r="I775" t="s">
        <v>7860</v>
      </c>
      <c r="J775" t="s">
        <v>28</v>
      </c>
      <c r="K775" t="s">
        <v>7861</v>
      </c>
      <c r="L775" s="11" t="s">
        <v>7929</v>
      </c>
      <c r="M775" s="11">
        <v>543</v>
      </c>
      <c r="N775" s="11" t="str">
        <f>IF(A775="","AGUARDANDO",IF(NOT(ISERROR(MATCH(VALUE(A775),PRODESP!A:A,0))),"EXCLUÍDO - ATENDIDO CDHU",""))</f>
        <v/>
      </c>
    </row>
    <row r="776" spans="1:14" ht="15" x14ac:dyDescent="0.25">
      <c r="A776" t="s">
        <v>906</v>
      </c>
      <c r="B776" t="s">
        <v>907</v>
      </c>
      <c r="C776">
        <v>468107824</v>
      </c>
      <c r="D776" t="s">
        <v>908</v>
      </c>
      <c r="E776" t="s">
        <v>909</v>
      </c>
      <c r="F776">
        <v>451198992</v>
      </c>
      <c r="G776" t="s">
        <v>910</v>
      </c>
      <c r="H776" t="s">
        <v>911</v>
      </c>
      <c r="I776" t="s">
        <v>912</v>
      </c>
      <c r="J776" t="s">
        <v>28</v>
      </c>
      <c r="K776" t="s">
        <v>913</v>
      </c>
      <c r="L776" s="11" t="s">
        <v>7929</v>
      </c>
      <c r="M776" s="11">
        <v>544</v>
      </c>
      <c r="N776" s="11" t="str">
        <f>IF(A776="","AGUARDANDO",IF(NOT(ISERROR(MATCH(VALUE(A776),PRODESP!A:A,0))),"EXCLUÍDO - ATENDIDO CDHU",""))</f>
        <v/>
      </c>
    </row>
    <row r="777" spans="1:14" ht="15" x14ac:dyDescent="0.25">
      <c r="A777" t="s">
        <v>3678</v>
      </c>
      <c r="B777" t="s">
        <v>3679</v>
      </c>
      <c r="C777">
        <v>362995746</v>
      </c>
      <c r="D777" t="s">
        <v>3680</v>
      </c>
      <c r="E777"/>
      <c r="F777"/>
      <c r="G777"/>
      <c r="H777" t="s">
        <v>3681</v>
      </c>
      <c r="I777" t="s">
        <v>3682</v>
      </c>
      <c r="J777" t="s">
        <v>28</v>
      </c>
      <c r="K777" t="s">
        <v>3683</v>
      </c>
      <c r="L777" s="11" t="s">
        <v>7929</v>
      </c>
      <c r="M777" s="11">
        <v>545</v>
      </c>
      <c r="N777" s="11" t="str">
        <f>IF(A777="","AGUARDANDO",IF(NOT(ISERROR(MATCH(VALUE(A777),PRODESP!A:A,0))),"EXCLUÍDO - ATENDIDO CDHU",""))</f>
        <v/>
      </c>
    </row>
    <row r="778" spans="1:14" ht="15" x14ac:dyDescent="0.25">
      <c r="A778" t="s">
        <v>6275</v>
      </c>
      <c r="B778" t="s">
        <v>6276</v>
      </c>
      <c r="C778">
        <v>527915324</v>
      </c>
      <c r="D778" t="s">
        <v>6277</v>
      </c>
      <c r="E778"/>
      <c r="F778"/>
      <c r="G778"/>
      <c r="H778" t="s">
        <v>6278</v>
      </c>
      <c r="I778" t="s">
        <v>6279</v>
      </c>
      <c r="J778" t="s">
        <v>28</v>
      </c>
      <c r="K778" t="s">
        <v>6280</v>
      </c>
      <c r="L778" s="11" t="s">
        <v>7929</v>
      </c>
      <c r="M778" s="11">
        <v>546</v>
      </c>
      <c r="N778" s="11" t="str">
        <f>IF(A778="","AGUARDANDO",IF(NOT(ISERROR(MATCH(VALUE(A778),PRODESP!A:A,0))),"EXCLUÍDO - ATENDIDO CDHU",""))</f>
        <v/>
      </c>
    </row>
    <row r="779" spans="1:14" ht="15" x14ac:dyDescent="0.25">
      <c r="A779" t="s">
        <v>7187</v>
      </c>
      <c r="B779" t="s">
        <v>7188</v>
      </c>
      <c r="C779">
        <v>539785295</v>
      </c>
      <c r="D779" t="s">
        <v>7189</v>
      </c>
      <c r="E779"/>
      <c r="F779"/>
      <c r="G779"/>
      <c r="H779" t="s">
        <v>7190</v>
      </c>
      <c r="I779" t="s">
        <v>7191</v>
      </c>
      <c r="J779" t="s">
        <v>28</v>
      </c>
      <c r="K779" t="s">
        <v>7192</v>
      </c>
      <c r="L779" s="11" t="s">
        <v>7929</v>
      </c>
      <c r="M779" s="11">
        <v>547</v>
      </c>
      <c r="N779" s="11" t="str">
        <f>IF(A779="","AGUARDANDO",IF(NOT(ISERROR(MATCH(VALUE(A779),PRODESP!A:A,0))),"EXCLUÍDO - ATENDIDO CDHU",""))</f>
        <v/>
      </c>
    </row>
    <row r="780" spans="1:14" ht="15" x14ac:dyDescent="0.25">
      <c r="A780" t="s">
        <v>900</v>
      </c>
      <c r="B780" t="s">
        <v>901</v>
      </c>
      <c r="C780">
        <v>248914601</v>
      </c>
      <c r="D780" t="s">
        <v>902</v>
      </c>
      <c r="E780"/>
      <c r="F780"/>
      <c r="G780"/>
      <c r="H780" t="s">
        <v>903</v>
      </c>
      <c r="I780" t="s">
        <v>904</v>
      </c>
      <c r="J780" t="s">
        <v>28</v>
      </c>
      <c r="K780" t="s">
        <v>905</v>
      </c>
      <c r="L780" s="11" t="s">
        <v>7929</v>
      </c>
      <c r="M780" s="11">
        <v>548</v>
      </c>
      <c r="N780" s="11" t="str">
        <f>IF(A780="","AGUARDANDO",IF(NOT(ISERROR(MATCH(VALUE(A780),PRODESP!A:A,0))),"EXCLUÍDO - ATENDIDO CDHU",""))</f>
        <v/>
      </c>
    </row>
    <row r="781" spans="1:14" ht="15" x14ac:dyDescent="0.25">
      <c r="A781" t="s">
        <v>4685</v>
      </c>
      <c r="B781" t="s">
        <v>4686</v>
      </c>
      <c r="C781">
        <v>403515920</v>
      </c>
      <c r="D781" t="s">
        <v>4687</v>
      </c>
      <c r="E781" t="s">
        <v>4688</v>
      </c>
      <c r="F781">
        <v>476931162</v>
      </c>
      <c r="G781" t="s">
        <v>4689</v>
      </c>
      <c r="H781" t="s">
        <v>4690</v>
      </c>
      <c r="I781" t="s">
        <v>4691</v>
      </c>
      <c r="J781" t="s">
        <v>28</v>
      </c>
      <c r="K781" t="s">
        <v>4692</v>
      </c>
      <c r="L781" s="11" t="s">
        <v>7929</v>
      </c>
      <c r="M781" s="11">
        <v>549</v>
      </c>
      <c r="N781" s="11" t="str">
        <f>IF(A781="","AGUARDANDO",IF(NOT(ISERROR(MATCH(VALUE(A781),PRODESP!A:A,0))),"EXCLUÍDO - ATENDIDO CDHU",""))</f>
        <v/>
      </c>
    </row>
    <row r="782" spans="1:14" ht="15" x14ac:dyDescent="0.25">
      <c r="A782" t="s">
        <v>5307</v>
      </c>
      <c r="B782" t="s">
        <v>5308</v>
      </c>
      <c r="C782">
        <v>8982329</v>
      </c>
      <c r="D782" t="s">
        <v>5309</v>
      </c>
      <c r="E782"/>
      <c r="F782"/>
      <c r="G782"/>
      <c r="H782" t="s">
        <v>5310</v>
      </c>
      <c r="I782" t="s">
        <v>5311</v>
      </c>
      <c r="J782" t="s">
        <v>28</v>
      </c>
      <c r="K782" t="s">
        <v>5312</v>
      </c>
      <c r="L782" s="11" t="s">
        <v>7929</v>
      </c>
      <c r="M782" s="11">
        <v>550</v>
      </c>
      <c r="N782" s="11" t="str">
        <f>IF(A782="","AGUARDANDO",IF(NOT(ISERROR(MATCH(VALUE(A782),PRODESP!A:A,0))),"EXCLUÍDO - ATENDIDO CDHU",""))</f>
        <v/>
      </c>
    </row>
    <row r="783" spans="1:14" ht="15" x14ac:dyDescent="0.25">
      <c r="A783" t="s">
        <v>1021</v>
      </c>
      <c r="B783" t="s">
        <v>1022</v>
      </c>
      <c r="C783">
        <v>445174183</v>
      </c>
      <c r="D783" t="s">
        <v>1023</v>
      </c>
      <c r="E783" t="s">
        <v>1024</v>
      </c>
      <c r="F783">
        <v>549987691</v>
      </c>
      <c r="G783" t="s">
        <v>1025</v>
      </c>
      <c r="H783" t="s">
        <v>1026</v>
      </c>
      <c r="I783" t="s">
        <v>1027</v>
      </c>
      <c r="J783" t="s">
        <v>28</v>
      </c>
      <c r="K783" t="s">
        <v>1028</v>
      </c>
      <c r="L783" s="11" t="s">
        <v>7929</v>
      </c>
      <c r="M783" s="11">
        <v>551</v>
      </c>
      <c r="N783" s="11" t="str">
        <f>IF(A783="","AGUARDANDO",IF(NOT(ISERROR(MATCH(VALUE(A783),PRODESP!A:A,0))),"EXCLUÍDO - ATENDIDO CDHU",""))</f>
        <v/>
      </c>
    </row>
    <row r="784" spans="1:14" ht="15" x14ac:dyDescent="0.25">
      <c r="A784" t="s">
        <v>3764</v>
      </c>
      <c r="B784" t="s">
        <v>3765</v>
      </c>
      <c r="C784">
        <v>334307120</v>
      </c>
      <c r="D784" t="s">
        <v>3766</v>
      </c>
      <c r="E784"/>
      <c r="F784"/>
      <c r="G784"/>
      <c r="H784" t="s">
        <v>3767</v>
      </c>
      <c r="I784" t="s">
        <v>3768</v>
      </c>
      <c r="J784" t="s">
        <v>28</v>
      </c>
      <c r="K784" t="s">
        <v>3769</v>
      </c>
      <c r="L784" s="11" t="s">
        <v>7929</v>
      </c>
      <c r="M784" s="11">
        <v>552</v>
      </c>
      <c r="N784" s="11" t="str">
        <f>IF(A784="","AGUARDANDO",IF(NOT(ISERROR(MATCH(VALUE(A784),PRODESP!A:A,0))),"EXCLUÍDO - ATENDIDO CDHU",""))</f>
        <v/>
      </c>
    </row>
    <row r="785" spans="1:14" ht="15" x14ac:dyDescent="0.25">
      <c r="A785" t="s">
        <v>6381</v>
      </c>
      <c r="B785" t="s">
        <v>6382</v>
      </c>
      <c r="C785">
        <v>568775831</v>
      </c>
      <c r="D785" t="s">
        <v>6383</v>
      </c>
      <c r="E785"/>
      <c r="F785"/>
      <c r="G785"/>
      <c r="H785" t="s">
        <v>6384</v>
      </c>
      <c r="I785" t="s">
        <v>6385</v>
      </c>
      <c r="J785" t="s">
        <v>28</v>
      </c>
      <c r="K785" t="s">
        <v>6386</v>
      </c>
      <c r="L785" s="11" t="s">
        <v>7929</v>
      </c>
      <c r="M785" s="11">
        <v>553</v>
      </c>
      <c r="N785" s="11" t="str">
        <f>IF(A785="","AGUARDANDO",IF(NOT(ISERROR(MATCH(VALUE(A785),PRODESP!A:A,0))),"EXCLUÍDO - ATENDIDO CDHU",""))</f>
        <v/>
      </c>
    </row>
    <row r="786" spans="1:14" ht="15" x14ac:dyDescent="0.25">
      <c r="A786" t="s">
        <v>2838</v>
      </c>
      <c r="B786" t="s">
        <v>2839</v>
      </c>
      <c r="C786">
        <v>463679209</v>
      </c>
      <c r="D786" t="s">
        <v>2840</v>
      </c>
      <c r="E786" t="s">
        <v>2841</v>
      </c>
      <c r="F786">
        <v>168826941</v>
      </c>
      <c r="G786" t="s">
        <v>2842</v>
      </c>
      <c r="H786" t="s">
        <v>2843</v>
      </c>
      <c r="I786" t="s">
        <v>2844</v>
      </c>
      <c r="J786" t="s">
        <v>28</v>
      </c>
      <c r="K786" t="s">
        <v>2845</v>
      </c>
      <c r="L786" s="11" t="s">
        <v>7929</v>
      </c>
      <c r="M786" s="11">
        <v>554</v>
      </c>
      <c r="N786" s="11" t="str">
        <f>IF(A786="","AGUARDANDO",IF(NOT(ISERROR(MATCH(VALUE(A786),PRODESP!A:A,0))),"EXCLUÍDO - ATENDIDO CDHU",""))</f>
        <v/>
      </c>
    </row>
    <row r="787" spans="1:14" ht="15" x14ac:dyDescent="0.25">
      <c r="A787" t="s">
        <v>5942</v>
      </c>
      <c r="B787" t="s">
        <v>5943</v>
      </c>
      <c r="C787">
        <v>608676214</v>
      </c>
      <c r="D787" t="s">
        <v>5944</v>
      </c>
      <c r="E787" t="s">
        <v>5945</v>
      </c>
      <c r="F787">
        <v>345709676</v>
      </c>
      <c r="G787" t="s">
        <v>5946</v>
      </c>
      <c r="H787" t="s">
        <v>5947</v>
      </c>
      <c r="I787" t="s">
        <v>5948</v>
      </c>
      <c r="J787" t="s">
        <v>28</v>
      </c>
      <c r="K787" t="s">
        <v>5949</v>
      </c>
      <c r="L787" s="11" t="s">
        <v>7929</v>
      </c>
      <c r="M787" s="11">
        <v>555</v>
      </c>
      <c r="N787" s="11" t="str">
        <f>IF(A787="","AGUARDANDO",IF(NOT(ISERROR(MATCH(VALUE(A787),PRODESP!A:A,0))),"EXCLUÍDO - ATENDIDO CDHU",""))</f>
        <v/>
      </c>
    </row>
    <row r="788" spans="1:14" ht="15" x14ac:dyDescent="0.25">
      <c r="A788" t="s">
        <v>7799</v>
      </c>
      <c r="B788" t="s">
        <v>7800</v>
      </c>
      <c r="C788">
        <v>457060992</v>
      </c>
      <c r="D788" t="s">
        <v>7801</v>
      </c>
      <c r="E788"/>
      <c r="F788"/>
      <c r="G788"/>
      <c r="H788" t="s">
        <v>7802</v>
      </c>
      <c r="I788" t="s">
        <v>7803</v>
      </c>
      <c r="J788" t="s">
        <v>28</v>
      </c>
      <c r="K788" t="s">
        <v>7804</v>
      </c>
      <c r="L788" s="11" t="s">
        <v>7929</v>
      </c>
      <c r="M788" s="11">
        <v>556</v>
      </c>
      <c r="N788" s="11" t="str">
        <f>IF(A788="","AGUARDANDO",IF(NOT(ISERROR(MATCH(VALUE(A788),PRODESP!A:A,0))),"EXCLUÍDO - ATENDIDO CDHU",""))</f>
        <v/>
      </c>
    </row>
    <row r="789" spans="1:14" ht="15" x14ac:dyDescent="0.25">
      <c r="A789" t="s">
        <v>6874</v>
      </c>
      <c r="B789" t="s">
        <v>6875</v>
      </c>
      <c r="C789">
        <v>562239248</v>
      </c>
      <c r="D789" t="s">
        <v>6876</v>
      </c>
      <c r="E789" t="s">
        <v>6877</v>
      </c>
      <c r="F789">
        <v>2025781</v>
      </c>
      <c r="G789" t="s">
        <v>6878</v>
      </c>
      <c r="H789" t="s">
        <v>6879</v>
      </c>
      <c r="I789" t="s">
        <v>6880</v>
      </c>
      <c r="J789" t="s">
        <v>28</v>
      </c>
      <c r="K789" t="s">
        <v>6881</v>
      </c>
      <c r="L789" s="11" t="s">
        <v>7929</v>
      </c>
      <c r="M789" s="11">
        <v>557</v>
      </c>
      <c r="N789" s="11" t="str">
        <f>IF(A789="","AGUARDANDO",IF(NOT(ISERROR(MATCH(VALUE(A789),PRODESP!A:A,0))),"EXCLUÍDO - ATENDIDO CDHU",""))</f>
        <v/>
      </c>
    </row>
    <row r="790" spans="1:14" ht="15" x14ac:dyDescent="0.25">
      <c r="A790" t="s">
        <v>1490</v>
      </c>
      <c r="B790" t="s">
        <v>1491</v>
      </c>
      <c r="C790">
        <v>4999658352</v>
      </c>
      <c r="D790" t="s">
        <v>1492</v>
      </c>
      <c r="E790"/>
      <c r="F790"/>
      <c r="G790"/>
      <c r="H790" t="s">
        <v>1139</v>
      </c>
      <c r="I790" t="s">
        <v>1493</v>
      </c>
      <c r="J790" t="s">
        <v>28</v>
      </c>
      <c r="K790" t="s">
        <v>1494</v>
      </c>
      <c r="L790" s="11" t="s">
        <v>7929</v>
      </c>
      <c r="M790" s="11">
        <v>558</v>
      </c>
      <c r="N790" s="11" t="str">
        <f>IF(A790="","AGUARDANDO",IF(NOT(ISERROR(MATCH(VALUE(A790),PRODESP!A:A,0))),"EXCLUÍDO - ATENDIDO CDHU",""))</f>
        <v/>
      </c>
    </row>
    <row r="791" spans="1:14" ht="15" x14ac:dyDescent="0.25">
      <c r="A791" t="s">
        <v>6281</v>
      </c>
      <c r="B791" t="s">
        <v>6282</v>
      </c>
      <c r="C791">
        <v>521072189</v>
      </c>
      <c r="D791" t="s">
        <v>6283</v>
      </c>
      <c r="E791"/>
      <c r="F791"/>
      <c r="G791"/>
      <c r="H791" t="s">
        <v>6284</v>
      </c>
      <c r="I791" t="s">
        <v>6285</v>
      </c>
      <c r="J791" t="s">
        <v>28</v>
      </c>
      <c r="K791" t="s">
        <v>6286</v>
      </c>
      <c r="L791" s="11" t="s">
        <v>7929</v>
      </c>
      <c r="M791" s="11">
        <v>559</v>
      </c>
      <c r="N791" s="11" t="str">
        <f>IF(A791="","AGUARDANDO",IF(NOT(ISERROR(MATCH(VALUE(A791),PRODESP!A:A,0))),"EXCLUÍDO - ATENDIDO CDHU",""))</f>
        <v/>
      </c>
    </row>
    <row r="792" spans="1:14" ht="15" x14ac:dyDescent="0.25">
      <c r="A792" t="s">
        <v>6904</v>
      </c>
      <c r="B792" t="s">
        <v>6905</v>
      </c>
      <c r="C792">
        <v>247529801</v>
      </c>
      <c r="D792" t="s">
        <v>6906</v>
      </c>
      <c r="E792"/>
      <c r="F792"/>
      <c r="G792"/>
      <c r="H792" t="s">
        <v>3130</v>
      </c>
      <c r="I792" t="s">
        <v>6455</v>
      </c>
      <c r="J792" t="s">
        <v>28</v>
      </c>
      <c r="K792" t="s">
        <v>6907</v>
      </c>
      <c r="L792" s="11" t="s">
        <v>7929</v>
      </c>
      <c r="M792" s="11">
        <v>560</v>
      </c>
      <c r="N792" s="11" t="str">
        <f>IF(A792="","AGUARDANDO",IF(NOT(ISERROR(MATCH(VALUE(A792),PRODESP!A:A,0))),"EXCLUÍDO - ATENDIDO CDHU",""))</f>
        <v/>
      </c>
    </row>
    <row r="793" spans="1:14" ht="15" x14ac:dyDescent="0.25">
      <c r="A793" t="s">
        <v>3099</v>
      </c>
      <c r="B793" t="s">
        <v>3100</v>
      </c>
      <c r="C793">
        <v>369106763</v>
      </c>
      <c r="D793" t="s">
        <v>3101</v>
      </c>
      <c r="E793" t="s">
        <v>3102</v>
      </c>
      <c r="F793">
        <v>26461240</v>
      </c>
      <c r="G793" t="s">
        <v>3103</v>
      </c>
      <c r="H793" t="s">
        <v>3104</v>
      </c>
      <c r="I793" t="s">
        <v>3105</v>
      </c>
      <c r="J793" t="s">
        <v>28</v>
      </c>
      <c r="K793" t="s">
        <v>3106</v>
      </c>
      <c r="L793" s="11" t="s">
        <v>7929</v>
      </c>
      <c r="M793" s="11">
        <v>561</v>
      </c>
      <c r="N793" s="11" t="str">
        <f>IF(A793="","AGUARDANDO",IF(NOT(ISERROR(MATCH(VALUE(A793),PRODESP!A:A,0))),"EXCLUÍDO - ATENDIDO CDHU",""))</f>
        <v/>
      </c>
    </row>
    <row r="794" spans="1:14" ht="15" x14ac:dyDescent="0.25">
      <c r="A794" t="s">
        <v>5291</v>
      </c>
      <c r="B794" t="s">
        <v>5292</v>
      </c>
      <c r="C794">
        <v>464347531</v>
      </c>
      <c r="D794" t="s">
        <v>5293</v>
      </c>
      <c r="E794" t="s">
        <v>5294</v>
      </c>
      <c r="F794">
        <v>452195895</v>
      </c>
      <c r="G794" t="s">
        <v>5295</v>
      </c>
      <c r="H794" t="s">
        <v>5296</v>
      </c>
      <c r="I794" t="s">
        <v>5297</v>
      </c>
      <c r="J794" t="s">
        <v>28</v>
      </c>
      <c r="K794" t="s">
        <v>5298</v>
      </c>
      <c r="L794" s="11" t="s">
        <v>7929</v>
      </c>
      <c r="M794" s="11">
        <v>562</v>
      </c>
      <c r="N794" s="11" t="str">
        <f>IF(A794="","AGUARDANDO",IF(NOT(ISERROR(MATCH(VALUE(A794),PRODESP!A:A,0))),"EXCLUÍDO - ATENDIDO CDHU",""))</f>
        <v/>
      </c>
    </row>
    <row r="795" spans="1:14" ht="15" x14ac:dyDescent="0.25">
      <c r="A795" t="s">
        <v>2391</v>
      </c>
      <c r="B795" t="s">
        <v>2392</v>
      </c>
      <c r="C795">
        <v>297395701</v>
      </c>
      <c r="D795" t="s">
        <v>2393</v>
      </c>
      <c r="E795"/>
      <c r="F795"/>
      <c r="G795"/>
      <c r="H795" t="s">
        <v>2394</v>
      </c>
      <c r="I795" t="s">
        <v>2395</v>
      </c>
      <c r="J795" t="s">
        <v>28</v>
      </c>
      <c r="K795" t="s">
        <v>2396</v>
      </c>
      <c r="L795" s="11" t="s">
        <v>7929</v>
      </c>
      <c r="M795" s="11">
        <v>563</v>
      </c>
      <c r="N795" s="11" t="str">
        <f>IF(A795="","AGUARDANDO",IF(NOT(ISERROR(MATCH(VALUE(A795),PRODESP!A:A,0))),"EXCLUÍDO - ATENDIDO CDHU",""))</f>
        <v/>
      </c>
    </row>
    <row r="796" spans="1:14" ht="15" x14ac:dyDescent="0.25">
      <c r="A796" t="s">
        <v>7624</v>
      </c>
      <c r="B796" t="s">
        <v>7625</v>
      </c>
      <c r="C796">
        <v>480588521</v>
      </c>
      <c r="D796" t="s">
        <v>7626</v>
      </c>
      <c r="E796"/>
      <c r="F796"/>
      <c r="G796"/>
      <c r="H796" t="s">
        <v>7627</v>
      </c>
      <c r="I796" t="s">
        <v>7628</v>
      </c>
      <c r="J796" t="s">
        <v>28</v>
      </c>
      <c r="K796" t="s">
        <v>7629</v>
      </c>
      <c r="L796" s="11" t="s">
        <v>7929</v>
      </c>
      <c r="M796" s="11">
        <v>564</v>
      </c>
      <c r="N796" s="11" t="str">
        <f>IF(A796="","AGUARDANDO",IF(NOT(ISERROR(MATCH(VALUE(A796),PRODESP!A:A,0))),"EXCLUÍDO - ATENDIDO CDHU",""))</f>
        <v/>
      </c>
    </row>
    <row r="797" spans="1:14" ht="15" x14ac:dyDescent="0.25">
      <c r="A797" t="s">
        <v>2639</v>
      </c>
      <c r="B797" t="s">
        <v>2640</v>
      </c>
      <c r="C797">
        <v>179557658</v>
      </c>
      <c r="D797" t="s">
        <v>2641</v>
      </c>
      <c r="E797" t="s">
        <v>2642</v>
      </c>
      <c r="F797">
        <v>116409782</v>
      </c>
      <c r="G797" t="s">
        <v>2643</v>
      </c>
      <c r="H797" t="s">
        <v>2644</v>
      </c>
      <c r="I797" t="s">
        <v>2645</v>
      </c>
      <c r="J797" t="s">
        <v>28</v>
      </c>
      <c r="K797" t="s">
        <v>2646</v>
      </c>
      <c r="L797" s="11" t="s">
        <v>7929</v>
      </c>
      <c r="M797" s="11">
        <v>565</v>
      </c>
      <c r="N797" s="11" t="str">
        <f>IF(A797="","AGUARDANDO",IF(NOT(ISERROR(MATCH(VALUE(A797),PRODESP!A:A,0))),"EXCLUÍDO - ATENDIDO CDHU",""))</f>
        <v/>
      </c>
    </row>
    <row r="798" spans="1:14" ht="15" x14ac:dyDescent="0.25">
      <c r="A798" t="s">
        <v>3452</v>
      </c>
      <c r="B798" t="s">
        <v>3453</v>
      </c>
      <c r="C798">
        <v>14780202</v>
      </c>
      <c r="D798" t="s">
        <v>3454</v>
      </c>
      <c r="E798" t="s">
        <v>3455</v>
      </c>
      <c r="F798">
        <v>297385318</v>
      </c>
      <c r="G798" t="s">
        <v>3456</v>
      </c>
      <c r="H798" t="s">
        <v>3457</v>
      </c>
      <c r="I798" t="s">
        <v>3458</v>
      </c>
      <c r="J798" t="s">
        <v>28</v>
      </c>
      <c r="K798" t="s">
        <v>3459</v>
      </c>
      <c r="L798" s="11" t="s">
        <v>7929</v>
      </c>
      <c r="M798" s="11">
        <v>566</v>
      </c>
      <c r="N798" s="11" t="str">
        <f>IF(A798="","AGUARDANDO",IF(NOT(ISERROR(MATCH(VALUE(A798),PRODESP!A:A,0))),"EXCLUÍDO - ATENDIDO CDHU",""))</f>
        <v/>
      </c>
    </row>
    <row r="799" spans="1:14" ht="15" x14ac:dyDescent="0.25">
      <c r="A799" t="s">
        <v>3545</v>
      </c>
      <c r="B799" t="s">
        <v>3546</v>
      </c>
      <c r="C799">
        <v>420410855</v>
      </c>
      <c r="D799" t="s">
        <v>3547</v>
      </c>
      <c r="E799" t="s">
        <v>3548</v>
      </c>
      <c r="F799">
        <v>21467096</v>
      </c>
      <c r="G799" t="s">
        <v>3549</v>
      </c>
      <c r="H799" t="s">
        <v>3550</v>
      </c>
      <c r="I799" t="s">
        <v>3551</v>
      </c>
      <c r="J799" t="s">
        <v>28</v>
      </c>
      <c r="K799" t="s">
        <v>3552</v>
      </c>
      <c r="L799" s="11" t="s">
        <v>7929</v>
      </c>
      <c r="M799" s="11">
        <v>567</v>
      </c>
      <c r="N799" s="11" t="str">
        <f>IF(A799="","AGUARDANDO",IF(NOT(ISERROR(MATCH(VALUE(A799),PRODESP!A:A,0))),"EXCLUÍDO - ATENDIDO CDHU",""))</f>
        <v/>
      </c>
    </row>
    <row r="800" spans="1:14" ht="15" x14ac:dyDescent="0.25">
      <c r="A800" t="s">
        <v>2144</v>
      </c>
      <c r="B800" t="s">
        <v>2145</v>
      </c>
      <c r="C800">
        <v>486677369</v>
      </c>
      <c r="D800" t="s">
        <v>2146</v>
      </c>
      <c r="E800"/>
      <c r="F800"/>
      <c r="G800"/>
      <c r="H800" t="s">
        <v>2147</v>
      </c>
      <c r="I800" t="s">
        <v>2148</v>
      </c>
      <c r="J800" t="s">
        <v>28</v>
      </c>
      <c r="K800" t="s">
        <v>2149</v>
      </c>
      <c r="L800" s="11" t="s">
        <v>7929</v>
      </c>
      <c r="M800" s="11">
        <v>568</v>
      </c>
      <c r="N800" s="11" t="str">
        <f>IF(A800="","AGUARDANDO",IF(NOT(ISERROR(MATCH(VALUE(A800),PRODESP!A:A,0))),"EXCLUÍDO - ATENDIDO CDHU",""))</f>
        <v/>
      </c>
    </row>
    <row r="801" spans="1:14" ht="15" x14ac:dyDescent="0.25">
      <c r="A801" t="s">
        <v>6343</v>
      </c>
      <c r="B801" t="s">
        <v>6344</v>
      </c>
      <c r="C801">
        <v>40026882</v>
      </c>
      <c r="D801" t="s">
        <v>6345</v>
      </c>
      <c r="E801"/>
      <c r="F801"/>
      <c r="G801"/>
      <c r="H801" t="s">
        <v>6346</v>
      </c>
      <c r="I801" t="s">
        <v>6347</v>
      </c>
      <c r="J801" t="s">
        <v>28</v>
      </c>
      <c r="K801" t="s">
        <v>6348</v>
      </c>
      <c r="L801" s="11" t="s">
        <v>7929</v>
      </c>
      <c r="M801" s="11">
        <v>569</v>
      </c>
      <c r="N801" s="11" t="str">
        <f>IF(A801="","AGUARDANDO",IF(NOT(ISERROR(MATCH(VALUE(A801),PRODESP!A:A,0))),"EXCLUÍDO - ATENDIDO CDHU",""))</f>
        <v/>
      </c>
    </row>
    <row r="802" spans="1:14" ht="15" x14ac:dyDescent="0.25">
      <c r="A802" t="s">
        <v>5525</v>
      </c>
      <c r="B802" t="s">
        <v>5526</v>
      </c>
      <c r="C802">
        <v>469942782</v>
      </c>
      <c r="D802" t="s">
        <v>5527</v>
      </c>
      <c r="E802"/>
      <c r="F802"/>
      <c r="G802"/>
      <c r="H802" t="s">
        <v>5528</v>
      </c>
      <c r="I802" t="s">
        <v>5529</v>
      </c>
      <c r="J802" t="s">
        <v>28</v>
      </c>
      <c r="K802" t="s">
        <v>5530</v>
      </c>
      <c r="L802" s="11" t="s">
        <v>7929</v>
      </c>
      <c r="M802" s="11">
        <v>570</v>
      </c>
      <c r="N802" s="11" t="str">
        <f>IF(A802="","AGUARDANDO",IF(NOT(ISERROR(MATCH(VALUE(A802),PRODESP!A:A,0))),"EXCLUÍDO - ATENDIDO CDHU",""))</f>
        <v/>
      </c>
    </row>
    <row r="803" spans="1:14" ht="15" x14ac:dyDescent="0.25">
      <c r="A803" t="s">
        <v>962</v>
      </c>
      <c r="B803" t="s">
        <v>963</v>
      </c>
      <c r="C803">
        <v>300331496</v>
      </c>
      <c r="D803" t="s">
        <v>964</v>
      </c>
      <c r="E803"/>
      <c r="F803"/>
      <c r="G803"/>
      <c r="H803" t="s">
        <v>965</v>
      </c>
      <c r="I803" t="s">
        <v>966</v>
      </c>
      <c r="J803" t="s">
        <v>28</v>
      </c>
      <c r="K803" t="s">
        <v>967</v>
      </c>
      <c r="L803" s="11" t="s">
        <v>7929</v>
      </c>
      <c r="M803" s="11">
        <v>571</v>
      </c>
      <c r="N803" s="11" t="str">
        <f>IF(A803="","AGUARDANDO",IF(NOT(ISERROR(MATCH(VALUE(A803),PRODESP!A:A,0))),"EXCLUÍDO - ATENDIDO CDHU",""))</f>
        <v/>
      </c>
    </row>
    <row r="804" spans="1:14" ht="15" x14ac:dyDescent="0.25">
      <c r="A804" t="s">
        <v>2556</v>
      </c>
      <c r="B804" t="s">
        <v>2557</v>
      </c>
      <c r="C804">
        <v>361674880</v>
      </c>
      <c r="D804" t="s">
        <v>2558</v>
      </c>
      <c r="E804"/>
      <c r="F804"/>
      <c r="G804"/>
      <c r="H804" t="s">
        <v>2559</v>
      </c>
      <c r="I804" t="s">
        <v>2560</v>
      </c>
      <c r="J804" t="s">
        <v>28</v>
      </c>
      <c r="K804" t="s">
        <v>2561</v>
      </c>
      <c r="L804" s="11" t="s">
        <v>7929</v>
      </c>
      <c r="M804" s="11">
        <v>572</v>
      </c>
      <c r="N804" s="11" t="str">
        <f>IF(A804="","AGUARDANDO",IF(NOT(ISERROR(MATCH(VALUE(A804),PRODESP!A:A,0))),"EXCLUÍDO - ATENDIDO CDHU",""))</f>
        <v/>
      </c>
    </row>
    <row r="805" spans="1:14" ht="15" x14ac:dyDescent="0.25">
      <c r="A805" t="s">
        <v>5445</v>
      </c>
      <c r="B805" t="s">
        <v>5446</v>
      </c>
      <c r="C805">
        <v>474238192</v>
      </c>
      <c r="D805" t="s">
        <v>5447</v>
      </c>
      <c r="E805" t="s">
        <v>5448</v>
      </c>
      <c r="F805">
        <v>403515481</v>
      </c>
      <c r="G805" t="s">
        <v>5449</v>
      </c>
      <c r="H805" t="s">
        <v>5450</v>
      </c>
      <c r="I805" t="s">
        <v>5451</v>
      </c>
      <c r="J805" t="s">
        <v>28</v>
      </c>
      <c r="K805" t="s">
        <v>5452</v>
      </c>
      <c r="L805" s="11" t="s">
        <v>7929</v>
      </c>
      <c r="M805" s="11">
        <v>573</v>
      </c>
      <c r="N805" s="11" t="str">
        <f>IF(A805="","AGUARDANDO",IF(NOT(ISERROR(MATCH(VALUE(A805),PRODESP!A:A,0))),"EXCLUÍDO - ATENDIDO CDHU",""))</f>
        <v/>
      </c>
    </row>
    <row r="806" spans="1:14" ht="15" x14ac:dyDescent="0.25">
      <c r="A806" t="s">
        <v>4264</v>
      </c>
      <c r="B806" t="s">
        <v>4265</v>
      </c>
      <c r="C806">
        <v>499734269</v>
      </c>
      <c r="D806" t="s">
        <v>4266</v>
      </c>
      <c r="E806" t="s">
        <v>4267</v>
      </c>
      <c r="F806">
        <v>446658315</v>
      </c>
      <c r="G806" t="s">
        <v>4268</v>
      </c>
      <c r="H806" t="s">
        <v>4269</v>
      </c>
      <c r="I806" t="s">
        <v>4270</v>
      </c>
      <c r="J806" t="s">
        <v>28</v>
      </c>
      <c r="K806" t="s">
        <v>4271</v>
      </c>
      <c r="L806" s="11" t="s">
        <v>7929</v>
      </c>
      <c r="M806" s="11">
        <v>574</v>
      </c>
      <c r="N806" s="11" t="str">
        <f>IF(A806="","AGUARDANDO",IF(NOT(ISERROR(MATCH(VALUE(A806),PRODESP!A:A,0))),"EXCLUÍDO - ATENDIDO CDHU",""))</f>
        <v/>
      </c>
    </row>
    <row r="807" spans="1:14" ht="15" x14ac:dyDescent="0.25">
      <c r="A807" t="s">
        <v>4278</v>
      </c>
      <c r="B807" t="s">
        <v>4279</v>
      </c>
      <c r="C807">
        <v>403183923</v>
      </c>
      <c r="D807" t="s">
        <v>4280</v>
      </c>
      <c r="E807"/>
      <c r="F807"/>
      <c r="G807"/>
      <c r="H807" t="s">
        <v>4281</v>
      </c>
      <c r="I807" t="s">
        <v>4282</v>
      </c>
      <c r="J807" t="s">
        <v>28</v>
      </c>
      <c r="K807" t="s">
        <v>4283</v>
      </c>
      <c r="L807" s="11" t="s">
        <v>7929</v>
      </c>
      <c r="M807" s="11">
        <v>575</v>
      </c>
      <c r="N807" s="11" t="str">
        <f>IF(A807="","AGUARDANDO",IF(NOT(ISERROR(MATCH(VALUE(A807),PRODESP!A:A,0))),"EXCLUÍDO - ATENDIDO CDHU",""))</f>
        <v/>
      </c>
    </row>
    <row r="808" spans="1:14" ht="15" x14ac:dyDescent="0.25">
      <c r="A808" t="s">
        <v>6504</v>
      </c>
      <c r="B808" t="s">
        <v>6505</v>
      </c>
      <c r="C808">
        <v>470072398</v>
      </c>
      <c r="D808" t="s">
        <v>6506</v>
      </c>
      <c r="E808"/>
      <c r="F808"/>
      <c r="G808"/>
      <c r="H808" t="s">
        <v>6507</v>
      </c>
      <c r="I808" t="s">
        <v>6508</v>
      </c>
      <c r="J808" t="s">
        <v>28</v>
      </c>
      <c r="K808" t="s">
        <v>6509</v>
      </c>
      <c r="L808" s="11" t="s">
        <v>7929</v>
      </c>
      <c r="M808" s="11">
        <v>576</v>
      </c>
      <c r="N808" s="11" t="str">
        <f>IF(A808="","AGUARDANDO",IF(NOT(ISERROR(MATCH(VALUE(A808),PRODESP!A:A,0))),"EXCLUÍDO - ATENDIDO CDHU",""))</f>
        <v/>
      </c>
    </row>
    <row r="809" spans="1:14" ht="15" x14ac:dyDescent="0.25">
      <c r="A809" t="s">
        <v>5319</v>
      </c>
      <c r="B809" t="s">
        <v>5320</v>
      </c>
      <c r="C809">
        <v>439950995</v>
      </c>
      <c r="D809" t="s">
        <v>5321</v>
      </c>
      <c r="E809"/>
      <c r="F809"/>
      <c r="G809"/>
      <c r="H809" t="s">
        <v>5322</v>
      </c>
      <c r="I809" t="s">
        <v>5323</v>
      </c>
      <c r="J809" t="s">
        <v>28</v>
      </c>
      <c r="K809" t="s">
        <v>5324</v>
      </c>
      <c r="L809" s="11" t="s">
        <v>7929</v>
      </c>
      <c r="M809" s="11">
        <v>577</v>
      </c>
      <c r="N809" s="11" t="str">
        <f>IF(A809="","AGUARDANDO",IF(NOT(ISERROR(MATCH(VALUE(A809),PRODESP!A:A,0))),"EXCLUÍDO - ATENDIDO CDHU",""))</f>
        <v/>
      </c>
    </row>
    <row r="810" spans="1:14" ht="15" x14ac:dyDescent="0.25">
      <c r="A810" t="s">
        <v>1015</v>
      </c>
      <c r="B810" t="s">
        <v>1016</v>
      </c>
      <c r="C810">
        <v>321154277</v>
      </c>
      <c r="D810" t="s">
        <v>1017</v>
      </c>
      <c r="E810"/>
      <c r="F810"/>
      <c r="G810"/>
      <c r="H810" t="s">
        <v>1018</v>
      </c>
      <c r="I810" t="s">
        <v>1019</v>
      </c>
      <c r="J810" t="s">
        <v>28</v>
      </c>
      <c r="K810" t="s">
        <v>1020</v>
      </c>
      <c r="L810" s="11" t="s">
        <v>7929</v>
      </c>
      <c r="M810" s="11">
        <v>578</v>
      </c>
      <c r="N810" s="11" t="str">
        <f>IF(A810="","AGUARDANDO",IF(NOT(ISERROR(MATCH(VALUE(A810),PRODESP!A:A,0))),"EXCLUÍDO - ATENDIDO CDHU",""))</f>
        <v/>
      </c>
    </row>
    <row r="811" spans="1:14" ht="15" x14ac:dyDescent="0.25">
      <c r="A811" t="s">
        <v>3652</v>
      </c>
      <c r="B811" t="s">
        <v>3653</v>
      </c>
      <c r="C811">
        <v>40351793</v>
      </c>
      <c r="D811" t="s">
        <v>3654</v>
      </c>
      <c r="E811"/>
      <c r="F811"/>
      <c r="G811"/>
      <c r="H811" t="s">
        <v>3655</v>
      </c>
      <c r="I811" t="s">
        <v>3656</v>
      </c>
      <c r="J811" t="s">
        <v>28</v>
      </c>
      <c r="K811" t="s">
        <v>3657</v>
      </c>
      <c r="L811" s="11" t="s">
        <v>7929</v>
      </c>
      <c r="M811" s="11">
        <v>579</v>
      </c>
      <c r="N811" s="11" t="str">
        <f>IF(A811="","AGUARDANDO",IF(NOT(ISERROR(MATCH(VALUE(A811),PRODESP!A:A,0))),"EXCLUÍDO - ATENDIDO CDHU",""))</f>
        <v/>
      </c>
    </row>
    <row r="812" spans="1:14" ht="15" x14ac:dyDescent="0.25">
      <c r="A812" t="s">
        <v>6826</v>
      </c>
      <c r="B812" t="s">
        <v>6827</v>
      </c>
      <c r="C812">
        <v>16168251</v>
      </c>
      <c r="D812" t="s">
        <v>6828</v>
      </c>
      <c r="E812"/>
      <c r="F812"/>
      <c r="G812"/>
      <c r="H812" t="s">
        <v>6728</v>
      </c>
      <c r="I812" t="s">
        <v>6781</v>
      </c>
      <c r="J812" t="s">
        <v>28</v>
      </c>
      <c r="K812" t="s">
        <v>6730</v>
      </c>
      <c r="L812" s="11" t="s">
        <v>7929</v>
      </c>
      <c r="M812" s="11">
        <v>580</v>
      </c>
      <c r="N812" s="11" t="str">
        <f>IF(A812="","AGUARDANDO",IF(NOT(ISERROR(MATCH(VALUE(A812),PRODESP!A:A,0))),"EXCLUÍDO - ATENDIDO CDHU",""))</f>
        <v/>
      </c>
    </row>
    <row r="813" spans="1:14" ht="15" x14ac:dyDescent="0.25">
      <c r="A813" t="s">
        <v>7181</v>
      </c>
      <c r="B813" t="s">
        <v>7182</v>
      </c>
      <c r="C813">
        <v>42245008</v>
      </c>
      <c r="D813" t="s">
        <v>7183</v>
      </c>
      <c r="E813"/>
      <c r="F813"/>
      <c r="G813"/>
      <c r="H813" t="s">
        <v>7184</v>
      </c>
      <c r="I813" t="s">
        <v>7185</v>
      </c>
      <c r="J813" t="s">
        <v>28</v>
      </c>
      <c r="K813" t="s">
        <v>7186</v>
      </c>
      <c r="L813" s="11" t="s">
        <v>7929</v>
      </c>
      <c r="M813" s="11">
        <v>581</v>
      </c>
      <c r="N813" s="11" t="str">
        <f>IF(A813="","AGUARDANDO",IF(NOT(ISERROR(MATCH(VALUE(A813),PRODESP!A:A,0))),"EXCLUÍDO - ATENDIDO CDHU",""))</f>
        <v/>
      </c>
    </row>
    <row r="814" spans="1:14" ht="15" x14ac:dyDescent="0.25">
      <c r="A814" t="s">
        <v>6109</v>
      </c>
      <c r="B814" t="s">
        <v>6110</v>
      </c>
      <c r="C814">
        <v>341326240</v>
      </c>
      <c r="D814" t="s">
        <v>6111</v>
      </c>
      <c r="E814"/>
      <c r="F814"/>
      <c r="G814"/>
      <c r="H814" t="s">
        <v>6112</v>
      </c>
      <c r="I814" t="s">
        <v>6113</v>
      </c>
      <c r="J814" t="s">
        <v>28</v>
      </c>
      <c r="K814" t="s">
        <v>6114</v>
      </c>
      <c r="L814" s="11" t="s">
        <v>7929</v>
      </c>
      <c r="M814" s="11">
        <v>582</v>
      </c>
      <c r="N814" s="11" t="str">
        <f>IF(A814="","AGUARDANDO",IF(NOT(ISERROR(MATCH(VALUE(A814),PRODESP!A:A,0))),"EXCLUÍDO - ATENDIDO CDHU",""))</f>
        <v/>
      </c>
    </row>
    <row r="815" spans="1:14" ht="15" x14ac:dyDescent="0.25">
      <c r="A815" t="s">
        <v>1318</v>
      </c>
      <c r="B815" t="s">
        <v>1319</v>
      </c>
      <c r="C815">
        <v>294536449</v>
      </c>
      <c r="D815" t="s">
        <v>1320</v>
      </c>
      <c r="E815"/>
      <c r="F815"/>
      <c r="G815"/>
      <c r="H815" t="s">
        <v>1321</v>
      </c>
      <c r="I815" t="s">
        <v>1322</v>
      </c>
      <c r="J815" t="s">
        <v>28</v>
      </c>
      <c r="K815" t="s">
        <v>1323</v>
      </c>
      <c r="L815" s="11" t="s">
        <v>7929</v>
      </c>
      <c r="M815" s="11">
        <v>583</v>
      </c>
      <c r="N815" s="11" t="str">
        <f>IF(A815="","AGUARDANDO",IF(NOT(ISERROR(MATCH(VALUE(A815),PRODESP!A:A,0))),"EXCLUÍDO - ATENDIDO CDHU",""))</f>
        <v/>
      </c>
    </row>
    <row r="816" spans="1:14" ht="15" x14ac:dyDescent="0.25">
      <c r="A816" t="s">
        <v>6719</v>
      </c>
      <c r="B816" t="s">
        <v>6720</v>
      </c>
      <c r="C816">
        <v>6311051</v>
      </c>
      <c r="D816" t="s">
        <v>6721</v>
      </c>
      <c r="E816"/>
      <c r="F816"/>
      <c r="G816"/>
      <c r="H816" t="s">
        <v>6722</v>
      </c>
      <c r="I816" t="s">
        <v>6723</v>
      </c>
      <c r="J816" t="s">
        <v>28</v>
      </c>
      <c r="K816" t="s">
        <v>6724</v>
      </c>
      <c r="L816" s="11" t="s">
        <v>7929</v>
      </c>
      <c r="M816" s="11">
        <v>584</v>
      </c>
      <c r="N816" s="11" t="str">
        <f>IF(A816="","AGUARDANDO",IF(NOT(ISERROR(MATCH(VALUE(A816),PRODESP!A:A,0))),"EXCLUÍDO - ATENDIDO CDHU",""))</f>
        <v/>
      </c>
    </row>
    <row r="817" spans="1:14" ht="15" x14ac:dyDescent="0.25">
      <c r="A817" t="s">
        <v>4474</v>
      </c>
      <c r="B817" t="s">
        <v>4475</v>
      </c>
      <c r="C817">
        <v>209561749</v>
      </c>
      <c r="D817" t="s">
        <v>4476</v>
      </c>
      <c r="E817"/>
      <c r="F817"/>
      <c r="G817"/>
      <c r="H817" t="s">
        <v>4477</v>
      </c>
      <c r="I817" t="s">
        <v>4478</v>
      </c>
      <c r="J817" t="s">
        <v>28</v>
      </c>
      <c r="K817" t="s">
        <v>4479</v>
      </c>
      <c r="L817" s="11" t="s">
        <v>7929</v>
      </c>
      <c r="M817" s="11">
        <v>585</v>
      </c>
      <c r="N817" s="11" t="str">
        <f>IF(A817="","AGUARDANDO",IF(NOT(ISERROR(MATCH(VALUE(A817),PRODESP!A:A,0))),"EXCLUÍDO - ATENDIDO CDHU",""))</f>
        <v/>
      </c>
    </row>
    <row r="818" spans="1:14" ht="15" x14ac:dyDescent="0.25">
      <c r="A818" t="s">
        <v>3145</v>
      </c>
      <c r="B818" t="s">
        <v>3146</v>
      </c>
      <c r="C818">
        <v>452200167</v>
      </c>
      <c r="D818" t="s">
        <v>3147</v>
      </c>
      <c r="E818" t="s">
        <v>3148</v>
      </c>
      <c r="F818">
        <v>126705811</v>
      </c>
      <c r="G818" t="s">
        <v>3149</v>
      </c>
      <c r="H818" t="s">
        <v>3150</v>
      </c>
      <c r="I818" t="s">
        <v>3151</v>
      </c>
      <c r="J818" t="s">
        <v>28</v>
      </c>
      <c r="K818" t="s">
        <v>3152</v>
      </c>
      <c r="L818" s="11" t="s">
        <v>7929</v>
      </c>
      <c r="M818" s="11">
        <v>586</v>
      </c>
      <c r="N818" s="11" t="str">
        <f>IF(A818="","AGUARDANDO",IF(NOT(ISERROR(MATCH(VALUE(A818),PRODESP!A:A,0))),"EXCLUÍDO - ATENDIDO CDHU",""))</f>
        <v/>
      </c>
    </row>
    <row r="819" spans="1:14" ht="15" x14ac:dyDescent="0.25">
      <c r="A819" t="s">
        <v>6842</v>
      </c>
      <c r="B819" t="s">
        <v>6843</v>
      </c>
      <c r="C819">
        <v>588320596</v>
      </c>
      <c r="D819" t="s">
        <v>6844</v>
      </c>
      <c r="E819" t="s">
        <v>6845</v>
      </c>
      <c r="F819">
        <v>463269123</v>
      </c>
      <c r="G819" t="s">
        <v>6846</v>
      </c>
      <c r="H819" t="s">
        <v>6847</v>
      </c>
      <c r="I819" t="s">
        <v>6848</v>
      </c>
      <c r="J819" t="s">
        <v>28</v>
      </c>
      <c r="K819" t="s">
        <v>6849</v>
      </c>
      <c r="L819" s="11" t="s">
        <v>7929</v>
      </c>
      <c r="M819" s="11">
        <v>587</v>
      </c>
      <c r="N819" s="11" t="str">
        <f>IF(A819="","AGUARDANDO",IF(NOT(ISERROR(MATCH(VALUE(A819),PRODESP!A:A,0))),"EXCLUÍDO - ATENDIDO CDHU",""))</f>
        <v/>
      </c>
    </row>
    <row r="820" spans="1:14" ht="15" x14ac:dyDescent="0.25">
      <c r="A820" t="s">
        <v>5642</v>
      </c>
      <c r="B820" t="s">
        <v>5643</v>
      </c>
      <c r="C820">
        <v>600166624</v>
      </c>
      <c r="D820" t="s">
        <v>5644</v>
      </c>
      <c r="E820"/>
      <c r="F820"/>
      <c r="G820"/>
      <c r="H820" t="s">
        <v>5645</v>
      </c>
      <c r="I820" t="s">
        <v>5646</v>
      </c>
      <c r="J820" t="s">
        <v>28</v>
      </c>
      <c r="K820" t="s">
        <v>5647</v>
      </c>
      <c r="L820" s="11" t="s">
        <v>7929</v>
      </c>
      <c r="M820" s="11">
        <v>588</v>
      </c>
      <c r="N820" s="11" t="str">
        <f>IF(A820="","AGUARDANDO",IF(NOT(ISERROR(MATCH(VALUE(A820),PRODESP!A:A,0))),"EXCLUÍDO - ATENDIDO CDHU",""))</f>
        <v/>
      </c>
    </row>
    <row r="821" spans="1:14" ht="15" x14ac:dyDescent="0.25">
      <c r="A821" t="s">
        <v>3597</v>
      </c>
      <c r="B821" t="s">
        <v>3598</v>
      </c>
      <c r="C821">
        <v>454970195</v>
      </c>
      <c r="D821" t="s">
        <v>3599</v>
      </c>
      <c r="E821"/>
      <c r="F821"/>
      <c r="G821"/>
      <c r="H821" t="s">
        <v>3600</v>
      </c>
      <c r="I821" t="s">
        <v>3601</v>
      </c>
      <c r="J821" t="s">
        <v>28</v>
      </c>
      <c r="K821" t="s">
        <v>3602</v>
      </c>
      <c r="L821" s="11" t="s">
        <v>7929</v>
      </c>
      <c r="M821" s="11">
        <v>589</v>
      </c>
      <c r="N821" s="11" t="str">
        <f>IF(A821="","AGUARDANDO",IF(NOT(ISERROR(MATCH(VALUE(A821),PRODESP!A:A,0))),"EXCLUÍDO - ATENDIDO CDHU",""))</f>
        <v/>
      </c>
    </row>
    <row r="822" spans="1:14" ht="15" x14ac:dyDescent="0.25">
      <c r="A822" t="s">
        <v>6649</v>
      </c>
      <c r="B822" t="s">
        <v>6650</v>
      </c>
      <c r="C822">
        <v>337078828</v>
      </c>
      <c r="D822" t="s">
        <v>6651</v>
      </c>
      <c r="E822"/>
      <c r="F822"/>
      <c r="G822"/>
      <c r="H822" t="s">
        <v>6652</v>
      </c>
      <c r="I822" t="s">
        <v>6653</v>
      </c>
      <c r="J822" t="s">
        <v>28</v>
      </c>
      <c r="K822" t="s">
        <v>6654</v>
      </c>
      <c r="L822" s="11" t="s">
        <v>7929</v>
      </c>
      <c r="M822" s="11">
        <v>590</v>
      </c>
      <c r="N822" s="11" t="str">
        <f>IF(A822="","AGUARDANDO",IF(NOT(ISERROR(MATCH(VALUE(A822),PRODESP!A:A,0))),"EXCLUÍDO - ATENDIDO CDHU",""))</f>
        <v/>
      </c>
    </row>
    <row r="823" spans="1:14" ht="15" x14ac:dyDescent="0.25">
      <c r="A823" t="s">
        <v>4794</v>
      </c>
      <c r="B823" t="s">
        <v>4795</v>
      </c>
      <c r="C823">
        <v>335005767</v>
      </c>
      <c r="D823" t="s">
        <v>4796</v>
      </c>
      <c r="E823"/>
      <c r="F823"/>
      <c r="G823"/>
      <c r="H823" t="s">
        <v>4797</v>
      </c>
      <c r="I823" t="s">
        <v>4798</v>
      </c>
      <c r="J823" t="s">
        <v>28</v>
      </c>
      <c r="K823" t="s">
        <v>4799</v>
      </c>
      <c r="L823" s="11" t="s">
        <v>7929</v>
      </c>
      <c r="M823" s="11">
        <v>591</v>
      </c>
      <c r="N823" s="11" t="str">
        <f>IF(A823="","AGUARDANDO",IF(NOT(ISERROR(MATCH(VALUE(A823),PRODESP!A:A,0))),"EXCLUÍDO - ATENDIDO CDHU",""))</f>
        <v/>
      </c>
    </row>
    <row r="824" spans="1:14" ht="15" x14ac:dyDescent="0.25">
      <c r="A824" t="s">
        <v>7458</v>
      </c>
      <c r="B824" t="s">
        <v>7459</v>
      </c>
      <c r="C824">
        <v>416725004</v>
      </c>
      <c r="D824" t="s">
        <v>7460</v>
      </c>
      <c r="E824"/>
      <c r="F824"/>
      <c r="G824"/>
      <c r="H824" t="s">
        <v>7461</v>
      </c>
      <c r="I824" t="s">
        <v>7462</v>
      </c>
      <c r="J824" t="s">
        <v>28</v>
      </c>
      <c r="K824" t="s">
        <v>7463</v>
      </c>
      <c r="L824" s="11" t="s">
        <v>7929</v>
      </c>
      <c r="M824" s="11">
        <v>592</v>
      </c>
      <c r="N824" s="11" t="str">
        <f>IF(A824="","AGUARDANDO",IF(NOT(ISERROR(MATCH(VALUE(A824),PRODESP!A:A,0))),"EXCLUÍDO - ATENDIDO CDHU",""))</f>
        <v/>
      </c>
    </row>
    <row r="825" spans="1:14" ht="15" x14ac:dyDescent="0.25">
      <c r="A825" t="s">
        <v>7327</v>
      </c>
      <c r="B825" t="s">
        <v>7328</v>
      </c>
      <c r="C825">
        <v>481991761</v>
      </c>
      <c r="D825" t="s">
        <v>7329</v>
      </c>
      <c r="E825"/>
      <c r="F825"/>
      <c r="G825"/>
      <c r="H825" t="s">
        <v>7330</v>
      </c>
      <c r="I825" t="s">
        <v>7331</v>
      </c>
      <c r="J825" t="s">
        <v>28</v>
      </c>
      <c r="K825" t="s">
        <v>7332</v>
      </c>
      <c r="L825" s="11" t="s">
        <v>7929</v>
      </c>
      <c r="M825" s="11">
        <v>593</v>
      </c>
      <c r="N825" s="11" t="str">
        <f>IF(A825="","AGUARDANDO",IF(NOT(ISERROR(MATCH(VALUE(A825),PRODESP!A:A,0))),"EXCLUÍDO - ATENDIDO CDHU",""))</f>
        <v/>
      </c>
    </row>
    <row r="826" spans="1:14" ht="15" x14ac:dyDescent="0.25">
      <c r="A826" t="s">
        <v>5197</v>
      </c>
      <c r="B826" t="s">
        <v>5198</v>
      </c>
      <c r="C826">
        <v>536962248</v>
      </c>
      <c r="D826" t="s">
        <v>5199</v>
      </c>
      <c r="E826" t="s">
        <v>5200</v>
      </c>
      <c r="F826">
        <v>586963686</v>
      </c>
      <c r="G826" t="s">
        <v>5201</v>
      </c>
      <c r="H826" t="s">
        <v>5202</v>
      </c>
      <c r="I826" t="s">
        <v>5203</v>
      </c>
      <c r="J826" t="s">
        <v>28</v>
      </c>
      <c r="K826" t="s">
        <v>5204</v>
      </c>
      <c r="L826" s="11" t="s">
        <v>7929</v>
      </c>
      <c r="M826" s="11">
        <v>594</v>
      </c>
      <c r="N826" s="11" t="str">
        <f>IF(A826="","AGUARDANDO",IF(NOT(ISERROR(MATCH(VALUE(A826),PRODESP!A:A,0))),"EXCLUÍDO - ATENDIDO CDHU",""))</f>
        <v/>
      </c>
    </row>
    <row r="827" spans="1:14" ht="15" x14ac:dyDescent="0.25">
      <c r="A827" t="s">
        <v>5190</v>
      </c>
      <c r="B827" t="s">
        <v>5191</v>
      </c>
      <c r="C827">
        <v>288311103</v>
      </c>
      <c r="D827" t="s">
        <v>5192</v>
      </c>
      <c r="E827" t="s">
        <v>5193</v>
      </c>
      <c r="F827">
        <v>18907668</v>
      </c>
      <c r="G827" t="s">
        <v>5194</v>
      </c>
      <c r="H827" t="s">
        <v>5195</v>
      </c>
      <c r="I827" t="s">
        <v>5196</v>
      </c>
      <c r="J827" t="s">
        <v>28</v>
      </c>
      <c r="K827" t="s">
        <v>1656</v>
      </c>
      <c r="L827" s="11" t="s">
        <v>7929</v>
      </c>
      <c r="M827" s="11">
        <v>595</v>
      </c>
      <c r="N827" s="11" t="str">
        <f>IF(A827="","AGUARDANDO",IF(NOT(ISERROR(MATCH(VALUE(A827),PRODESP!A:A,0))),"EXCLUÍDO - ATENDIDO CDHU",""))</f>
        <v/>
      </c>
    </row>
    <row r="828" spans="1:14" ht="15" x14ac:dyDescent="0.25">
      <c r="A828" t="s">
        <v>4577</v>
      </c>
      <c r="B828" t="s">
        <v>4578</v>
      </c>
      <c r="C828">
        <v>503750074</v>
      </c>
      <c r="D828" t="s">
        <v>4579</v>
      </c>
      <c r="E828"/>
      <c r="F828"/>
      <c r="G828"/>
      <c r="H828" t="s">
        <v>4580</v>
      </c>
      <c r="I828" t="s">
        <v>4581</v>
      </c>
      <c r="J828" t="s">
        <v>28</v>
      </c>
      <c r="K828" t="s">
        <v>4582</v>
      </c>
      <c r="L828" s="11" t="s">
        <v>7929</v>
      </c>
      <c r="M828" s="11">
        <v>596</v>
      </c>
      <c r="N828" s="11" t="str">
        <f>IF(A828="","AGUARDANDO",IF(NOT(ISERROR(MATCH(VALUE(A828),PRODESP!A:A,0))),"EXCLUÍDO - ATENDIDO CDHU",""))</f>
        <v/>
      </c>
    </row>
    <row r="829" spans="1:14" ht="15" x14ac:dyDescent="0.25">
      <c r="A829" t="s">
        <v>4774</v>
      </c>
      <c r="B829" t="s">
        <v>4775</v>
      </c>
      <c r="C829">
        <v>223801586</v>
      </c>
      <c r="D829" t="s">
        <v>4776</v>
      </c>
      <c r="E829"/>
      <c r="F829"/>
      <c r="G829"/>
      <c r="H829" t="s">
        <v>4777</v>
      </c>
      <c r="I829" t="s">
        <v>4778</v>
      </c>
      <c r="J829" t="s">
        <v>28</v>
      </c>
      <c r="K829" t="s">
        <v>4779</v>
      </c>
      <c r="L829" s="11" t="s">
        <v>7929</v>
      </c>
      <c r="M829" s="11">
        <v>597</v>
      </c>
      <c r="N829" s="11" t="str">
        <f>IF(A829="","AGUARDANDO",IF(NOT(ISERROR(MATCH(VALUE(A829),PRODESP!A:A,0))),"EXCLUÍDO - ATENDIDO CDHU",""))</f>
        <v/>
      </c>
    </row>
    <row r="830" spans="1:14" ht="15" x14ac:dyDescent="0.25">
      <c r="A830" t="s">
        <v>4202</v>
      </c>
      <c r="B830" t="s">
        <v>4203</v>
      </c>
      <c r="C830">
        <v>388435496</v>
      </c>
      <c r="D830" t="s">
        <v>4204</v>
      </c>
      <c r="E830"/>
      <c r="F830"/>
      <c r="G830"/>
      <c r="H830" t="s">
        <v>4133</v>
      </c>
      <c r="I830" t="s">
        <v>4205</v>
      </c>
      <c r="J830" t="s">
        <v>28</v>
      </c>
      <c r="K830" t="s">
        <v>4135</v>
      </c>
      <c r="L830" s="11" t="s">
        <v>7929</v>
      </c>
      <c r="M830" s="11">
        <v>598</v>
      </c>
      <c r="N830" s="11" t="str">
        <f>IF(A830="","AGUARDANDO",IF(NOT(ISERROR(MATCH(VALUE(A830),PRODESP!A:A,0))),"EXCLUÍDO - ATENDIDO CDHU",""))</f>
        <v/>
      </c>
    </row>
    <row r="831" spans="1:14" ht="15" x14ac:dyDescent="0.25">
      <c r="A831" t="s">
        <v>1074</v>
      </c>
      <c r="B831" t="s">
        <v>1075</v>
      </c>
      <c r="C831">
        <v>369106714</v>
      </c>
      <c r="D831" t="s">
        <v>1076</v>
      </c>
      <c r="E831" t="s">
        <v>1077</v>
      </c>
      <c r="F831">
        <v>481483780</v>
      </c>
      <c r="G831" t="s">
        <v>1078</v>
      </c>
      <c r="H831" t="s">
        <v>1079</v>
      </c>
      <c r="I831" t="s">
        <v>1080</v>
      </c>
      <c r="J831" t="s">
        <v>28</v>
      </c>
      <c r="K831" t="s">
        <v>1081</v>
      </c>
      <c r="L831" s="11" t="s">
        <v>7929</v>
      </c>
      <c r="M831" s="11">
        <v>599</v>
      </c>
      <c r="N831" s="11" t="str">
        <f>IF(A831="","AGUARDANDO",IF(NOT(ISERROR(MATCH(VALUE(A831),PRODESP!A:A,0))),"EXCLUÍDO - ATENDIDO CDHU",""))</f>
        <v/>
      </c>
    </row>
    <row r="832" spans="1:14" ht="15" x14ac:dyDescent="0.25">
      <c r="A832" t="s">
        <v>1853</v>
      </c>
      <c r="B832" t="s">
        <v>1854</v>
      </c>
      <c r="C832">
        <v>361050860</v>
      </c>
      <c r="D832" t="s">
        <v>1855</v>
      </c>
      <c r="E832"/>
      <c r="F832"/>
      <c r="G832"/>
      <c r="H832" t="s">
        <v>1856</v>
      </c>
      <c r="I832" t="s">
        <v>1857</v>
      </c>
      <c r="J832" t="s">
        <v>28</v>
      </c>
      <c r="K832" t="s">
        <v>1858</v>
      </c>
      <c r="L832" s="11" t="s">
        <v>7929</v>
      </c>
      <c r="M832" s="11">
        <v>600</v>
      </c>
      <c r="N832" s="11" t="str">
        <f>IF(A832="","AGUARDANDO",IF(NOT(ISERROR(MATCH(VALUE(A832),PRODESP!A:A,0))),"EXCLUÍDO - ATENDIDO CDHU",""))</f>
        <v/>
      </c>
    </row>
    <row r="833" spans="1:14" ht="15" x14ac:dyDescent="0.25">
      <c r="A833" t="s">
        <v>4583</v>
      </c>
      <c r="B833" t="s">
        <v>4584</v>
      </c>
      <c r="C833">
        <v>434254721</v>
      </c>
      <c r="D833" t="s">
        <v>4585</v>
      </c>
      <c r="E833" t="s">
        <v>4586</v>
      </c>
      <c r="F833">
        <v>406651565</v>
      </c>
      <c r="G833" t="s">
        <v>4587</v>
      </c>
      <c r="H833" t="s">
        <v>4588</v>
      </c>
      <c r="I833" t="s">
        <v>4589</v>
      </c>
      <c r="J833" t="s">
        <v>28</v>
      </c>
      <c r="K833" t="s">
        <v>4590</v>
      </c>
      <c r="L833" s="11" t="s">
        <v>7929</v>
      </c>
      <c r="M833" s="11">
        <v>601</v>
      </c>
      <c r="N833" s="11" t="str">
        <f>IF(A833="","AGUARDANDO",IF(NOT(ISERROR(MATCH(VALUE(A833),PRODESP!A:A,0))),"EXCLUÍDO - ATENDIDO CDHU",""))</f>
        <v/>
      </c>
    </row>
    <row r="834" spans="1:14" ht="15" x14ac:dyDescent="0.25">
      <c r="A834" t="s">
        <v>1052</v>
      </c>
      <c r="B834" t="s">
        <v>1053</v>
      </c>
      <c r="C834">
        <v>19759931</v>
      </c>
      <c r="D834" t="s">
        <v>1054</v>
      </c>
      <c r="E834" t="s">
        <v>1055</v>
      </c>
      <c r="F834">
        <v>348435423</v>
      </c>
      <c r="G834" t="s">
        <v>1056</v>
      </c>
      <c r="H834" t="s">
        <v>1057</v>
      </c>
      <c r="I834" t="s">
        <v>1058</v>
      </c>
      <c r="J834" t="s">
        <v>28</v>
      </c>
      <c r="K834" t="s">
        <v>1059</v>
      </c>
      <c r="L834" s="11" t="s">
        <v>7929</v>
      </c>
      <c r="M834" s="11">
        <v>602</v>
      </c>
      <c r="N834" s="11" t="str">
        <f>IF(A834="","AGUARDANDO",IF(NOT(ISERROR(MATCH(VALUE(A834),PRODESP!A:A,0))),"EXCLUÍDO - ATENDIDO CDHU",""))</f>
        <v/>
      </c>
    </row>
    <row r="835" spans="1:14" ht="15" x14ac:dyDescent="0.25">
      <c r="A835" t="s">
        <v>3982</v>
      </c>
      <c r="B835" t="s">
        <v>3983</v>
      </c>
      <c r="C835">
        <v>450753037</v>
      </c>
      <c r="D835" t="s">
        <v>3984</v>
      </c>
      <c r="E835" t="s">
        <v>3985</v>
      </c>
      <c r="F835">
        <v>50292715</v>
      </c>
      <c r="G835" t="s">
        <v>3986</v>
      </c>
      <c r="H835" t="s">
        <v>3987</v>
      </c>
      <c r="I835" t="s">
        <v>3988</v>
      </c>
      <c r="J835" t="s">
        <v>28</v>
      </c>
      <c r="K835" t="s">
        <v>3989</v>
      </c>
      <c r="L835" s="11" t="s">
        <v>7929</v>
      </c>
      <c r="M835" s="11">
        <v>603</v>
      </c>
      <c r="N835" s="11" t="str">
        <f>IF(A835="","AGUARDANDO",IF(NOT(ISERROR(MATCH(VALUE(A835),PRODESP!A:A,0))),"EXCLUÍDO - ATENDIDO CDHU",""))</f>
        <v/>
      </c>
    </row>
    <row r="836" spans="1:14" ht="15" x14ac:dyDescent="0.25">
      <c r="A836" t="s">
        <v>5531</v>
      </c>
      <c r="B836" t="s">
        <v>5532</v>
      </c>
      <c r="C836">
        <v>501975603</v>
      </c>
      <c r="D836" t="s">
        <v>5533</v>
      </c>
      <c r="E836"/>
      <c r="F836"/>
      <c r="G836"/>
      <c r="H836" t="s">
        <v>5534</v>
      </c>
      <c r="I836" t="s">
        <v>5535</v>
      </c>
      <c r="J836" t="s">
        <v>28</v>
      </c>
      <c r="K836" t="s">
        <v>2149</v>
      </c>
      <c r="L836" s="11" t="s">
        <v>7929</v>
      </c>
      <c r="M836" s="11">
        <v>604</v>
      </c>
      <c r="N836" s="11" t="str">
        <f>IF(A836="","AGUARDANDO",IF(NOT(ISERROR(MATCH(VALUE(A836),PRODESP!A:A,0))),"EXCLUÍDO - ATENDIDO CDHU",""))</f>
        <v/>
      </c>
    </row>
    <row r="837" spans="1:14" ht="15" x14ac:dyDescent="0.25">
      <c r="A837" t="s">
        <v>7727</v>
      </c>
      <c r="B837" t="s">
        <v>7728</v>
      </c>
      <c r="C837">
        <v>490409040</v>
      </c>
      <c r="D837" t="s">
        <v>7729</v>
      </c>
      <c r="E837"/>
      <c r="F837"/>
      <c r="G837"/>
      <c r="H837" t="s">
        <v>7701</v>
      </c>
      <c r="I837" t="s">
        <v>7730</v>
      </c>
      <c r="J837" t="s">
        <v>28</v>
      </c>
      <c r="K837" t="s">
        <v>7703</v>
      </c>
      <c r="L837" s="11" t="s">
        <v>7929</v>
      </c>
      <c r="M837" s="11">
        <v>605</v>
      </c>
      <c r="N837" s="11" t="str">
        <f>IF(A837="","AGUARDANDO",IF(NOT(ISERROR(MATCH(VALUE(A837),PRODESP!A:A,0))),"EXCLUÍDO - ATENDIDO CDHU",""))</f>
        <v/>
      </c>
    </row>
    <row r="838" spans="1:14" ht="15" x14ac:dyDescent="0.25">
      <c r="A838" t="s">
        <v>7747</v>
      </c>
      <c r="B838" t="s">
        <v>7748</v>
      </c>
      <c r="C838">
        <v>484021850</v>
      </c>
      <c r="D838" t="s">
        <v>7749</v>
      </c>
      <c r="E838" t="s">
        <v>7750</v>
      </c>
      <c r="F838">
        <v>32980332</v>
      </c>
      <c r="G838" t="s">
        <v>7751</v>
      </c>
      <c r="H838" t="s">
        <v>7752</v>
      </c>
      <c r="I838" t="s">
        <v>7753</v>
      </c>
      <c r="J838" t="s">
        <v>28</v>
      </c>
      <c r="K838" t="s">
        <v>2974</v>
      </c>
      <c r="L838" s="11" t="s">
        <v>7929</v>
      </c>
      <c r="M838" s="11">
        <v>606</v>
      </c>
      <c r="N838" s="11" t="str">
        <f>IF(A838="","AGUARDANDO",IF(NOT(ISERROR(MATCH(VALUE(A838),PRODESP!A:A,0))),"EXCLUÍDO - ATENDIDO CDHU",""))</f>
        <v/>
      </c>
    </row>
    <row r="839" spans="1:14" ht="15" x14ac:dyDescent="0.25">
      <c r="A839" t="s">
        <v>7439</v>
      </c>
      <c r="B839" t="s">
        <v>7440</v>
      </c>
      <c r="C839">
        <v>40351650</v>
      </c>
      <c r="D839" t="s">
        <v>7441</v>
      </c>
      <c r="E839" t="s">
        <v>7442</v>
      </c>
      <c r="F839">
        <v>349722419</v>
      </c>
      <c r="G839" t="s">
        <v>7443</v>
      </c>
      <c r="H839" t="s">
        <v>7444</v>
      </c>
      <c r="I839" t="s">
        <v>7445</v>
      </c>
      <c r="J839" t="s">
        <v>28</v>
      </c>
      <c r="K839" t="s">
        <v>7446</v>
      </c>
      <c r="L839" s="11" t="s">
        <v>7929</v>
      </c>
      <c r="M839" s="11">
        <v>607</v>
      </c>
      <c r="N839" s="11" t="str">
        <f>IF(A839="","AGUARDANDO",IF(NOT(ISERROR(MATCH(VALUE(A839),PRODESP!A:A,0))),"EXCLUÍDO - ATENDIDO CDHU",""))</f>
        <v/>
      </c>
    </row>
    <row r="840" spans="1:14" ht="15" x14ac:dyDescent="0.25">
      <c r="A840" t="s">
        <v>2906</v>
      </c>
      <c r="B840" t="s">
        <v>2907</v>
      </c>
      <c r="C840">
        <v>434260228</v>
      </c>
      <c r="D840" t="s">
        <v>2908</v>
      </c>
      <c r="E840"/>
      <c r="F840"/>
      <c r="G840"/>
      <c r="H840" t="s">
        <v>2909</v>
      </c>
      <c r="I840" t="s">
        <v>2910</v>
      </c>
      <c r="J840" t="s">
        <v>28</v>
      </c>
      <c r="K840" t="s">
        <v>2911</v>
      </c>
      <c r="L840" s="11" t="s">
        <v>7929</v>
      </c>
      <c r="M840" s="11">
        <v>608</v>
      </c>
      <c r="N840" s="11" t="str">
        <f>IF(A840="","AGUARDANDO",IF(NOT(ISERROR(MATCH(VALUE(A840),PRODESP!A:A,0))),"EXCLUÍDO - ATENDIDO CDHU",""))</f>
        <v/>
      </c>
    </row>
    <row r="841" spans="1:14" ht="15" x14ac:dyDescent="0.25">
      <c r="A841" t="s">
        <v>6417</v>
      </c>
      <c r="B841" t="s">
        <v>6418</v>
      </c>
      <c r="C841">
        <v>209578890</v>
      </c>
      <c r="D841" t="s">
        <v>6419</v>
      </c>
      <c r="E841"/>
      <c r="F841"/>
      <c r="G841"/>
      <c r="H841" t="s">
        <v>6420</v>
      </c>
      <c r="I841" t="s">
        <v>6421</v>
      </c>
      <c r="J841" t="s">
        <v>28</v>
      </c>
      <c r="K841" t="s">
        <v>6422</v>
      </c>
      <c r="L841" s="11" t="s">
        <v>7929</v>
      </c>
      <c r="M841" s="11">
        <v>609</v>
      </c>
      <c r="N841" s="11" t="str">
        <f>IF(A841="","AGUARDANDO",IF(NOT(ISERROR(MATCH(VALUE(A841),PRODESP!A:A,0))),"EXCLUÍDO - ATENDIDO CDHU",""))</f>
        <v/>
      </c>
    </row>
    <row r="842" spans="1:14" ht="15" x14ac:dyDescent="0.25">
      <c r="A842" t="s">
        <v>998</v>
      </c>
      <c r="B842" t="s">
        <v>999</v>
      </c>
      <c r="C842">
        <v>490568531</v>
      </c>
      <c r="D842" t="s">
        <v>1000</v>
      </c>
      <c r="E842"/>
      <c r="F842"/>
      <c r="G842"/>
      <c r="H842" t="s">
        <v>1001</v>
      </c>
      <c r="I842" t="s">
        <v>1002</v>
      </c>
      <c r="J842" t="s">
        <v>28</v>
      </c>
      <c r="K842" t="s">
        <v>1003</v>
      </c>
      <c r="L842" s="11" t="s">
        <v>7929</v>
      </c>
      <c r="M842" s="11">
        <v>610</v>
      </c>
      <c r="N842" s="11" t="str">
        <f>IF(A842="","AGUARDANDO",IF(NOT(ISERROR(MATCH(VALUE(A842),PRODESP!A:A,0))),"EXCLUÍDO - ATENDIDO CDHU",""))</f>
        <v/>
      </c>
    </row>
    <row r="843" spans="1:14" ht="15" x14ac:dyDescent="0.25">
      <c r="A843" t="s">
        <v>7651</v>
      </c>
      <c r="B843" t="s">
        <v>7652</v>
      </c>
      <c r="C843">
        <v>329210932</v>
      </c>
      <c r="D843" t="s">
        <v>7653</v>
      </c>
      <c r="E843"/>
      <c r="F843"/>
      <c r="G843"/>
      <c r="H843" t="s">
        <v>7654</v>
      </c>
      <c r="I843" t="s">
        <v>7655</v>
      </c>
      <c r="J843" t="s">
        <v>28</v>
      </c>
      <c r="K843" t="s">
        <v>7656</v>
      </c>
      <c r="L843" s="11" t="s">
        <v>7929</v>
      </c>
      <c r="M843" s="11">
        <v>611</v>
      </c>
      <c r="N843" s="11" t="str">
        <f>IF(A843="","AGUARDANDO",IF(NOT(ISERROR(MATCH(VALUE(A843),PRODESP!A:A,0))),"EXCLUÍDO - ATENDIDO CDHU",""))</f>
        <v/>
      </c>
    </row>
    <row r="844" spans="1:14" ht="15" x14ac:dyDescent="0.25">
      <c r="A844" t="s">
        <v>5263</v>
      </c>
      <c r="B844" t="s">
        <v>5264</v>
      </c>
      <c r="C844">
        <v>424353295</v>
      </c>
      <c r="D844" t="s">
        <v>5265</v>
      </c>
      <c r="E844"/>
      <c r="F844"/>
      <c r="G844"/>
      <c r="H844" t="s">
        <v>5266</v>
      </c>
      <c r="I844" t="s">
        <v>5267</v>
      </c>
      <c r="J844" t="s">
        <v>28</v>
      </c>
      <c r="K844" t="s">
        <v>5268</v>
      </c>
      <c r="L844" s="11" t="s">
        <v>7929</v>
      </c>
      <c r="M844" s="11">
        <v>612</v>
      </c>
      <c r="N844" s="11" t="str">
        <f>IF(A844="","AGUARDANDO",IF(NOT(ISERROR(MATCH(VALUE(A844),PRODESP!A:A,0))),"EXCLUÍDO - ATENDIDO CDHU",""))</f>
        <v/>
      </c>
    </row>
    <row r="845" spans="1:14" ht="15" x14ac:dyDescent="0.25">
      <c r="A845" t="s">
        <v>3794</v>
      </c>
      <c r="B845" t="s">
        <v>3795</v>
      </c>
      <c r="C845">
        <v>480168969</v>
      </c>
      <c r="D845" t="s">
        <v>3796</v>
      </c>
      <c r="E845"/>
      <c r="F845"/>
      <c r="G845"/>
      <c r="H845" t="s">
        <v>3797</v>
      </c>
      <c r="I845" t="s">
        <v>3676</v>
      </c>
      <c r="J845" t="s">
        <v>28</v>
      </c>
      <c r="K845" t="s">
        <v>3798</v>
      </c>
      <c r="L845" s="11" t="s">
        <v>7929</v>
      </c>
      <c r="M845" s="11">
        <v>613</v>
      </c>
      <c r="N845" s="11" t="str">
        <f>IF(A845="","AGUARDANDO",IF(NOT(ISERROR(MATCH(VALUE(A845),PRODESP!A:A,0))),"EXCLUÍDO - ATENDIDO CDHU",""))</f>
        <v/>
      </c>
    </row>
    <row r="846" spans="1:14" ht="15" x14ac:dyDescent="0.25">
      <c r="A846" t="s">
        <v>7556</v>
      </c>
      <c r="B846" t="s">
        <v>7557</v>
      </c>
      <c r="C846">
        <v>53456083</v>
      </c>
      <c r="D846" t="s">
        <v>7558</v>
      </c>
      <c r="E846" t="s">
        <v>7559</v>
      </c>
      <c r="F846">
        <v>563315118</v>
      </c>
      <c r="G846" t="s">
        <v>7560</v>
      </c>
      <c r="H846" t="s">
        <v>7561</v>
      </c>
      <c r="I846" t="s">
        <v>7562</v>
      </c>
      <c r="J846" t="s">
        <v>28</v>
      </c>
      <c r="K846" t="s">
        <v>7563</v>
      </c>
      <c r="L846" s="11" t="s">
        <v>7929</v>
      </c>
      <c r="M846" s="11">
        <v>614</v>
      </c>
      <c r="N846" s="11" t="str">
        <f>IF(A846="","AGUARDANDO",IF(NOT(ISERROR(MATCH(VALUE(A846),PRODESP!A:A,0))),"EXCLUÍDO - ATENDIDO CDHU",""))</f>
        <v/>
      </c>
    </row>
    <row r="847" spans="1:14" ht="15" x14ac:dyDescent="0.25">
      <c r="A847" t="s">
        <v>5519</v>
      </c>
      <c r="B847" t="s">
        <v>5520</v>
      </c>
      <c r="C847">
        <v>300331253</v>
      </c>
      <c r="D847" t="s">
        <v>5521</v>
      </c>
      <c r="E847"/>
      <c r="F847"/>
      <c r="G847"/>
      <c r="H847" t="s">
        <v>5522</v>
      </c>
      <c r="I847" t="s">
        <v>5523</v>
      </c>
      <c r="J847" t="s">
        <v>28</v>
      </c>
      <c r="K847" t="s">
        <v>5524</v>
      </c>
      <c r="L847" s="11" t="s">
        <v>7929</v>
      </c>
      <c r="M847" s="11">
        <v>615</v>
      </c>
      <c r="N847" s="11" t="str">
        <f>IF(A847="","AGUARDANDO",IF(NOT(ISERROR(MATCH(VALUE(A847),PRODESP!A:A,0))),"EXCLUÍDO - ATENDIDO CDHU",""))</f>
        <v/>
      </c>
    </row>
    <row r="848" spans="1:14" ht="15" x14ac:dyDescent="0.25">
      <c r="A848" t="s">
        <v>2760</v>
      </c>
      <c r="B848" t="s">
        <v>2761</v>
      </c>
      <c r="C848">
        <v>242698724</v>
      </c>
      <c r="D848" t="s">
        <v>2762</v>
      </c>
      <c r="E848" t="s">
        <v>2763</v>
      </c>
      <c r="F848">
        <v>18995999</v>
      </c>
      <c r="G848" t="s">
        <v>2764</v>
      </c>
      <c r="H848" t="s">
        <v>2765</v>
      </c>
      <c r="I848" t="s">
        <v>2766</v>
      </c>
      <c r="J848" t="s">
        <v>28</v>
      </c>
      <c r="K848" t="s">
        <v>2767</v>
      </c>
      <c r="L848" s="11" t="s">
        <v>7929</v>
      </c>
      <c r="M848" s="11">
        <v>616</v>
      </c>
      <c r="N848" s="11" t="str">
        <f>IF(A848="","AGUARDANDO",IF(NOT(ISERROR(MATCH(VALUE(A848),PRODESP!A:A,0))),"EXCLUÍDO - ATENDIDO CDHU",""))</f>
        <v/>
      </c>
    </row>
    <row r="849" spans="1:14" ht="15" x14ac:dyDescent="0.25">
      <c r="A849" t="s">
        <v>4541</v>
      </c>
      <c r="B849" t="s">
        <v>4542</v>
      </c>
      <c r="C849">
        <v>495932127</v>
      </c>
      <c r="D849" t="s">
        <v>4543</v>
      </c>
      <c r="E849" t="s">
        <v>4544</v>
      </c>
      <c r="F849">
        <v>437843841</v>
      </c>
      <c r="G849" t="s">
        <v>4545</v>
      </c>
      <c r="H849" t="s">
        <v>4546</v>
      </c>
      <c r="I849" t="s">
        <v>4547</v>
      </c>
      <c r="J849" t="s">
        <v>28</v>
      </c>
      <c r="K849" t="s">
        <v>4548</v>
      </c>
      <c r="L849" s="11" t="s">
        <v>7929</v>
      </c>
      <c r="M849" s="11">
        <v>617</v>
      </c>
      <c r="N849" s="11" t="str">
        <f>IF(A849="","AGUARDANDO",IF(NOT(ISERROR(MATCH(VALUE(A849),PRODESP!A:A,0))),"EXCLUÍDO - ATENDIDO CDHU",""))</f>
        <v/>
      </c>
    </row>
    <row r="850" spans="1:14" ht="15" x14ac:dyDescent="0.25">
      <c r="A850" t="s">
        <v>6323</v>
      </c>
      <c r="B850" t="s">
        <v>6324</v>
      </c>
      <c r="C850">
        <v>434256973</v>
      </c>
      <c r="D850" t="s">
        <v>6325</v>
      </c>
      <c r="E850" t="s">
        <v>6326</v>
      </c>
      <c r="F850">
        <v>32066852</v>
      </c>
      <c r="G850" t="s">
        <v>6327</v>
      </c>
      <c r="H850" t="s">
        <v>6328</v>
      </c>
      <c r="I850" t="s">
        <v>6329</v>
      </c>
      <c r="J850" t="s">
        <v>28</v>
      </c>
      <c r="K850" t="s">
        <v>6330</v>
      </c>
      <c r="L850" s="11" t="s">
        <v>7929</v>
      </c>
      <c r="M850" s="11">
        <v>618</v>
      </c>
      <c r="N850" s="11" t="str">
        <f>IF(A850="","AGUARDANDO",IF(NOT(ISERROR(MATCH(VALUE(A850),PRODESP!A:A,0))),"EXCLUÍDO - ATENDIDO CDHU",""))</f>
        <v/>
      </c>
    </row>
    <row r="851" spans="1:14" ht="15" x14ac:dyDescent="0.25">
      <c r="A851" t="s">
        <v>5908</v>
      </c>
      <c r="B851" t="s">
        <v>5909</v>
      </c>
      <c r="C851">
        <v>29447612</v>
      </c>
      <c r="D851" t="s">
        <v>5910</v>
      </c>
      <c r="E851"/>
      <c r="F851"/>
      <c r="G851"/>
      <c r="H851" t="s">
        <v>5911</v>
      </c>
      <c r="I851" t="s">
        <v>5912</v>
      </c>
      <c r="J851" t="s">
        <v>28</v>
      </c>
      <c r="K851" t="s">
        <v>5913</v>
      </c>
      <c r="L851" s="11" t="s">
        <v>7929</v>
      </c>
      <c r="M851" s="11">
        <v>619</v>
      </c>
      <c r="N851" s="11" t="str">
        <f>IF(A851="","AGUARDANDO",IF(NOT(ISERROR(MATCH(VALUE(A851),PRODESP!A:A,0))),"EXCLUÍDO - ATENDIDO CDHU",""))</f>
        <v/>
      </c>
    </row>
    <row r="852" spans="1:14" ht="15" x14ac:dyDescent="0.25">
      <c r="A852" t="s">
        <v>7111</v>
      </c>
      <c r="B852" t="s">
        <v>7112</v>
      </c>
      <c r="C852">
        <v>420408277</v>
      </c>
      <c r="D852" t="s">
        <v>7113</v>
      </c>
      <c r="E852" t="s">
        <v>7114</v>
      </c>
      <c r="F852">
        <v>445174602</v>
      </c>
      <c r="G852" t="s">
        <v>7115</v>
      </c>
      <c r="H852" t="s">
        <v>7116</v>
      </c>
      <c r="I852" t="s">
        <v>7117</v>
      </c>
      <c r="J852" t="s">
        <v>28</v>
      </c>
      <c r="K852" t="s">
        <v>7118</v>
      </c>
      <c r="L852" s="11" t="s">
        <v>7929</v>
      </c>
      <c r="M852" s="11">
        <v>620</v>
      </c>
      <c r="N852" s="11" t="str">
        <f>IF(A852="","AGUARDANDO",IF(NOT(ISERROR(MATCH(VALUE(A852),PRODESP!A:A,0))),"EXCLUÍDO - ATENDIDO CDHU",""))</f>
        <v/>
      </c>
    </row>
    <row r="853" spans="1:14" ht="15" x14ac:dyDescent="0.25">
      <c r="A853" t="s">
        <v>7862</v>
      </c>
      <c r="B853" t="s">
        <v>7863</v>
      </c>
      <c r="C853">
        <v>48327289</v>
      </c>
      <c r="D853" t="s">
        <v>7864</v>
      </c>
      <c r="E853"/>
      <c r="F853"/>
      <c r="G853"/>
      <c r="H853" t="s">
        <v>7865</v>
      </c>
      <c r="I853" t="s">
        <v>7866</v>
      </c>
      <c r="J853" t="s">
        <v>28</v>
      </c>
      <c r="K853" t="s">
        <v>7867</v>
      </c>
      <c r="L853" s="11" t="s">
        <v>7929</v>
      </c>
      <c r="M853" s="11">
        <v>621</v>
      </c>
      <c r="N853" s="11" t="str">
        <f>IF(A853="","AGUARDANDO",IF(NOT(ISERROR(MATCH(VALUE(A853),PRODESP!A:A,0))),"EXCLUÍDO - ATENDIDO CDHU",""))</f>
        <v/>
      </c>
    </row>
    <row r="854" spans="1:14" ht="15" x14ac:dyDescent="0.25">
      <c r="A854" t="s">
        <v>2514</v>
      </c>
      <c r="B854" t="s">
        <v>2515</v>
      </c>
      <c r="C854">
        <v>190828870</v>
      </c>
      <c r="D854" t="s">
        <v>2516</v>
      </c>
      <c r="E854"/>
      <c r="F854"/>
      <c r="G854"/>
      <c r="H854" t="s">
        <v>2517</v>
      </c>
      <c r="I854" t="s">
        <v>2518</v>
      </c>
      <c r="J854" t="s">
        <v>28</v>
      </c>
      <c r="K854" t="s">
        <v>2519</v>
      </c>
      <c r="L854" s="11" t="s">
        <v>7929</v>
      </c>
      <c r="M854" s="11">
        <v>622</v>
      </c>
      <c r="N854" s="11" t="str">
        <f>IF(A854="","AGUARDANDO",IF(NOT(ISERROR(MATCH(VALUE(A854),PRODESP!A:A,0))),"EXCLUÍDO - ATENDIDO CDHU",""))</f>
        <v/>
      </c>
    </row>
    <row r="855" spans="1:14" ht="15" x14ac:dyDescent="0.25">
      <c r="A855" t="s">
        <v>6151</v>
      </c>
      <c r="B855" t="s">
        <v>6152</v>
      </c>
      <c r="C855">
        <v>422451459</v>
      </c>
      <c r="D855" t="s">
        <v>6153</v>
      </c>
      <c r="E855"/>
      <c r="F855"/>
      <c r="G855"/>
      <c r="H855" t="s">
        <v>6154</v>
      </c>
      <c r="I855" t="s">
        <v>6155</v>
      </c>
      <c r="J855" t="s">
        <v>28</v>
      </c>
      <c r="K855" t="s">
        <v>6156</v>
      </c>
      <c r="L855" s="11" t="s">
        <v>7929</v>
      </c>
      <c r="M855" s="11">
        <v>623</v>
      </c>
      <c r="N855" s="11" t="str">
        <f>IF(A855="","AGUARDANDO",IF(NOT(ISERROR(MATCH(VALUE(A855),PRODESP!A:A,0))),"EXCLUÍDO - ATENDIDO CDHU",""))</f>
        <v/>
      </c>
    </row>
    <row r="856" spans="1:14" ht="15" x14ac:dyDescent="0.25">
      <c r="A856" t="s">
        <v>6398</v>
      </c>
      <c r="B856" t="s">
        <v>6399</v>
      </c>
      <c r="C856">
        <v>509784823</v>
      </c>
      <c r="D856" t="s">
        <v>6400</v>
      </c>
      <c r="E856"/>
      <c r="F856"/>
      <c r="G856"/>
      <c r="H856" t="s">
        <v>6401</v>
      </c>
      <c r="I856" t="s">
        <v>6402</v>
      </c>
      <c r="J856" t="s">
        <v>28</v>
      </c>
      <c r="K856" t="s">
        <v>6403</v>
      </c>
      <c r="L856" s="11" t="s">
        <v>7929</v>
      </c>
      <c r="M856" s="11">
        <v>624</v>
      </c>
      <c r="N856" s="11" t="str">
        <f>IF(A856="","AGUARDANDO",IF(NOT(ISERROR(MATCH(VALUE(A856),PRODESP!A:A,0))),"EXCLUÍDO - ATENDIDO CDHU",""))</f>
        <v/>
      </c>
    </row>
    <row r="857" spans="1:14" ht="15" x14ac:dyDescent="0.25">
      <c r="A857" t="s">
        <v>5772</v>
      </c>
      <c r="B857" t="s">
        <v>5773</v>
      </c>
      <c r="C857">
        <v>578457581</v>
      </c>
      <c r="D857" t="s">
        <v>5774</v>
      </c>
      <c r="E857"/>
      <c r="F857"/>
      <c r="G857"/>
      <c r="H857" t="s">
        <v>5775</v>
      </c>
      <c r="I857" t="s">
        <v>5776</v>
      </c>
      <c r="J857" t="s">
        <v>28</v>
      </c>
      <c r="K857" t="s">
        <v>5777</v>
      </c>
      <c r="L857" s="11" t="s">
        <v>7929</v>
      </c>
      <c r="M857" s="11">
        <v>625</v>
      </c>
      <c r="N857" s="11" t="str">
        <f>IF(A857="","AGUARDANDO",IF(NOT(ISERROR(MATCH(VALUE(A857),PRODESP!A:A,0))),"EXCLUÍDO - ATENDIDO CDHU",""))</f>
        <v/>
      </c>
    </row>
    <row r="858" spans="1:14" ht="15" x14ac:dyDescent="0.25">
      <c r="A858" t="s">
        <v>3219</v>
      </c>
      <c r="B858" t="s">
        <v>3220</v>
      </c>
      <c r="C858">
        <v>434259330</v>
      </c>
      <c r="D858" t="s">
        <v>3221</v>
      </c>
      <c r="E858" t="s">
        <v>3222</v>
      </c>
      <c r="F858">
        <v>475675848</v>
      </c>
      <c r="G858" t="s">
        <v>3223</v>
      </c>
      <c r="H858" t="s">
        <v>3224</v>
      </c>
      <c r="I858" t="s">
        <v>3225</v>
      </c>
      <c r="J858" t="s">
        <v>28</v>
      </c>
      <c r="K858" t="s">
        <v>3226</v>
      </c>
      <c r="L858" s="11" t="s">
        <v>7929</v>
      </c>
      <c r="M858" s="11">
        <v>626</v>
      </c>
      <c r="N858" s="11" t="str">
        <f>IF(A858="","AGUARDANDO",IF(NOT(ISERROR(MATCH(VALUE(A858),PRODESP!A:A,0))),"EXCLUÍDO - ATENDIDO CDHU",""))</f>
        <v/>
      </c>
    </row>
    <row r="859" spans="1:14" ht="15" x14ac:dyDescent="0.25">
      <c r="A859" t="s">
        <v>1577</v>
      </c>
      <c r="B859" t="s">
        <v>1578</v>
      </c>
      <c r="C859">
        <v>460340566</v>
      </c>
      <c r="D859" t="s">
        <v>1579</v>
      </c>
      <c r="E859"/>
      <c r="F859"/>
      <c r="G859"/>
      <c r="H859" t="s">
        <v>1580</v>
      </c>
      <c r="I859" t="s">
        <v>1581</v>
      </c>
      <c r="J859" t="s">
        <v>28</v>
      </c>
      <c r="K859" t="s">
        <v>1582</v>
      </c>
      <c r="L859" s="11" t="s">
        <v>7929</v>
      </c>
      <c r="M859" s="11">
        <v>627</v>
      </c>
      <c r="N859" s="11" t="str">
        <f>IF(A859="","AGUARDANDO",IF(NOT(ISERROR(MATCH(VALUE(A859),PRODESP!A:A,0))),"EXCLUÍDO - ATENDIDO CDHU",""))</f>
        <v/>
      </c>
    </row>
    <row r="860" spans="1:14" ht="15" x14ac:dyDescent="0.25">
      <c r="A860" t="s">
        <v>1304</v>
      </c>
      <c r="B860" t="s">
        <v>1305</v>
      </c>
      <c r="C860">
        <v>18637581</v>
      </c>
      <c r="D860" t="s">
        <v>1306</v>
      </c>
      <c r="E860" t="s">
        <v>1307</v>
      </c>
      <c r="F860">
        <v>34972101</v>
      </c>
      <c r="G860" t="s">
        <v>1308</v>
      </c>
      <c r="H860" t="s">
        <v>1309</v>
      </c>
      <c r="I860" t="s">
        <v>1310</v>
      </c>
      <c r="J860" t="s">
        <v>28</v>
      </c>
      <c r="K860" t="s">
        <v>1311</v>
      </c>
      <c r="L860" s="11" t="s">
        <v>7929</v>
      </c>
      <c r="M860" s="11">
        <v>628</v>
      </c>
      <c r="N860" s="11" t="str">
        <f>IF(A860="","AGUARDANDO",IF(NOT(ISERROR(MATCH(VALUE(A860),PRODESP!A:A,0))),"EXCLUÍDO - ATENDIDO CDHU",""))</f>
        <v/>
      </c>
    </row>
    <row r="861" spans="1:14" ht="15" x14ac:dyDescent="0.25">
      <c r="A861" t="s">
        <v>7908</v>
      </c>
      <c r="B861" t="s">
        <v>7909</v>
      </c>
      <c r="C861">
        <v>48365996</v>
      </c>
      <c r="D861" t="s">
        <v>7910</v>
      </c>
      <c r="E861"/>
      <c r="F861"/>
      <c r="G861"/>
      <c r="H861" t="s">
        <v>7911</v>
      </c>
      <c r="I861" t="s">
        <v>7912</v>
      </c>
      <c r="J861" t="s">
        <v>28</v>
      </c>
      <c r="K861" t="s">
        <v>7913</v>
      </c>
      <c r="L861" s="11" t="s">
        <v>7929</v>
      </c>
      <c r="M861" s="11">
        <v>629</v>
      </c>
      <c r="N861" s="11" t="str">
        <f>IF(A861="","AGUARDANDO",IF(NOT(ISERROR(MATCH(VALUE(A861),PRODESP!A:A,0))),"EXCLUÍDO - ATENDIDO CDHU",""))</f>
        <v/>
      </c>
    </row>
    <row r="862" spans="1:14" ht="15" x14ac:dyDescent="0.25">
      <c r="A862" t="s">
        <v>1583</v>
      </c>
      <c r="B862" t="s">
        <v>1584</v>
      </c>
      <c r="C862">
        <v>264614902</v>
      </c>
      <c r="D862" t="s">
        <v>1585</v>
      </c>
      <c r="E862"/>
      <c r="F862"/>
      <c r="G862"/>
      <c r="H862" t="s">
        <v>1586</v>
      </c>
      <c r="I862" t="s">
        <v>1587</v>
      </c>
      <c r="J862" t="s">
        <v>28</v>
      </c>
      <c r="K862" t="s">
        <v>1588</v>
      </c>
      <c r="L862" s="11" t="s">
        <v>7929</v>
      </c>
      <c r="M862" s="11">
        <v>630</v>
      </c>
      <c r="N862" s="11" t="str">
        <f>IF(A862="","AGUARDANDO",IF(NOT(ISERROR(MATCH(VALUE(A862),PRODESP!A:A,0))),"EXCLUÍDO - ATENDIDO CDHU",""))</f>
        <v/>
      </c>
    </row>
    <row r="863" spans="1:14" ht="15" x14ac:dyDescent="0.25">
      <c r="A863" t="s">
        <v>3313</v>
      </c>
      <c r="B863" t="s">
        <v>3314</v>
      </c>
      <c r="C863">
        <v>403516754</v>
      </c>
      <c r="D863" t="s">
        <v>3315</v>
      </c>
      <c r="E863" t="s">
        <v>3316</v>
      </c>
      <c r="F863">
        <v>294222753</v>
      </c>
      <c r="G863" t="s">
        <v>3317</v>
      </c>
      <c r="H863" t="s">
        <v>3318</v>
      </c>
      <c r="I863" t="s">
        <v>3319</v>
      </c>
      <c r="J863" t="s">
        <v>28</v>
      </c>
      <c r="K863" t="s">
        <v>3320</v>
      </c>
      <c r="L863" s="11" t="s">
        <v>7929</v>
      </c>
      <c r="M863" s="11">
        <v>631</v>
      </c>
      <c r="N863" s="11" t="str">
        <f>IF(A863="","AGUARDANDO",IF(NOT(ISERROR(MATCH(VALUE(A863),PRODESP!A:A,0))),"EXCLUÍDO - ATENDIDO CDHU",""))</f>
        <v/>
      </c>
    </row>
    <row r="864" spans="1:14" ht="15" x14ac:dyDescent="0.25">
      <c r="A864" t="s">
        <v>6655</v>
      </c>
      <c r="B864" t="s">
        <v>6656</v>
      </c>
      <c r="C864">
        <v>344380014</v>
      </c>
      <c r="D864" t="s">
        <v>6657</v>
      </c>
      <c r="E864"/>
      <c r="F864"/>
      <c r="G864"/>
      <c r="H864" t="s">
        <v>5651</v>
      </c>
      <c r="I864" t="s">
        <v>6658</v>
      </c>
      <c r="J864" t="s">
        <v>28</v>
      </c>
      <c r="K864" t="s">
        <v>6659</v>
      </c>
      <c r="L864" s="11" t="s">
        <v>7929</v>
      </c>
      <c r="M864" s="11">
        <v>632</v>
      </c>
      <c r="N864" s="11" t="str">
        <f>IF(A864="","AGUARDANDO",IF(NOT(ISERROR(MATCH(VALUE(A864),PRODESP!A:A,0))),"EXCLUÍDO - ATENDIDO CDHU",""))</f>
        <v/>
      </c>
    </row>
    <row r="865" spans="1:14" ht="15" x14ac:dyDescent="0.25">
      <c r="A865" t="s">
        <v>5589</v>
      </c>
      <c r="B865" t="s">
        <v>5590</v>
      </c>
      <c r="C865">
        <v>363717328</v>
      </c>
      <c r="D865" t="s">
        <v>5591</v>
      </c>
      <c r="E865" t="s">
        <v>5592</v>
      </c>
      <c r="F865">
        <v>463187532</v>
      </c>
      <c r="G865" t="s">
        <v>5593</v>
      </c>
      <c r="H865" t="s">
        <v>5594</v>
      </c>
      <c r="I865" t="s">
        <v>5595</v>
      </c>
      <c r="J865" t="s">
        <v>28</v>
      </c>
      <c r="K865" t="s">
        <v>5596</v>
      </c>
      <c r="L865" s="11" t="s">
        <v>7929</v>
      </c>
      <c r="M865" s="11">
        <v>633</v>
      </c>
      <c r="N865" s="11" t="str">
        <f>IF(A865="","AGUARDANDO",IF(NOT(ISERROR(MATCH(VALUE(A865),PRODESP!A:A,0))),"EXCLUÍDO - ATENDIDO CDHU",""))</f>
        <v/>
      </c>
    </row>
    <row r="866" spans="1:14" ht="15" x14ac:dyDescent="0.25">
      <c r="A866" t="s">
        <v>1643</v>
      </c>
      <c r="B866" t="s">
        <v>1644</v>
      </c>
      <c r="C866">
        <v>429523567</v>
      </c>
      <c r="D866" t="s">
        <v>1645</v>
      </c>
      <c r="E866" t="s">
        <v>1646</v>
      </c>
      <c r="F866">
        <v>476258492</v>
      </c>
      <c r="G866" t="s">
        <v>1647</v>
      </c>
      <c r="H866" t="s">
        <v>1648</v>
      </c>
      <c r="I866" t="s">
        <v>1649</v>
      </c>
      <c r="J866" t="s">
        <v>28</v>
      </c>
      <c r="K866" t="s">
        <v>1650</v>
      </c>
      <c r="L866" s="11" t="s">
        <v>7929</v>
      </c>
      <c r="M866" s="11">
        <v>634</v>
      </c>
      <c r="N866" s="11" t="str">
        <f>IF(A866="","AGUARDANDO",IF(NOT(ISERROR(MATCH(VALUE(A866),PRODESP!A:A,0))),"EXCLUÍDO - ATENDIDO CDHU",""))</f>
        <v/>
      </c>
    </row>
    <row r="867" spans="1:14" ht="15" x14ac:dyDescent="0.25">
      <c r="A867" t="s">
        <v>3856</v>
      </c>
      <c r="B867" t="s">
        <v>3857</v>
      </c>
      <c r="C867">
        <v>420665481</v>
      </c>
      <c r="D867" t="s">
        <v>3858</v>
      </c>
      <c r="E867"/>
      <c r="F867"/>
      <c r="G867"/>
      <c r="H867" t="s">
        <v>3859</v>
      </c>
      <c r="I867" t="s">
        <v>3860</v>
      </c>
      <c r="J867" t="s">
        <v>28</v>
      </c>
      <c r="K867" t="s">
        <v>3861</v>
      </c>
      <c r="L867" s="11" t="s">
        <v>7929</v>
      </c>
      <c r="M867" s="11">
        <v>635</v>
      </c>
      <c r="N867" s="11" t="str">
        <f>IF(A867="","AGUARDANDO",IF(NOT(ISERROR(MATCH(VALUE(A867),PRODESP!A:A,0))),"EXCLUÍDO - ATENDIDO CDHU",""))</f>
        <v/>
      </c>
    </row>
    <row r="868" spans="1:14" ht="15" x14ac:dyDescent="0.25">
      <c r="A868" t="s">
        <v>3287</v>
      </c>
      <c r="B868" t="s">
        <v>3288</v>
      </c>
      <c r="C868">
        <v>426957040</v>
      </c>
      <c r="D868" t="s">
        <v>3289</v>
      </c>
      <c r="E868"/>
      <c r="F868"/>
      <c r="G868"/>
      <c r="H868" t="s">
        <v>3290</v>
      </c>
      <c r="I868" t="s">
        <v>3291</v>
      </c>
      <c r="J868" t="s">
        <v>28</v>
      </c>
      <c r="K868" t="s">
        <v>3292</v>
      </c>
      <c r="L868" s="11" t="s">
        <v>7929</v>
      </c>
      <c r="M868" s="11">
        <v>636</v>
      </c>
      <c r="N868" s="11" t="str">
        <f>IF(A868="","AGUARDANDO",IF(NOT(ISERROR(MATCH(VALUE(A868),PRODESP!A:A,0))),"EXCLUÍDO - ATENDIDO CDHU",""))</f>
        <v/>
      </c>
    </row>
    <row r="869" spans="1:14" ht="15" x14ac:dyDescent="0.25">
      <c r="A869" t="s">
        <v>5984</v>
      </c>
      <c r="B869" t="s">
        <v>5985</v>
      </c>
      <c r="C869">
        <v>445174353</v>
      </c>
      <c r="D869" t="s">
        <v>5986</v>
      </c>
      <c r="E869"/>
      <c r="F869"/>
      <c r="G869"/>
      <c r="H869" t="s">
        <v>5987</v>
      </c>
      <c r="I869" t="s">
        <v>5988</v>
      </c>
      <c r="J869" t="s">
        <v>28</v>
      </c>
      <c r="K869" t="s">
        <v>5989</v>
      </c>
      <c r="L869" s="11" t="s">
        <v>7929</v>
      </c>
      <c r="M869" s="11">
        <v>637</v>
      </c>
      <c r="N869" s="11" t="str">
        <f>IF(A869="","AGUARDANDO",IF(NOT(ISERROR(MATCH(VALUE(A869),PRODESP!A:A,0))),"EXCLUÍDO - ATENDIDO CDHU",""))</f>
        <v/>
      </c>
    </row>
    <row r="870" spans="1:14" ht="15" x14ac:dyDescent="0.25">
      <c r="A870" t="s">
        <v>5184</v>
      </c>
      <c r="B870" t="s">
        <v>5185</v>
      </c>
      <c r="C870">
        <v>49555053</v>
      </c>
      <c r="D870" t="s">
        <v>5186</v>
      </c>
      <c r="E870"/>
      <c r="F870"/>
      <c r="G870"/>
      <c r="H870" t="s">
        <v>5187</v>
      </c>
      <c r="I870" t="s">
        <v>5188</v>
      </c>
      <c r="J870" t="s">
        <v>28</v>
      </c>
      <c r="K870" t="s">
        <v>5189</v>
      </c>
      <c r="L870" s="11" t="s">
        <v>7929</v>
      </c>
      <c r="M870" s="11">
        <v>638</v>
      </c>
      <c r="N870" s="11" t="str">
        <f>IF(A870="","AGUARDANDO",IF(NOT(ISERROR(MATCH(VALUE(A870),PRODESP!A:A,0))),"EXCLUÍDO - ATENDIDO CDHU",""))</f>
        <v/>
      </c>
    </row>
    <row r="871" spans="1:14" ht="15" x14ac:dyDescent="0.25">
      <c r="A871" t="s">
        <v>3811</v>
      </c>
      <c r="B871" t="s">
        <v>3812</v>
      </c>
      <c r="C871">
        <v>43425695</v>
      </c>
      <c r="D871" t="s">
        <v>3813</v>
      </c>
      <c r="E871"/>
      <c r="F871"/>
      <c r="G871"/>
      <c r="H871" t="s">
        <v>3814</v>
      </c>
      <c r="I871" t="s">
        <v>3815</v>
      </c>
      <c r="J871" t="s">
        <v>28</v>
      </c>
      <c r="K871" t="s">
        <v>3816</v>
      </c>
      <c r="L871" s="11" t="s">
        <v>7929</v>
      </c>
      <c r="M871" s="11">
        <v>639</v>
      </c>
      <c r="N871" s="11" t="str">
        <f>IF(A871="","AGUARDANDO",IF(NOT(ISERROR(MATCH(VALUE(A871),PRODESP!A:A,0))),"EXCLUÍDO - ATENDIDO CDHU",""))</f>
        <v/>
      </c>
    </row>
    <row r="872" spans="1:14" ht="15" x14ac:dyDescent="0.25">
      <c r="A872" t="s">
        <v>4800</v>
      </c>
      <c r="B872" t="s">
        <v>4801</v>
      </c>
      <c r="C872">
        <v>505161862</v>
      </c>
      <c r="D872" t="s">
        <v>4802</v>
      </c>
      <c r="E872"/>
      <c r="F872"/>
      <c r="G872"/>
      <c r="H872" t="s">
        <v>4803</v>
      </c>
      <c r="I872" t="s">
        <v>4804</v>
      </c>
      <c r="J872" t="s">
        <v>28</v>
      </c>
      <c r="K872" t="s">
        <v>4805</v>
      </c>
      <c r="L872" s="11" t="s">
        <v>7929</v>
      </c>
      <c r="M872" s="11">
        <v>640</v>
      </c>
      <c r="N872" s="11" t="str">
        <f>IF(A872="","AGUARDANDO",IF(NOT(ISERROR(MATCH(VALUE(A872),PRODESP!A:A,0))),"EXCLUÍDO - ATENDIDO CDHU",""))</f>
        <v/>
      </c>
    </row>
    <row r="873" spans="1:14" ht="15" x14ac:dyDescent="0.25">
      <c r="A873" t="s">
        <v>5597</v>
      </c>
      <c r="B873" t="s">
        <v>5598</v>
      </c>
      <c r="C873">
        <v>562532535</v>
      </c>
      <c r="D873" t="s">
        <v>5599</v>
      </c>
      <c r="E873"/>
      <c r="F873"/>
      <c r="G873"/>
      <c r="H873" t="s">
        <v>5600</v>
      </c>
      <c r="I873" t="s">
        <v>5601</v>
      </c>
      <c r="J873" t="s">
        <v>28</v>
      </c>
      <c r="K873" t="s">
        <v>5602</v>
      </c>
      <c r="L873" s="11" t="s">
        <v>7929</v>
      </c>
      <c r="M873" s="11">
        <v>641</v>
      </c>
      <c r="N873" s="11" t="str">
        <f>IF(A873="","AGUARDANDO",IF(NOT(ISERROR(MATCH(VALUE(A873),PRODESP!A:A,0))),"EXCLUÍDO - ATENDIDO CDHU",""))</f>
        <v/>
      </c>
    </row>
    <row r="874" spans="1:14" ht="15" x14ac:dyDescent="0.25">
      <c r="A874" t="s">
        <v>4638</v>
      </c>
      <c r="B874" t="s">
        <v>4639</v>
      </c>
      <c r="C874">
        <v>294613055</v>
      </c>
      <c r="D874" t="s">
        <v>4640</v>
      </c>
      <c r="E874" t="s">
        <v>4641</v>
      </c>
      <c r="F874">
        <v>452603006</v>
      </c>
      <c r="G874" t="s">
        <v>4642</v>
      </c>
      <c r="H874" t="s">
        <v>4643</v>
      </c>
      <c r="I874" t="s">
        <v>4644</v>
      </c>
      <c r="J874" t="s">
        <v>28</v>
      </c>
      <c r="K874" t="s">
        <v>4645</v>
      </c>
      <c r="L874" s="11" t="s">
        <v>7929</v>
      </c>
      <c r="M874" s="11">
        <v>642</v>
      </c>
      <c r="N874" s="11" t="str">
        <f>IF(A874="","AGUARDANDO",IF(NOT(ISERROR(MATCH(VALUE(A874),PRODESP!A:A,0))),"EXCLUÍDO - ATENDIDO CDHU",""))</f>
        <v/>
      </c>
    </row>
    <row r="875" spans="1:14" ht="15" x14ac:dyDescent="0.25">
      <c r="A875" t="s">
        <v>2526</v>
      </c>
      <c r="B875" t="s">
        <v>2527</v>
      </c>
      <c r="C875">
        <v>563398504</v>
      </c>
      <c r="D875" t="s">
        <v>2528</v>
      </c>
      <c r="E875" t="s">
        <v>2529</v>
      </c>
      <c r="F875">
        <v>570420210</v>
      </c>
      <c r="G875" t="s">
        <v>2530</v>
      </c>
      <c r="H875" t="s">
        <v>2531</v>
      </c>
      <c r="I875" t="s">
        <v>2532</v>
      </c>
      <c r="J875" t="s">
        <v>28</v>
      </c>
      <c r="K875" t="s">
        <v>2533</v>
      </c>
      <c r="L875" s="11" t="s">
        <v>7929</v>
      </c>
      <c r="M875" s="11">
        <v>643</v>
      </c>
      <c r="N875" s="11" t="str">
        <f>IF(A875="","AGUARDANDO",IF(NOT(ISERROR(MATCH(VALUE(A875),PRODESP!A:A,0))),"EXCLUÍDO - ATENDIDO CDHU",""))</f>
        <v/>
      </c>
    </row>
    <row r="876" spans="1:14" ht="15" x14ac:dyDescent="0.25">
      <c r="A876" t="s">
        <v>6599</v>
      </c>
      <c r="B876" t="s">
        <v>6600</v>
      </c>
      <c r="C876">
        <v>472868093</v>
      </c>
      <c r="D876" t="s">
        <v>6601</v>
      </c>
      <c r="E876"/>
      <c r="F876"/>
      <c r="G876"/>
      <c r="H876" t="s">
        <v>6602</v>
      </c>
      <c r="I876" t="s">
        <v>6603</v>
      </c>
      <c r="J876" t="s">
        <v>28</v>
      </c>
      <c r="K876" t="s">
        <v>6604</v>
      </c>
      <c r="L876" s="11" t="s">
        <v>7929</v>
      </c>
      <c r="M876" s="11">
        <v>644</v>
      </c>
      <c r="N876" s="11" t="str">
        <f>IF(A876="","AGUARDANDO",IF(NOT(ISERROR(MATCH(VALUE(A876),PRODESP!A:A,0))),"EXCLUÍDO - ATENDIDO CDHU",""))</f>
        <v/>
      </c>
    </row>
    <row r="877" spans="1:14" ht="15" x14ac:dyDescent="0.25">
      <c r="A877" t="s">
        <v>7844</v>
      </c>
      <c r="B877" t="s">
        <v>7845</v>
      </c>
      <c r="C877">
        <v>482010186</v>
      </c>
      <c r="D877" t="s">
        <v>7846</v>
      </c>
      <c r="E877"/>
      <c r="F877"/>
      <c r="G877"/>
      <c r="H877" t="s">
        <v>7847</v>
      </c>
      <c r="I877" t="s">
        <v>7848</v>
      </c>
      <c r="J877" t="s">
        <v>28</v>
      </c>
      <c r="K877" t="s">
        <v>7849</v>
      </c>
      <c r="L877" s="11" t="s">
        <v>7929</v>
      </c>
      <c r="M877" s="11">
        <v>645</v>
      </c>
      <c r="N877" s="11" t="str">
        <f>IF(A877="","AGUARDANDO",IF(NOT(ISERROR(MATCH(VALUE(A877),PRODESP!A:A,0))),"EXCLUÍDO - ATENDIDO CDHU",""))</f>
        <v/>
      </c>
    </row>
    <row r="878" spans="1:14" ht="15" x14ac:dyDescent="0.25">
      <c r="A878" t="s">
        <v>4965</v>
      </c>
      <c r="B878" t="s">
        <v>4966</v>
      </c>
      <c r="C878">
        <v>259034260</v>
      </c>
      <c r="D878" t="s">
        <v>4967</v>
      </c>
      <c r="E878" t="s">
        <v>4968</v>
      </c>
      <c r="F878">
        <v>164788281</v>
      </c>
      <c r="G878" t="s">
        <v>4969</v>
      </c>
      <c r="H878" t="s">
        <v>4970</v>
      </c>
      <c r="I878" t="s">
        <v>4971</v>
      </c>
      <c r="J878" t="s">
        <v>28</v>
      </c>
      <c r="K878" t="s">
        <v>4972</v>
      </c>
      <c r="L878" s="11" t="s">
        <v>7929</v>
      </c>
      <c r="M878" s="11">
        <v>646</v>
      </c>
      <c r="N878" s="11" t="str">
        <f>IF(A878="","AGUARDANDO",IF(NOT(ISERROR(MATCH(VALUE(A878),PRODESP!A:A,0))),"EXCLUÍDO - ATENDIDO CDHU",""))</f>
        <v/>
      </c>
    </row>
    <row r="879" spans="1:14" ht="15" x14ac:dyDescent="0.25">
      <c r="A879" t="s">
        <v>5575</v>
      </c>
      <c r="B879" t="s">
        <v>5576</v>
      </c>
      <c r="C879">
        <v>39616433</v>
      </c>
      <c r="D879" t="s">
        <v>5577</v>
      </c>
      <c r="E879"/>
      <c r="F879"/>
      <c r="G879"/>
      <c r="H879" t="s">
        <v>5578</v>
      </c>
      <c r="I879" t="s">
        <v>5579</v>
      </c>
      <c r="J879" t="s">
        <v>28</v>
      </c>
      <c r="K879" t="s">
        <v>5580</v>
      </c>
      <c r="L879" s="11" t="s">
        <v>7929</v>
      </c>
      <c r="M879" s="11">
        <v>647</v>
      </c>
      <c r="N879" s="11" t="str">
        <f>IF(A879="","AGUARDANDO",IF(NOT(ISERROR(MATCH(VALUE(A879),PRODESP!A:A,0))),"EXCLUÍDO - ATENDIDO CDHU",""))</f>
        <v/>
      </c>
    </row>
    <row r="880" spans="1:14" ht="15" x14ac:dyDescent="0.25">
      <c r="A880" t="s">
        <v>5129</v>
      </c>
      <c r="B880" t="s">
        <v>5130</v>
      </c>
      <c r="C880">
        <v>409687959</v>
      </c>
      <c r="D880" t="s">
        <v>5131</v>
      </c>
      <c r="E880" t="s">
        <v>5132</v>
      </c>
      <c r="F880">
        <v>483295140</v>
      </c>
      <c r="G880" t="s">
        <v>5133</v>
      </c>
      <c r="H880" t="s">
        <v>5134</v>
      </c>
      <c r="I880" t="s">
        <v>5135</v>
      </c>
      <c r="J880" t="s">
        <v>28</v>
      </c>
      <c r="K880" t="s">
        <v>5136</v>
      </c>
      <c r="L880" s="11" t="s">
        <v>7929</v>
      </c>
      <c r="M880" s="11">
        <v>648</v>
      </c>
      <c r="N880" s="11" t="str">
        <f>IF(A880="","AGUARDANDO",IF(NOT(ISERROR(MATCH(VALUE(A880),PRODESP!A:A,0))),"EXCLUÍDO - ATENDIDO CDHU",""))</f>
        <v/>
      </c>
    </row>
    <row r="881" spans="1:14" ht="15" x14ac:dyDescent="0.25">
      <c r="A881" t="s">
        <v>7452</v>
      </c>
      <c r="B881" t="s">
        <v>7453</v>
      </c>
      <c r="C881">
        <v>477632051</v>
      </c>
      <c r="D881" t="s">
        <v>7454</v>
      </c>
      <c r="E881"/>
      <c r="F881"/>
      <c r="G881"/>
      <c r="H881" t="s">
        <v>7455</v>
      </c>
      <c r="I881" t="s">
        <v>7456</v>
      </c>
      <c r="J881" t="s">
        <v>28</v>
      </c>
      <c r="K881" t="s">
        <v>7457</v>
      </c>
      <c r="L881" s="11" t="s">
        <v>7929</v>
      </c>
      <c r="M881" s="11">
        <v>649</v>
      </c>
      <c r="N881" s="11" t="str">
        <f>IF(A881="","AGUARDANDO",IF(NOT(ISERROR(MATCH(VALUE(A881),PRODESP!A:A,0))),"EXCLUÍDO - ATENDIDO CDHU",""))</f>
        <v/>
      </c>
    </row>
    <row r="882" spans="1:14" ht="15" x14ac:dyDescent="0.25">
      <c r="A882" t="s">
        <v>7630</v>
      </c>
      <c r="B882" t="s">
        <v>7631</v>
      </c>
      <c r="C882">
        <v>359762050</v>
      </c>
      <c r="D882" t="s">
        <v>7632</v>
      </c>
      <c r="E882" t="s">
        <v>7633</v>
      </c>
      <c r="F882">
        <v>46263355</v>
      </c>
      <c r="G882" t="s">
        <v>7634</v>
      </c>
      <c r="H882" t="s">
        <v>7635</v>
      </c>
      <c r="I882" t="s">
        <v>7636</v>
      </c>
      <c r="J882" t="s">
        <v>28</v>
      </c>
      <c r="K882" t="s">
        <v>7637</v>
      </c>
      <c r="L882" s="11" t="s">
        <v>7929</v>
      </c>
      <c r="M882" s="11">
        <v>650</v>
      </c>
      <c r="N882" s="11" t="str">
        <f>IF(A882="","AGUARDANDO",IF(NOT(ISERROR(MATCH(VALUE(A882),PRODESP!A:A,0))),"EXCLUÍDO - ATENDIDO CDHU",""))</f>
        <v/>
      </c>
    </row>
    <row r="883" spans="1:14" ht="15" x14ac:dyDescent="0.25">
      <c r="A883" t="s">
        <v>5648</v>
      </c>
      <c r="B883" t="s">
        <v>5649</v>
      </c>
      <c r="C883">
        <v>583481322</v>
      </c>
      <c r="D883" t="s">
        <v>5650</v>
      </c>
      <c r="E883"/>
      <c r="F883"/>
      <c r="G883"/>
      <c r="H883" t="s">
        <v>5651</v>
      </c>
      <c r="I883" t="s">
        <v>5652</v>
      </c>
      <c r="J883" t="s">
        <v>28</v>
      </c>
      <c r="K883" t="s">
        <v>5653</v>
      </c>
      <c r="L883" s="11" t="s">
        <v>7929</v>
      </c>
      <c r="M883" s="11">
        <v>651</v>
      </c>
      <c r="N883" s="11" t="str">
        <f>IF(A883="","AGUARDANDO",IF(NOT(ISERROR(MATCH(VALUE(A883),PRODESP!A:A,0))),"EXCLUÍDO - ATENDIDO CDHU",""))</f>
        <v/>
      </c>
    </row>
    <row r="884" spans="1:14" ht="15" x14ac:dyDescent="0.25">
      <c r="A884" t="s">
        <v>2256</v>
      </c>
      <c r="B884" t="s">
        <v>2257</v>
      </c>
      <c r="C884">
        <v>280141403</v>
      </c>
      <c r="D884" t="s">
        <v>2258</v>
      </c>
      <c r="E884"/>
      <c r="F884"/>
      <c r="G884"/>
      <c r="H884" t="s">
        <v>2259</v>
      </c>
      <c r="I884" t="s">
        <v>2260</v>
      </c>
      <c r="J884" t="s">
        <v>28</v>
      </c>
      <c r="K884" t="s">
        <v>2261</v>
      </c>
      <c r="L884" s="11" t="s">
        <v>7929</v>
      </c>
      <c r="M884" s="11">
        <v>652</v>
      </c>
      <c r="N884" s="11" t="str">
        <f>IF(A884="","AGUARDANDO",IF(NOT(ISERROR(MATCH(VALUE(A884),PRODESP!A:A,0))),"EXCLUÍDO - ATENDIDO CDHU",""))</f>
        <v/>
      </c>
    </row>
    <row r="885" spans="1:14" ht="15" x14ac:dyDescent="0.25">
      <c r="A885" t="s">
        <v>5796</v>
      </c>
      <c r="B885" t="s">
        <v>5797</v>
      </c>
      <c r="C885">
        <v>546717627</v>
      </c>
      <c r="D885" t="s">
        <v>5798</v>
      </c>
      <c r="E885"/>
      <c r="F885"/>
      <c r="G885"/>
      <c r="H885" t="s">
        <v>5799</v>
      </c>
      <c r="I885" t="s">
        <v>5800</v>
      </c>
      <c r="J885" t="s">
        <v>28</v>
      </c>
      <c r="K885" t="s">
        <v>5801</v>
      </c>
      <c r="L885" s="11" t="s">
        <v>7929</v>
      </c>
      <c r="M885" s="11">
        <v>653</v>
      </c>
      <c r="N885" s="11" t="str">
        <f>IF(A885="","AGUARDANDO",IF(NOT(ISERROR(MATCH(VALUE(A885),PRODESP!A:A,0))),"EXCLUÍDO - ATENDIDO CDHU",""))</f>
        <v/>
      </c>
    </row>
    <row r="886" spans="1:14" ht="15" x14ac:dyDescent="0.25">
      <c r="A886" t="s">
        <v>6002</v>
      </c>
      <c r="B886" t="s">
        <v>6003</v>
      </c>
      <c r="C886">
        <v>434270076</v>
      </c>
      <c r="D886" t="s">
        <v>6004</v>
      </c>
      <c r="E886"/>
      <c r="F886"/>
      <c r="G886"/>
      <c r="H886" t="s">
        <v>6005</v>
      </c>
      <c r="I886" t="s">
        <v>6006</v>
      </c>
      <c r="J886" t="s">
        <v>28</v>
      </c>
      <c r="K886" t="s">
        <v>6007</v>
      </c>
      <c r="L886" s="11" t="s">
        <v>7929</v>
      </c>
      <c r="M886" s="11">
        <v>654</v>
      </c>
      <c r="N886" s="11" t="str">
        <f>IF(A886="","AGUARDANDO",IF(NOT(ISERROR(MATCH(VALUE(A886),PRODESP!A:A,0))),"EXCLUÍDO - ATENDIDO CDHU",""))</f>
        <v/>
      </c>
    </row>
    <row r="887" spans="1:14" ht="15" x14ac:dyDescent="0.25">
      <c r="A887" t="s">
        <v>2794</v>
      </c>
      <c r="B887" t="s">
        <v>2795</v>
      </c>
      <c r="C887">
        <v>472278903</v>
      </c>
      <c r="D887" t="s">
        <v>2796</v>
      </c>
      <c r="E887"/>
      <c r="F887"/>
      <c r="G887"/>
      <c r="H887" t="s">
        <v>2797</v>
      </c>
      <c r="I887" t="s">
        <v>2798</v>
      </c>
      <c r="J887" t="s">
        <v>28</v>
      </c>
      <c r="K887" t="s">
        <v>2799</v>
      </c>
      <c r="L887" s="11" t="s">
        <v>7929</v>
      </c>
      <c r="M887" s="11">
        <v>655</v>
      </c>
      <c r="N887" s="11" t="str">
        <f>IF(A887="","AGUARDANDO",IF(NOT(ISERROR(MATCH(VALUE(A887),PRODESP!A:A,0))),"EXCLUÍDO - ATENDIDO CDHU",""))</f>
        <v/>
      </c>
    </row>
    <row r="888" spans="1:14" ht="15" x14ac:dyDescent="0.25">
      <c r="A888" t="s">
        <v>2609</v>
      </c>
      <c r="B888" t="s">
        <v>2610</v>
      </c>
      <c r="C888">
        <v>500790334</v>
      </c>
      <c r="D888" t="s">
        <v>2611</v>
      </c>
      <c r="E888"/>
      <c r="F888"/>
      <c r="G888"/>
      <c r="H888" t="s">
        <v>2612</v>
      </c>
      <c r="I888" t="s">
        <v>2613</v>
      </c>
      <c r="J888" t="s">
        <v>28</v>
      </c>
      <c r="K888" t="s">
        <v>2614</v>
      </c>
      <c r="L888" s="11" t="s">
        <v>7929</v>
      </c>
      <c r="M888" s="11">
        <v>656</v>
      </c>
      <c r="N888" s="11" t="str">
        <f>IF(A888="","AGUARDANDO",IF(NOT(ISERROR(MATCH(VALUE(A888),PRODESP!A:A,0))),"EXCLUÍDO - ATENDIDO CDHU",""))</f>
        <v/>
      </c>
    </row>
    <row r="889" spans="1:14" ht="15" x14ac:dyDescent="0.25">
      <c r="A889" t="s">
        <v>3643</v>
      </c>
      <c r="B889" t="s">
        <v>3644</v>
      </c>
      <c r="C889">
        <v>15890049</v>
      </c>
      <c r="D889" t="s">
        <v>3645</v>
      </c>
      <c r="E889"/>
      <c r="F889"/>
      <c r="G889"/>
      <c r="H889" t="s">
        <v>3646</v>
      </c>
      <c r="I889" t="s">
        <v>3647</v>
      </c>
      <c r="J889" t="s">
        <v>28</v>
      </c>
      <c r="K889" t="s">
        <v>3648</v>
      </c>
      <c r="L889" s="11" t="s">
        <v>7929</v>
      </c>
      <c r="M889" s="11">
        <v>657</v>
      </c>
      <c r="N889" s="11" t="str">
        <f>IF(A889="","AGUARDANDO",IF(NOT(ISERROR(MATCH(VALUE(A889),PRODESP!A:A,0))),"EXCLUÍDO - ATENDIDO CDHU",""))</f>
        <v/>
      </c>
    </row>
    <row r="890" spans="1:14" ht="15" x14ac:dyDescent="0.25">
      <c r="A890" t="s">
        <v>7900</v>
      </c>
      <c r="B890" t="s">
        <v>7901</v>
      </c>
      <c r="C890">
        <v>7125569</v>
      </c>
      <c r="D890" t="s">
        <v>7902</v>
      </c>
      <c r="E890" t="s">
        <v>7903</v>
      </c>
      <c r="F890">
        <v>181155059</v>
      </c>
      <c r="G890" t="s">
        <v>7904</v>
      </c>
      <c r="H890" t="s">
        <v>7905</v>
      </c>
      <c r="I890" t="s">
        <v>7906</v>
      </c>
      <c r="J890" t="s">
        <v>28</v>
      </c>
      <c r="K890" t="s">
        <v>7907</v>
      </c>
      <c r="L890" s="11" t="s">
        <v>7929</v>
      </c>
      <c r="M890" s="11">
        <v>658</v>
      </c>
      <c r="N890" s="11" t="str">
        <f>IF(A890="","AGUARDANDO",IF(NOT(ISERROR(MATCH(VALUE(A890),PRODESP!A:A,0))),"EXCLUÍDO - ATENDIDO CDHU",""))</f>
        <v/>
      </c>
    </row>
    <row r="891" spans="1:14" ht="15" x14ac:dyDescent="0.25">
      <c r="A891" t="s">
        <v>5010</v>
      </c>
      <c r="B891" t="s">
        <v>5011</v>
      </c>
      <c r="C891">
        <v>430779689</v>
      </c>
      <c r="D891" t="s">
        <v>5012</v>
      </c>
      <c r="E891" t="s">
        <v>5013</v>
      </c>
      <c r="F891">
        <v>430779239</v>
      </c>
      <c r="G891" t="s">
        <v>5014</v>
      </c>
      <c r="H891" t="s">
        <v>5015</v>
      </c>
      <c r="I891" t="s">
        <v>5016</v>
      </c>
      <c r="J891" t="s">
        <v>28</v>
      </c>
      <c r="K891" t="s">
        <v>5017</v>
      </c>
      <c r="L891" s="11" t="s">
        <v>7929</v>
      </c>
      <c r="M891" s="11">
        <v>659</v>
      </c>
      <c r="N891" s="11" t="str">
        <f>IF(A891="","AGUARDANDO",IF(NOT(ISERROR(MATCH(VALUE(A891),PRODESP!A:A,0))),"EXCLUÍDO - ATENDIDO CDHU",""))</f>
        <v/>
      </c>
    </row>
    <row r="892" spans="1:14" ht="15" x14ac:dyDescent="0.25">
      <c r="A892" t="s">
        <v>7064</v>
      </c>
      <c r="B892" t="s">
        <v>7065</v>
      </c>
      <c r="C892">
        <v>427590188</v>
      </c>
      <c r="D892" t="s">
        <v>7066</v>
      </c>
      <c r="E892"/>
      <c r="F892"/>
      <c r="G892"/>
      <c r="H892" t="s">
        <v>7067</v>
      </c>
      <c r="I892" t="s">
        <v>7068</v>
      </c>
      <c r="J892" t="s">
        <v>28</v>
      </c>
      <c r="K892" t="s">
        <v>7069</v>
      </c>
      <c r="L892" s="11" t="s">
        <v>7929</v>
      </c>
      <c r="M892" s="11">
        <v>660</v>
      </c>
      <c r="N892" s="11" t="str">
        <f>IF(A892="","AGUARDANDO",IF(NOT(ISERROR(MATCH(VALUE(A892),PRODESP!A:A,0))),"EXCLUÍDO - ATENDIDO CDHU",""))</f>
        <v/>
      </c>
    </row>
    <row r="893" spans="1:14" ht="15" x14ac:dyDescent="0.25">
      <c r="A893" t="s">
        <v>7310</v>
      </c>
      <c r="B893" t="s">
        <v>7311</v>
      </c>
      <c r="C893">
        <v>572144921</v>
      </c>
      <c r="D893" t="s">
        <v>7312</v>
      </c>
      <c r="E893"/>
      <c r="F893"/>
      <c r="G893"/>
      <c r="H893" t="s">
        <v>7313</v>
      </c>
      <c r="I893" t="s">
        <v>7314</v>
      </c>
      <c r="J893" t="s">
        <v>28</v>
      </c>
      <c r="K893" t="s">
        <v>7315</v>
      </c>
      <c r="L893" s="11" t="s">
        <v>7929</v>
      </c>
      <c r="M893" s="11">
        <v>661</v>
      </c>
      <c r="N893" s="11" t="str">
        <f>IF(A893="","AGUARDANDO",IF(NOT(ISERROR(MATCH(VALUE(A893),PRODESP!A:A,0))),"EXCLUÍDO - ATENDIDO CDHU",""))</f>
        <v/>
      </c>
    </row>
    <row r="894" spans="1:14" ht="15" x14ac:dyDescent="0.25">
      <c r="A894" t="s">
        <v>6941</v>
      </c>
      <c r="B894" t="s">
        <v>6942</v>
      </c>
      <c r="C894">
        <v>571964229</v>
      </c>
      <c r="D894" t="s">
        <v>6943</v>
      </c>
      <c r="E894"/>
      <c r="F894"/>
      <c r="G894"/>
      <c r="H894" t="s">
        <v>6944</v>
      </c>
      <c r="I894" t="s">
        <v>6945</v>
      </c>
      <c r="J894" t="s">
        <v>28</v>
      </c>
      <c r="K894" t="s">
        <v>6946</v>
      </c>
      <c r="L894" s="11" t="s">
        <v>7929</v>
      </c>
      <c r="M894" s="11">
        <v>662</v>
      </c>
      <c r="N894" s="11" t="str">
        <f>IF(A894="","AGUARDANDO",IF(NOT(ISERROR(MATCH(VALUE(A894),PRODESP!A:A,0))),"EXCLUÍDO - ATENDIDO CDHU",""))</f>
        <v/>
      </c>
    </row>
    <row r="895" spans="1:14" ht="15" x14ac:dyDescent="0.25">
      <c r="A895" t="s">
        <v>1462</v>
      </c>
      <c r="B895" t="s">
        <v>1463</v>
      </c>
      <c r="C895">
        <v>496233749</v>
      </c>
      <c r="D895" t="s">
        <v>1464</v>
      </c>
      <c r="E895" t="s">
        <v>1465</v>
      </c>
      <c r="F895">
        <v>428356448</v>
      </c>
      <c r="G895" t="s">
        <v>1466</v>
      </c>
      <c r="H895" t="s">
        <v>1467</v>
      </c>
      <c r="I895" t="s">
        <v>1468</v>
      </c>
      <c r="J895" t="s">
        <v>28</v>
      </c>
      <c r="K895" t="s">
        <v>1469</v>
      </c>
      <c r="L895" s="11" t="s">
        <v>7929</v>
      </c>
      <c r="M895" s="11">
        <v>663</v>
      </c>
      <c r="N895" s="11" t="str">
        <f>IF(A895="","AGUARDANDO",IF(NOT(ISERROR(MATCH(VALUE(A895),PRODESP!A:A,0))),"EXCLUÍDO - ATENDIDO CDHU",""))</f>
        <v/>
      </c>
    </row>
    <row r="896" spans="1:14" ht="15" x14ac:dyDescent="0.25">
      <c r="A896" t="s">
        <v>4896</v>
      </c>
      <c r="B896" t="s">
        <v>4897</v>
      </c>
      <c r="C896">
        <v>58638165</v>
      </c>
      <c r="D896" t="s">
        <v>4898</v>
      </c>
      <c r="E896" t="s">
        <v>4899</v>
      </c>
      <c r="F896">
        <v>433422683</v>
      </c>
      <c r="G896" t="s">
        <v>4900</v>
      </c>
      <c r="H896" t="s">
        <v>4901</v>
      </c>
      <c r="I896" t="s">
        <v>4902</v>
      </c>
      <c r="J896" t="s">
        <v>28</v>
      </c>
      <c r="K896" t="s">
        <v>4903</v>
      </c>
      <c r="L896" s="11" t="s">
        <v>7929</v>
      </c>
      <c r="M896" s="11">
        <v>664</v>
      </c>
      <c r="N896" s="11" t="str">
        <f>IF(A896="","AGUARDANDO",IF(NOT(ISERROR(MATCH(VALUE(A896),PRODESP!A:A,0))),"EXCLUÍDO - ATENDIDO CDHU",""))</f>
        <v/>
      </c>
    </row>
    <row r="897" spans="1:14" ht="15" x14ac:dyDescent="0.25">
      <c r="A897" t="s">
        <v>6371</v>
      </c>
      <c r="B897" t="s">
        <v>6372</v>
      </c>
      <c r="C897">
        <v>409683772</v>
      </c>
      <c r="D897" t="s">
        <v>6373</v>
      </c>
      <c r="E897"/>
      <c r="F897"/>
      <c r="G897"/>
      <c r="H897" t="s">
        <v>6374</v>
      </c>
      <c r="I897" t="s">
        <v>6347</v>
      </c>
      <c r="J897" t="s">
        <v>28</v>
      </c>
      <c r="K897" t="s">
        <v>6348</v>
      </c>
      <c r="L897" s="11" t="s">
        <v>7929</v>
      </c>
      <c r="M897" s="11">
        <v>665</v>
      </c>
      <c r="N897" s="11" t="str">
        <f>IF(A897="","AGUARDANDO",IF(NOT(ISERROR(MATCH(VALUE(A897),PRODESP!A:A,0))),"EXCLUÍDO - ATENDIDO CDHU",""))</f>
        <v/>
      </c>
    </row>
    <row r="898" spans="1:14" ht="15" x14ac:dyDescent="0.25">
      <c r="A898" t="s">
        <v>1004</v>
      </c>
      <c r="B898" t="s">
        <v>1005</v>
      </c>
      <c r="C898">
        <v>474456237</v>
      </c>
      <c r="D898" t="s">
        <v>1006</v>
      </c>
      <c r="E898"/>
      <c r="F898"/>
      <c r="G898"/>
      <c r="H898" t="s">
        <v>1007</v>
      </c>
      <c r="I898" t="s">
        <v>1008</v>
      </c>
      <c r="J898" t="s">
        <v>28</v>
      </c>
      <c r="K898" t="s">
        <v>1009</v>
      </c>
      <c r="L898" s="11" t="s">
        <v>7929</v>
      </c>
      <c r="M898" s="11">
        <v>666</v>
      </c>
      <c r="N898" s="11" t="str">
        <f>IF(A898="","AGUARDANDO",IF(NOT(ISERROR(MATCH(VALUE(A898),PRODESP!A:A,0))),"EXCLUÍDO - ATENDIDO CDHU",""))</f>
        <v/>
      </c>
    </row>
    <row r="899" spans="1:14" ht="15" x14ac:dyDescent="0.25">
      <c r="A899" t="s">
        <v>6429</v>
      </c>
      <c r="B899" t="s">
        <v>6430</v>
      </c>
      <c r="C899">
        <v>536962455</v>
      </c>
      <c r="D899" t="s">
        <v>6431</v>
      </c>
      <c r="E899"/>
      <c r="F899"/>
      <c r="G899"/>
      <c r="H899" t="s">
        <v>6432</v>
      </c>
      <c r="I899" t="s">
        <v>6433</v>
      </c>
      <c r="J899" t="s">
        <v>28</v>
      </c>
      <c r="K899" t="s">
        <v>6434</v>
      </c>
      <c r="L899" s="11" t="s">
        <v>7929</v>
      </c>
      <c r="M899" s="11">
        <v>667</v>
      </c>
      <c r="N899" s="11" t="str">
        <f>IF(A899="","AGUARDANDO",IF(NOT(ISERROR(MATCH(VALUE(A899),PRODESP!A:A,0))),"EXCLUÍDO - ATENDIDO CDHU",""))</f>
        <v/>
      </c>
    </row>
    <row r="900" spans="1:14" ht="15" x14ac:dyDescent="0.25">
      <c r="A900" t="s">
        <v>3444</v>
      </c>
      <c r="B900" t="s">
        <v>3445</v>
      </c>
      <c r="C900">
        <v>53701696</v>
      </c>
      <c r="D900" t="s">
        <v>3446</v>
      </c>
      <c r="E900" t="s">
        <v>3447</v>
      </c>
      <c r="F900">
        <v>557482884</v>
      </c>
      <c r="G900" t="s">
        <v>3448</v>
      </c>
      <c r="H900" t="s">
        <v>3449</v>
      </c>
      <c r="I900" t="s">
        <v>3450</v>
      </c>
      <c r="J900" t="s">
        <v>28</v>
      </c>
      <c r="K900" t="s">
        <v>3451</v>
      </c>
      <c r="L900" s="11" t="s">
        <v>7929</v>
      </c>
      <c r="M900" s="11">
        <v>668</v>
      </c>
      <c r="N900" s="11" t="str">
        <f>IF(A900="","AGUARDANDO",IF(NOT(ISERROR(MATCH(VALUE(A900),PRODESP!A:A,0))),"EXCLUÍDO - ATENDIDO CDHU",""))</f>
        <v/>
      </c>
    </row>
    <row r="901" spans="1:14" ht="15" x14ac:dyDescent="0.25">
      <c r="A901" t="s">
        <v>2830</v>
      </c>
      <c r="B901" t="s">
        <v>2831</v>
      </c>
      <c r="C901">
        <v>447027165</v>
      </c>
      <c r="D901" t="s">
        <v>2832</v>
      </c>
      <c r="E901" t="s">
        <v>2833</v>
      </c>
      <c r="F901">
        <v>478911051</v>
      </c>
      <c r="G901" t="s">
        <v>2834</v>
      </c>
      <c r="H901" t="s">
        <v>2835</v>
      </c>
      <c r="I901" t="s">
        <v>2836</v>
      </c>
      <c r="J901" t="s">
        <v>28</v>
      </c>
      <c r="K901" t="s">
        <v>2837</v>
      </c>
      <c r="L901" s="11" t="s">
        <v>7929</v>
      </c>
      <c r="M901" s="11">
        <v>669</v>
      </c>
      <c r="N901" s="11" t="str">
        <f>IF(A901="","AGUARDANDO",IF(NOT(ISERROR(MATCH(VALUE(A901),PRODESP!A:A,0))),"EXCLUÍDO - ATENDIDO CDHU",""))</f>
        <v/>
      </c>
    </row>
    <row r="902" spans="1:14" ht="15" x14ac:dyDescent="0.25">
      <c r="A902" t="s">
        <v>5751</v>
      </c>
      <c r="B902" t="s">
        <v>5752</v>
      </c>
      <c r="C902">
        <v>536961530</v>
      </c>
      <c r="D902" t="s">
        <v>5753</v>
      </c>
      <c r="E902"/>
      <c r="F902"/>
      <c r="G902"/>
      <c r="H902" t="s">
        <v>5754</v>
      </c>
      <c r="I902" t="s">
        <v>2414</v>
      </c>
      <c r="J902" t="s">
        <v>28</v>
      </c>
      <c r="K902" t="s">
        <v>5755</v>
      </c>
      <c r="L902" s="11" t="s">
        <v>7929</v>
      </c>
      <c r="M902" s="11">
        <v>670</v>
      </c>
      <c r="N902" s="11" t="str">
        <f>IF(A902="","AGUARDANDO",IF(NOT(ISERROR(MATCH(VALUE(A902),PRODESP!A:A,0))),"EXCLUÍDO - ATENDIDO CDHU",""))</f>
        <v/>
      </c>
    </row>
    <row r="903" spans="1:14" ht="15" x14ac:dyDescent="0.25">
      <c r="A903" t="s">
        <v>2898</v>
      </c>
      <c r="B903" t="s">
        <v>2899</v>
      </c>
      <c r="C903">
        <v>49089104</v>
      </c>
      <c r="D903" t="s">
        <v>2900</v>
      </c>
      <c r="E903" t="s">
        <v>2901</v>
      </c>
      <c r="F903">
        <v>50374816</v>
      </c>
      <c r="G903" t="s">
        <v>2902</v>
      </c>
      <c r="H903" t="s">
        <v>2903</v>
      </c>
      <c r="I903" t="s">
        <v>2904</v>
      </c>
      <c r="J903" t="s">
        <v>28</v>
      </c>
      <c r="K903" t="s">
        <v>2905</v>
      </c>
      <c r="L903" s="11" t="s">
        <v>7929</v>
      </c>
      <c r="M903" s="11">
        <v>671</v>
      </c>
      <c r="N903" s="11" t="str">
        <f>IF(A903="","AGUARDANDO",IF(NOT(ISERROR(MATCH(VALUE(A903),PRODESP!A:A,0))),"EXCLUÍDO - ATENDIDO CDHU",""))</f>
        <v/>
      </c>
    </row>
    <row r="904" spans="1:14" ht="15" x14ac:dyDescent="0.25">
      <c r="A904" t="s">
        <v>4284</v>
      </c>
      <c r="B904" t="s">
        <v>4285</v>
      </c>
      <c r="C904">
        <v>29738546</v>
      </c>
      <c r="D904" t="s">
        <v>4286</v>
      </c>
      <c r="E904"/>
      <c r="F904"/>
      <c r="G904"/>
      <c r="H904" t="s">
        <v>4287</v>
      </c>
      <c r="I904" t="s">
        <v>4288</v>
      </c>
      <c r="J904" t="s">
        <v>28</v>
      </c>
      <c r="K904" t="s">
        <v>4289</v>
      </c>
      <c r="L904" s="11" t="s">
        <v>7929</v>
      </c>
      <c r="M904" s="11">
        <v>672</v>
      </c>
      <c r="N904" s="11" t="str">
        <f>IF(A904="","AGUARDANDO",IF(NOT(ISERROR(MATCH(VALUE(A904),PRODESP!A:A,0))),"EXCLUÍDO - ATENDIDO CDHU",""))</f>
        <v/>
      </c>
    </row>
    <row r="905" spans="1:14" ht="15" x14ac:dyDescent="0.25">
      <c r="A905" t="s">
        <v>2969</v>
      </c>
      <c r="B905" t="s">
        <v>2970</v>
      </c>
      <c r="C905">
        <v>536962108</v>
      </c>
      <c r="D905" t="s">
        <v>2971</v>
      </c>
      <c r="E905"/>
      <c r="F905"/>
      <c r="G905"/>
      <c r="H905" t="s">
        <v>2972</v>
      </c>
      <c r="I905" t="s">
        <v>2973</v>
      </c>
      <c r="J905" t="s">
        <v>28</v>
      </c>
      <c r="K905" t="s">
        <v>2974</v>
      </c>
      <c r="L905" s="11" t="s">
        <v>7929</v>
      </c>
      <c r="M905" s="11">
        <v>673</v>
      </c>
      <c r="N905" s="11" t="str">
        <f>IF(A905="","AGUARDANDO",IF(NOT(ISERROR(MATCH(VALUE(A905),PRODESP!A:A,0))),"EXCLUÍDO - ATENDIDO CDHU",""))</f>
        <v/>
      </c>
    </row>
    <row r="906" spans="1:14" ht="15" x14ac:dyDescent="0.25">
      <c r="A906" t="s">
        <v>5962</v>
      </c>
      <c r="B906" t="s">
        <v>5963</v>
      </c>
      <c r="C906">
        <v>472093587</v>
      </c>
      <c r="D906" t="s">
        <v>5964</v>
      </c>
      <c r="E906" t="s">
        <v>5965</v>
      </c>
      <c r="F906">
        <v>569471618</v>
      </c>
      <c r="G906" t="s">
        <v>5966</v>
      </c>
      <c r="H906" t="s">
        <v>5967</v>
      </c>
      <c r="I906" t="s">
        <v>5968</v>
      </c>
      <c r="J906" t="s">
        <v>28</v>
      </c>
      <c r="K906" t="s">
        <v>5969</v>
      </c>
      <c r="L906" s="11" t="s">
        <v>7929</v>
      </c>
      <c r="M906" s="11">
        <v>674</v>
      </c>
      <c r="N906" s="11" t="str">
        <f>IF(A906="","AGUARDANDO",IF(NOT(ISERROR(MATCH(VALUE(A906),PRODESP!A:A,0))),"EXCLUÍDO - ATENDIDO CDHU",""))</f>
        <v/>
      </c>
    </row>
    <row r="907" spans="1:14" ht="15" x14ac:dyDescent="0.25">
      <c r="A907" t="s">
        <v>2989</v>
      </c>
      <c r="B907" t="s">
        <v>2990</v>
      </c>
      <c r="C907">
        <v>522910051</v>
      </c>
      <c r="D907" t="s">
        <v>2991</v>
      </c>
      <c r="E907" t="s">
        <v>2992</v>
      </c>
      <c r="F907">
        <v>485682667</v>
      </c>
      <c r="G907" t="s">
        <v>2993</v>
      </c>
      <c r="H907" t="s">
        <v>2994</v>
      </c>
      <c r="I907" t="s">
        <v>2995</v>
      </c>
      <c r="J907" t="s">
        <v>28</v>
      </c>
      <c r="K907" t="s">
        <v>2974</v>
      </c>
      <c r="L907" s="11" t="s">
        <v>7929</v>
      </c>
      <c r="M907" s="11">
        <v>675</v>
      </c>
      <c r="N907" s="11" t="str">
        <f>IF(A907="","AGUARDANDO",IF(NOT(ISERROR(MATCH(VALUE(A907),PRODESP!A:A,0))),"EXCLUÍDO - ATENDIDO CDHU",""))</f>
        <v/>
      </c>
    </row>
    <row r="908" spans="1:14" ht="15" x14ac:dyDescent="0.25">
      <c r="A908" t="s">
        <v>1382</v>
      </c>
      <c r="B908" t="s">
        <v>1383</v>
      </c>
      <c r="C908">
        <v>571193924</v>
      </c>
      <c r="D908" t="s">
        <v>1384</v>
      </c>
      <c r="E908"/>
      <c r="F908"/>
      <c r="G908"/>
      <c r="H908" t="s">
        <v>1385</v>
      </c>
      <c r="I908" t="s">
        <v>1386</v>
      </c>
      <c r="J908" t="s">
        <v>28</v>
      </c>
      <c r="K908" t="s">
        <v>1387</v>
      </c>
      <c r="L908" s="11" t="s">
        <v>7929</v>
      </c>
      <c r="M908" s="11">
        <v>676</v>
      </c>
      <c r="N908" s="11" t="str">
        <f>IF(A908="","AGUARDANDO",IF(NOT(ISERROR(MATCH(VALUE(A908),PRODESP!A:A,0))),"EXCLUÍDO - ATENDIDO CDHU",""))</f>
        <v/>
      </c>
    </row>
    <row r="909" spans="1:14" ht="15" x14ac:dyDescent="0.25">
      <c r="A909" t="s">
        <v>4413</v>
      </c>
      <c r="B909" t="s">
        <v>4414</v>
      </c>
      <c r="C909">
        <v>47227871</v>
      </c>
      <c r="D909" t="s">
        <v>4415</v>
      </c>
      <c r="E909" t="s">
        <v>4416</v>
      </c>
      <c r="F909">
        <v>495224157</v>
      </c>
      <c r="G909" t="s">
        <v>4417</v>
      </c>
      <c r="H909" t="s">
        <v>4418</v>
      </c>
      <c r="I909" t="s">
        <v>4419</v>
      </c>
      <c r="J909" t="s">
        <v>28</v>
      </c>
      <c r="K909" t="s">
        <v>4420</v>
      </c>
      <c r="L909" s="11" t="s">
        <v>7929</v>
      </c>
      <c r="M909" s="11">
        <v>677</v>
      </c>
      <c r="N909" s="11" t="str">
        <f>IF(A909="","AGUARDANDO",IF(NOT(ISERROR(MATCH(VALUE(A909),PRODESP!A:A,0))),"EXCLUÍDO - ATENDIDO CDHU",""))</f>
        <v/>
      </c>
    </row>
    <row r="910" spans="1:14" ht="15" x14ac:dyDescent="0.25">
      <c r="A910" t="s">
        <v>5437</v>
      </c>
      <c r="B910" t="s">
        <v>5438</v>
      </c>
      <c r="C910">
        <v>30091068</v>
      </c>
      <c r="D910" t="s">
        <v>5439</v>
      </c>
      <c r="E910" t="s">
        <v>5440</v>
      </c>
      <c r="F910">
        <v>422449131</v>
      </c>
      <c r="G910" t="s">
        <v>5441</v>
      </c>
      <c r="H910" t="s">
        <v>5442</v>
      </c>
      <c r="I910" t="s">
        <v>5443</v>
      </c>
      <c r="J910" t="s">
        <v>28</v>
      </c>
      <c r="K910" t="s">
        <v>5444</v>
      </c>
      <c r="L910" s="11" t="s">
        <v>7929</v>
      </c>
      <c r="M910" s="11">
        <v>678</v>
      </c>
      <c r="N910" s="11" t="str">
        <f>IF(A910="","AGUARDANDO",IF(NOT(ISERROR(MATCH(VALUE(A910),PRODESP!A:A,0))),"EXCLUÍDO - ATENDIDO CDHU",""))</f>
        <v/>
      </c>
    </row>
    <row r="911" spans="1:14" ht="15" x14ac:dyDescent="0.25">
      <c r="A911" t="s">
        <v>2339</v>
      </c>
      <c r="B911" t="s">
        <v>2340</v>
      </c>
      <c r="C911">
        <v>344396113</v>
      </c>
      <c r="D911" t="s">
        <v>2341</v>
      </c>
      <c r="E911" t="s">
        <v>2342</v>
      </c>
      <c r="F911">
        <v>430780837</v>
      </c>
      <c r="G911" t="s">
        <v>2343</v>
      </c>
      <c r="H911" t="s">
        <v>2344</v>
      </c>
      <c r="I911" t="s">
        <v>2345</v>
      </c>
      <c r="J911" t="s">
        <v>28</v>
      </c>
      <c r="K911" t="s">
        <v>2346</v>
      </c>
      <c r="L911" s="11" t="s">
        <v>7929</v>
      </c>
      <c r="M911" s="11">
        <v>679</v>
      </c>
      <c r="N911" s="11" t="str">
        <f>IF(A911="","AGUARDANDO",IF(NOT(ISERROR(MATCH(VALUE(A911),PRODESP!A:A,0))),"EXCLUÍDO - ATENDIDO CDHU",""))</f>
        <v/>
      </c>
    </row>
    <row r="912" spans="1:14" ht="15" x14ac:dyDescent="0.25">
      <c r="A912" t="s">
        <v>4939</v>
      </c>
      <c r="B912" t="s">
        <v>4940</v>
      </c>
      <c r="C912">
        <v>262156362</v>
      </c>
      <c r="D912" t="s">
        <v>4941</v>
      </c>
      <c r="E912" t="s">
        <v>4942</v>
      </c>
      <c r="F912">
        <v>245743704</v>
      </c>
      <c r="G912" t="s">
        <v>4943</v>
      </c>
      <c r="H912" t="s">
        <v>3449</v>
      </c>
      <c r="I912" t="s">
        <v>4944</v>
      </c>
      <c r="J912" t="s">
        <v>28</v>
      </c>
      <c r="K912" t="s">
        <v>4945</v>
      </c>
      <c r="L912" s="11" t="s">
        <v>7929</v>
      </c>
      <c r="M912" s="11">
        <v>680</v>
      </c>
      <c r="N912" s="11" t="str">
        <f>IF(A912="","AGUARDANDO",IF(NOT(ISERROR(MATCH(VALUE(A912),PRODESP!A:A,0))),"EXCLUÍDO - ATENDIDO CDHU",""))</f>
        <v/>
      </c>
    </row>
    <row r="913" spans="1:14" ht="15" x14ac:dyDescent="0.25">
      <c r="A913" t="s">
        <v>7550</v>
      </c>
      <c r="B913" t="s">
        <v>7551</v>
      </c>
      <c r="C913">
        <v>543490695</v>
      </c>
      <c r="D913" t="s">
        <v>7552</v>
      </c>
      <c r="E913"/>
      <c r="F913"/>
      <c r="G913"/>
      <c r="H913" t="s">
        <v>7553</v>
      </c>
      <c r="I913" t="s">
        <v>7554</v>
      </c>
      <c r="J913" t="s">
        <v>28</v>
      </c>
      <c r="K913" t="s">
        <v>7555</v>
      </c>
      <c r="L913" s="11" t="s">
        <v>7929</v>
      </c>
      <c r="M913" s="11">
        <v>681</v>
      </c>
      <c r="N913" s="11" t="str">
        <f>IF(A913="","AGUARDANDO",IF(NOT(ISERROR(MATCH(VALUE(A913),PRODESP!A:A,0))),"EXCLUÍDO - ATENDIDO CDHU",""))</f>
        <v/>
      </c>
    </row>
    <row r="914" spans="1:14" ht="15" x14ac:dyDescent="0.25">
      <c r="A914" t="s">
        <v>4646</v>
      </c>
      <c r="B914" t="s">
        <v>4647</v>
      </c>
      <c r="C914">
        <v>445369280</v>
      </c>
      <c r="D914" t="s">
        <v>4648</v>
      </c>
      <c r="E914"/>
      <c r="F914"/>
      <c r="G914"/>
      <c r="H914" t="s">
        <v>4649</v>
      </c>
      <c r="I914" t="s">
        <v>4650</v>
      </c>
      <c r="J914" t="s">
        <v>28</v>
      </c>
      <c r="K914" t="s">
        <v>4651</v>
      </c>
      <c r="L914" s="11" t="s">
        <v>7929</v>
      </c>
      <c r="M914" s="11">
        <v>682</v>
      </c>
      <c r="N914" s="11" t="str">
        <f>IF(A914="","AGUARDANDO",IF(NOT(ISERROR(MATCH(VALUE(A914),PRODESP!A:A,0))),"EXCLUÍDO - ATENDIDO CDHU",""))</f>
        <v/>
      </c>
    </row>
    <row r="915" spans="1:14" ht="15" x14ac:dyDescent="0.25">
      <c r="A915" t="s">
        <v>1344</v>
      </c>
      <c r="B915" t="s">
        <v>1345</v>
      </c>
      <c r="C915">
        <v>481781213</v>
      </c>
      <c r="D915" t="s">
        <v>1346</v>
      </c>
      <c r="E915"/>
      <c r="F915"/>
      <c r="G915"/>
      <c r="H915" t="s">
        <v>1347</v>
      </c>
      <c r="I915" t="s">
        <v>1348</v>
      </c>
      <c r="J915" t="s">
        <v>28</v>
      </c>
      <c r="K915" t="s">
        <v>1349</v>
      </c>
      <c r="L915" s="11" t="s">
        <v>7929</v>
      </c>
      <c r="M915" s="11">
        <v>683</v>
      </c>
      <c r="N915" s="11" t="str">
        <f>IF(A915="","AGUARDANDO",IF(NOT(ISERROR(MATCH(VALUE(A915),PRODESP!A:A,0))),"EXCLUÍDO - ATENDIDO CDHU",""))</f>
        <v/>
      </c>
    </row>
    <row r="916" spans="1:14" ht="15" x14ac:dyDescent="0.25">
      <c r="A916" t="s">
        <v>2180</v>
      </c>
      <c r="B916" t="s">
        <v>2181</v>
      </c>
      <c r="C916">
        <v>291594086</v>
      </c>
      <c r="D916" t="s">
        <v>2182</v>
      </c>
      <c r="E916"/>
      <c r="F916"/>
      <c r="G916"/>
      <c r="H916" t="s">
        <v>2183</v>
      </c>
      <c r="I916" t="s">
        <v>2184</v>
      </c>
      <c r="J916" t="s">
        <v>28</v>
      </c>
      <c r="K916" t="s">
        <v>2185</v>
      </c>
      <c r="L916" s="11" t="s">
        <v>7929</v>
      </c>
      <c r="M916" s="11">
        <v>684</v>
      </c>
      <c r="N916" s="11" t="str">
        <f>IF(A916="","AGUARDANDO",IF(NOT(ISERROR(MATCH(VALUE(A916),PRODESP!A:A,0))),"EXCLUÍDO - ATENDIDO CDHU",""))</f>
        <v/>
      </c>
    </row>
    <row r="917" spans="1:14" ht="15" x14ac:dyDescent="0.25">
      <c r="A917" t="s">
        <v>5743</v>
      </c>
      <c r="B917" t="s">
        <v>5744</v>
      </c>
      <c r="C917">
        <v>289835148</v>
      </c>
      <c r="D917" t="s">
        <v>5745</v>
      </c>
      <c r="E917" t="s">
        <v>5746</v>
      </c>
      <c r="F917">
        <v>485185519</v>
      </c>
      <c r="G917" t="s">
        <v>5747</v>
      </c>
      <c r="H917" t="s">
        <v>5748</v>
      </c>
      <c r="I917" t="s">
        <v>5749</v>
      </c>
      <c r="J917" t="s">
        <v>28</v>
      </c>
      <c r="K917" t="s">
        <v>5750</v>
      </c>
      <c r="L917" s="11" t="s">
        <v>7929</v>
      </c>
      <c r="M917" s="11">
        <v>685</v>
      </c>
      <c r="N917" s="11" t="str">
        <f>IF(A917="","AGUARDANDO",IF(NOT(ISERROR(MATCH(VALUE(A917),PRODESP!A:A,0))),"EXCLUÍDO - ATENDIDO CDHU",""))</f>
        <v/>
      </c>
    </row>
    <row r="918" spans="1:14" ht="15" x14ac:dyDescent="0.25">
      <c r="A918" t="s">
        <v>2960</v>
      </c>
      <c r="B918" t="s">
        <v>2961</v>
      </c>
      <c r="C918">
        <v>545478364</v>
      </c>
      <c r="D918" t="s">
        <v>2962</v>
      </c>
      <c r="E918"/>
      <c r="F918"/>
      <c r="G918"/>
      <c r="H918" t="s">
        <v>1884</v>
      </c>
      <c r="I918" t="s">
        <v>2932</v>
      </c>
      <c r="J918" t="s">
        <v>28</v>
      </c>
      <c r="K918" t="s">
        <v>2933</v>
      </c>
      <c r="L918" s="11" t="s">
        <v>7929</v>
      </c>
      <c r="M918" s="11">
        <v>686</v>
      </c>
      <c r="N918" s="11" t="str">
        <f>IF(A918="","AGUARDANDO",IF(NOT(ISERROR(MATCH(VALUE(A918),PRODESP!A:A,0))),"EXCLUÍDO - ATENDIDO CDHU",""))</f>
        <v/>
      </c>
    </row>
    <row r="919" spans="1:14" ht="15" x14ac:dyDescent="0.25">
      <c r="A919" t="s">
        <v>2484</v>
      </c>
      <c r="B919" t="s">
        <v>2485</v>
      </c>
      <c r="C919">
        <v>486614694</v>
      </c>
      <c r="D919" t="s">
        <v>2486</v>
      </c>
      <c r="E919" t="s">
        <v>2487</v>
      </c>
      <c r="F919">
        <v>463384763</v>
      </c>
      <c r="G919" t="s">
        <v>2488</v>
      </c>
      <c r="H919" t="s">
        <v>2489</v>
      </c>
      <c r="I919" t="s">
        <v>2490</v>
      </c>
      <c r="J919" t="s">
        <v>28</v>
      </c>
      <c r="K919" t="s">
        <v>2491</v>
      </c>
      <c r="L919" s="11" t="s">
        <v>7929</v>
      </c>
      <c r="M919" s="11">
        <v>687</v>
      </c>
      <c r="N919" s="11" t="str">
        <f>IF(A919="","AGUARDANDO",IF(NOT(ISERROR(MATCH(VALUE(A919),PRODESP!A:A,0))),"EXCLUÍDO - ATENDIDO CDHU",""))</f>
        <v/>
      </c>
    </row>
    <row r="920" spans="1:14" ht="15" x14ac:dyDescent="0.25">
      <c r="A920" t="s">
        <v>3970</v>
      </c>
      <c r="B920" t="s">
        <v>3971</v>
      </c>
      <c r="C920">
        <v>489703318</v>
      </c>
      <c r="D920" t="s">
        <v>3972</v>
      </c>
      <c r="E920"/>
      <c r="F920"/>
      <c r="G920"/>
      <c r="H920" t="s">
        <v>3973</v>
      </c>
      <c r="I920" t="s">
        <v>3974</v>
      </c>
      <c r="J920" t="s">
        <v>28</v>
      </c>
      <c r="K920" t="s">
        <v>3975</v>
      </c>
      <c r="L920" s="11" t="s">
        <v>7929</v>
      </c>
      <c r="M920" s="11">
        <v>688</v>
      </c>
      <c r="N920" s="11" t="str">
        <f>IF(A920="","AGUARDANDO",IF(NOT(ISERROR(MATCH(VALUE(A920),PRODESP!A:A,0))),"EXCLUÍDO - ATENDIDO CDHU",""))</f>
        <v/>
      </c>
    </row>
    <row r="921" spans="1:14" ht="15" x14ac:dyDescent="0.25">
      <c r="A921" t="s">
        <v>4365</v>
      </c>
      <c r="B921" t="s">
        <v>4366</v>
      </c>
      <c r="C921">
        <v>359761732</v>
      </c>
      <c r="D921" t="s">
        <v>4367</v>
      </c>
      <c r="E921"/>
      <c r="F921"/>
      <c r="G921"/>
      <c r="H921" t="s">
        <v>4368</v>
      </c>
      <c r="I921" t="s">
        <v>4369</v>
      </c>
      <c r="J921" t="s">
        <v>28</v>
      </c>
      <c r="K921" t="s">
        <v>4370</v>
      </c>
      <c r="L921" s="11" t="s">
        <v>7929</v>
      </c>
      <c r="M921" s="11">
        <v>689</v>
      </c>
      <c r="N921" s="11" t="str">
        <f>IF(A921="","AGUARDANDO",IF(NOT(ISERROR(MATCH(VALUE(A921),PRODESP!A:A,0))),"EXCLUÍDO - ATENDIDO CDHU",""))</f>
        <v/>
      </c>
    </row>
    <row r="922" spans="1:14" ht="15" x14ac:dyDescent="0.25">
      <c r="A922" t="s">
        <v>6080</v>
      </c>
      <c r="B922" t="s">
        <v>6081</v>
      </c>
      <c r="C922">
        <v>475160642</v>
      </c>
      <c r="D922" t="s">
        <v>6082</v>
      </c>
      <c r="E922" t="s">
        <v>6083</v>
      </c>
      <c r="F922">
        <v>40969571</v>
      </c>
      <c r="G922" t="s">
        <v>6084</v>
      </c>
      <c r="H922" t="s">
        <v>6085</v>
      </c>
      <c r="I922" t="s">
        <v>6086</v>
      </c>
      <c r="J922" t="s">
        <v>28</v>
      </c>
      <c r="K922" t="s">
        <v>6087</v>
      </c>
      <c r="L922" s="11" t="s">
        <v>7929</v>
      </c>
      <c r="M922" s="11">
        <v>690</v>
      </c>
      <c r="N922" s="11" t="str">
        <f>IF(A922="","AGUARDANDO",IF(NOT(ISERROR(MATCH(VALUE(A922),PRODESP!A:A,0))),"EXCLUÍDO - ATENDIDO CDHU",""))</f>
        <v/>
      </c>
    </row>
    <row r="923" spans="1:14" ht="15" x14ac:dyDescent="0.25">
      <c r="A923" t="s">
        <v>2872</v>
      </c>
      <c r="B923" t="s">
        <v>2873</v>
      </c>
      <c r="C923">
        <v>420409282</v>
      </c>
      <c r="D923" t="s">
        <v>2874</v>
      </c>
      <c r="E923"/>
      <c r="F923"/>
      <c r="G923"/>
      <c r="H923" t="s">
        <v>2875</v>
      </c>
      <c r="I923" t="s">
        <v>2876</v>
      </c>
      <c r="J923" t="s">
        <v>28</v>
      </c>
      <c r="K923" t="s">
        <v>2877</v>
      </c>
      <c r="L923" s="11" t="s">
        <v>7929</v>
      </c>
      <c r="M923" s="11">
        <v>691</v>
      </c>
      <c r="N923" s="11" t="str">
        <f>IF(A923="","AGUARDANDO",IF(NOT(ISERROR(MATCH(VALUE(A923),PRODESP!A:A,0))),"EXCLUÍDO - ATENDIDO CDHU",""))</f>
        <v/>
      </c>
    </row>
    <row r="924" spans="1:14" ht="15" x14ac:dyDescent="0.25">
      <c r="A924" t="s">
        <v>2846</v>
      </c>
      <c r="B924" t="s">
        <v>2847</v>
      </c>
      <c r="C924">
        <v>473578189</v>
      </c>
      <c r="D924" t="s">
        <v>2848</v>
      </c>
      <c r="E924"/>
      <c r="F924"/>
      <c r="G924"/>
      <c r="H924" t="s">
        <v>2849</v>
      </c>
      <c r="I924" t="s">
        <v>2850</v>
      </c>
      <c r="J924" t="s">
        <v>28</v>
      </c>
      <c r="K924" t="s">
        <v>2851</v>
      </c>
      <c r="L924" s="11" t="s">
        <v>7929</v>
      </c>
      <c r="M924" s="11">
        <v>692</v>
      </c>
      <c r="N924" s="11" t="str">
        <f>IF(A924="","AGUARDANDO",IF(NOT(ISERROR(MATCH(VALUE(A924),PRODESP!A:A,0))),"EXCLUÍDO - ATENDIDO CDHU",""))</f>
        <v/>
      </c>
    </row>
    <row r="925" spans="1:14" ht="15" x14ac:dyDescent="0.25">
      <c r="A925" t="s">
        <v>3299</v>
      </c>
      <c r="B925" t="s">
        <v>3300</v>
      </c>
      <c r="C925">
        <v>257355327</v>
      </c>
      <c r="D925" t="s">
        <v>3301</v>
      </c>
      <c r="E925" t="s">
        <v>3302</v>
      </c>
      <c r="F925">
        <v>349721725</v>
      </c>
      <c r="G925" t="s">
        <v>3303</v>
      </c>
      <c r="H925" t="s">
        <v>3304</v>
      </c>
      <c r="I925" t="s">
        <v>3305</v>
      </c>
      <c r="J925" t="s">
        <v>28</v>
      </c>
      <c r="K925" t="s">
        <v>3306</v>
      </c>
      <c r="L925" s="11" t="s">
        <v>7929</v>
      </c>
      <c r="M925" s="11">
        <v>693</v>
      </c>
      <c r="N925" s="11" t="str">
        <f>IF(A925="","AGUARDANDO",IF(NOT(ISERROR(MATCH(VALUE(A925),PRODESP!A:A,0))),"EXCLUÍDO - ATENDIDO CDHU",""))</f>
        <v/>
      </c>
    </row>
    <row r="926" spans="1:14" ht="15" x14ac:dyDescent="0.25">
      <c r="A926" t="s">
        <v>6186</v>
      </c>
      <c r="B926" t="s">
        <v>6187</v>
      </c>
      <c r="C926">
        <v>463564820</v>
      </c>
      <c r="D926" t="s">
        <v>6188</v>
      </c>
      <c r="E926" t="s">
        <v>6189</v>
      </c>
      <c r="F926">
        <v>49015444</v>
      </c>
      <c r="G926" t="s">
        <v>6190</v>
      </c>
      <c r="H926" t="s">
        <v>6191</v>
      </c>
      <c r="I926" t="s">
        <v>6192</v>
      </c>
      <c r="J926" t="s">
        <v>28</v>
      </c>
      <c r="K926" t="s">
        <v>6193</v>
      </c>
      <c r="L926" s="11" t="s">
        <v>7929</v>
      </c>
      <c r="M926" s="11">
        <v>694</v>
      </c>
      <c r="N926" s="11" t="str">
        <f>IF(A926="","AGUARDANDO",IF(NOT(ISERROR(MATCH(VALUE(A926),PRODESP!A:A,0))),"EXCLUÍDO - ATENDIDO CDHU",""))</f>
        <v/>
      </c>
    </row>
    <row r="927" spans="1:14" ht="15" x14ac:dyDescent="0.25">
      <c r="A927" t="s">
        <v>4693</v>
      </c>
      <c r="B927" t="s">
        <v>4694</v>
      </c>
      <c r="C927">
        <v>409692815</v>
      </c>
      <c r="D927" t="s">
        <v>4695</v>
      </c>
      <c r="E927"/>
      <c r="F927"/>
      <c r="G927"/>
      <c r="H927" t="s">
        <v>3284</v>
      </c>
      <c r="I927" t="s">
        <v>4696</v>
      </c>
      <c r="J927" t="s">
        <v>28</v>
      </c>
      <c r="K927" t="s">
        <v>4697</v>
      </c>
      <c r="L927" s="11" t="s">
        <v>7929</v>
      </c>
      <c r="M927" s="11">
        <v>695</v>
      </c>
      <c r="N927" s="11" t="str">
        <f>IF(A927="","AGUARDANDO",IF(NOT(ISERROR(MATCH(VALUE(A927),PRODESP!A:A,0))),"EXCLUÍDO - ATENDIDO CDHU",""))</f>
        <v/>
      </c>
    </row>
    <row r="928" spans="1:14" ht="15" x14ac:dyDescent="0.25">
      <c r="A928" t="s">
        <v>2454</v>
      </c>
      <c r="B928" t="s">
        <v>2455</v>
      </c>
      <c r="C928">
        <v>322424367</v>
      </c>
      <c r="D928" t="s">
        <v>2456</v>
      </c>
      <c r="E928"/>
      <c r="F928"/>
      <c r="G928"/>
      <c r="H928" t="s">
        <v>2457</v>
      </c>
      <c r="I928" t="s">
        <v>2458</v>
      </c>
      <c r="J928" t="s">
        <v>28</v>
      </c>
      <c r="K928" t="s">
        <v>2459</v>
      </c>
      <c r="L928" s="11" t="s">
        <v>7929</v>
      </c>
      <c r="M928" s="11">
        <v>696</v>
      </c>
      <c r="N928" s="11" t="str">
        <f>IF(A928="","AGUARDANDO",IF(NOT(ISERROR(MATCH(VALUE(A928),PRODESP!A:A,0))),"EXCLUÍDO - ATENDIDO CDHU",""))</f>
        <v/>
      </c>
    </row>
    <row r="929" spans="1:14" ht="15" x14ac:dyDescent="0.25">
      <c r="A929" t="s">
        <v>5464</v>
      </c>
      <c r="B929" t="s">
        <v>5465</v>
      </c>
      <c r="C929">
        <v>497150657</v>
      </c>
      <c r="D929" t="s">
        <v>5466</v>
      </c>
      <c r="E929"/>
      <c r="F929"/>
      <c r="G929"/>
      <c r="H929" t="s">
        <v>5467</v>
      </c>
      <c r="I929" t="s">
        <v>5468</v>
      </c>
      <c r="J929" t="s">
        <v>28</v>
      </c>
      <c r="K929" t="s">
        <v>1784</v>
      </c>
      <c r="L929" s="11" t="s">
        <v>7929</v>
      </c>
      <c r="M929" s="11">
        <v>697</v>
      </c>
      <c r="N929" s="11" t="str">
        <f>IF(A929="","AGUARDANDO",IF(NOT(ISERROR(MATCH(VALUE(A929),PRODESP!A:A,0))),"EXCLUÍDO - ATENDIDO CDHU",""))</f>
        <v/>
      </c>
    </row>
    <row r="930" spans="1:14" ht="15" x14ac:dyDescent="0.25">
      <c r="A930" t="s">
        <v>6250</v>
      </c>
      <c r="B930" t="s">
        <v>6251</v>
      </c>
      <c r="C930">
        <v>43631012836</v>
      </c>
      <c r="D930" t="s">
        <v>6252</v>
      </c>
      <c r="E930"/>
      <c r="F930"/>
      <c r="G930"/>
      <c r="H930" t="s">
        <v>6253</v>
      </c>
      <c r="I930" t="s">
        <v>6254</v>
      </c>
      <c r="J930" t="s">
        <v>28</v>
      </c>
      <c r="K930" t="s">
        <v>6255</v>
      </c>
      <c r="L930" s="11" t="s">
        <v>7929</v>
      </c>
      <c r="M930" s="11">
        <v>698</v>
      </c>
      <c r="N930" s="11" t="str">
        <f>IF(A930="","AGUARDANDO",IF(NOT(ISERROR(MATCH(VALUE(A930),PRODESP!A:A,0))),"EXCLUÍDO - ATENDIDO CDHU",""))</f>
        <v/>
      </c>
    </row>
    <row r="931" spans="1:14" ht="15" x14ac:dyDescent="0.25">
      <c r="A931" t="s">
        <v>4852</v>
      </c>
      <c r="B931" t="s">
        <v>4853</v>
      </c>
      <c r="C931">
        <v>400266362</v>
      </c>
      <c r="D931" t="s">
        <v>4854</v>
      </c>
      <c r="E931"/>
      <c r="F931"/>
      <c r="G931"/>
      <c r="H931" t="s">
        <v>4855</v>
      </c>
      <c r="I931" t="s">
        <v>4856</v>
      </c>
      <c r="J931" t="s">
        <v>28</v>
      </c>
      <c r="K931" t="s">
        <v>4857</v>
      </c>
      <c r="L931" s="11" t="s">
        <v>7929</v>
      </c>
      <c r="M931" s="11">
        <v>699</v>
      </c>
      <c r="N931" s="11" t="str">
        <f>IF(A931="","AGUARDANDO",IF(NOT(ISERROR(MATCH(VALUE(A931),PRODESP!A:A,0))),"EXCLUÍDO - ATENDIDO CDHU",""))</f>
        <v/>
      </c>
    </row>
    <row r="932" spans="1:14" ht="15" x14ac:dyDescent="0.25">
      <c r="A932" t="s">
        <v>6524</v>
      </c>
      <c r="B932" t="s">
        <v>6525</v>
      </c>
      <c r="C932">
        <v>329798595</v>
      </c>
      <c r="D932" t="s">
        <v>6526</v>
      </c>
      <c r="E932"/>
      <c r="F932"/>
      <c r="G932"/>
      <c r="H932" t="s">
        <v>6527</v>
      </c>
      <c r="I932" t="s">
        <v>6528</v>
      </c>
      <c r="J932" t="s">
        <v>28</v>
      </c>
      <c r="K932" t="s">
        <v>6529</v>
      </c>
      <c r="L932" s="11" t="s">
        <v>7929</v>
      </c>
      <c r="M932" s="11">
        <v>700</v>
      </c>
      <c r="N932" s="11" t="str">
        <f>IF(A932="","AGUARDANDO",IF(NOT(ISERROR(MATCH(VALUE(A932),PRODESP!A:A,0))),"EXCLUÍDO - ATENDIDO CDHU",""))</f>
        <v/>
      </c>
    </row>
    <row r="933" spans="1:14" ht="15" x14ac:dyDescent="0.25">
      <c r="A933" t="s">
        <v>3732</v>
      </c>
      <c r="B933" t="s">
        <v>3733</v>
      </c>
      <c r="C933">
        <v>400265539</v>
      </c>
      <c r="D933" t="s">
        <v>3734</v>
      </c>
      <c r="E933"/>
      <c r="F933"/>
      <c r="G933"/>
      <c r="H933" t="s">
        <v>3735</v>
      </c>
      <c r="I933" t="s">
        <v>3736</v>
      </c>
      <c r="J933" t="s">
        <v>28</v>
      </c>
      <c r="K933" t="s">
        <v>3737</v>
      </c>
      <c r="L933" s="11" t="s">
        <v>7929</v>
      </c>
      <c r="M933" s="11">
        <v>701</v>
      </c>
      <c r="N933" s="11" t="str">
        <f>IF(A933="","AGUARDANDO",IF(NOT(ISERROR(MATCH(VALUE(A933),PRODESP!A:A,0))),"EXCLUÍDO - ATENDIDO CDHU",""))</f>
        <v/>
      </c>
    </row>
    <row r="934" spans="1:14" ht="15" x14ac:dyDescent="0.25">
      <c r="A934" t="s">
        <v>2719</v>
      </c>
      <c r="B934" t="s">
        <v>2720</v>
      </c>
      <c r="C934">
        <v>422450327</v>
      </c>
      <c r="D934" t="s">
        <v>2721</v>
      </c>
      <c r="E934"/>
      <c r="F934"/>
      <c r="G934"/>
      <c r="H934" t="s">
        <v>2722</v>
      </c>
      <c r="I934" t="s">
        <v>2723</v>
      </c>
      <c r="J934" t="s">
        <v>28</v>
      </c>
      <c r="K934" t="s">
        <v>2724</v>
      </c>
      <c r="L934" s="11" t="s">
        <v>7929</v>
      </c>
      <c r="M934" s="11">
        <v>702</v>
      </c>
      <c r="N934" s="11" t="str">
        <f>IF(A934="","AGUARDANDO",IF(NOT(ISERROR(MATCH(VALUE(A934),PRODESP!A:A,0))),"EXCLUÍDO - ATENDIDO CDHU",""))</f>
        <v/>
      </c>
    </row>
    <row r="935" spans="1:14" ht="15" x14ac:dyDescent="0.25">
      <c r="A935" t="s">
        <v>3575</v>
      </c>
      <c r="B935" t="s">
        <v>3576</v>
      </c>
      <c r="C935">
        <v>475726972</v>
      </c>
      <c r="D935" t="s">
        <v>3577</v>
      </c>
      <c r="E935"/>
      <c r="F935"/>
      <c r="G935"/>
      <c r="H935" t="s">
        <v>3578</v>
      </c>
      <c r="I935" t="s">
        <v>3579</v>
      </c>
      <c r="J935" t="s">
        <v>28</v>
      </c>
      <c r="K935" t="s">
        <v>3580</v>
      </c>
      <c r="L935" s="11" t="s">
        <v>7929</v>
      </c>
      <c r="M935" s="11">
        <v>703</v>
      </c>
      <c r="N935" s="11" t="str">
        <f>IF(A935="","AGUARDANDO",IF(NOT(ISERROR(MATCH(VALUE(A935),PRODESP!A:A,0))),"EXCLUÍDO - ATENDIDO CDHU",""))</f>
        <v/>
      </c>
    </row>
    <row r="936" spans="1:14" ht="15" x14ac:dyDescent="0.25">
      <c r="A936" t="s">
        <v>1142</v>
      </c>
      <c r="B936" t="s">
        <v>1143</v>
      </c>
      <c r="C936">
        <v>536962947</v>
      </c>
      <c r="D936" t="s">
        <v>1144</v>
      </c>
      <c r="E936" t="s">
        <v>1145</v>
      </c>
      <c r="F936">
        <v>585994791</v>
      </c>
      <c r="G936" t="s">
        <v>1146</v>
      </c>
      <c r="H936" t="s">
        <v>1147</v>
      </c>
      <c r="I936" t="s">
        <v>1148</v>
      </c>
      <c r="J936" t="s">
        <v>28</v>
      </c>
      <c r="K936" t="s">
        <v>1149</v>
      </c>
      <c r="L936" s="11" t="s">
        <v>7929</v>
      </c>
      <c r="M936" s="11">
        <v>704</v>
      </c>
      <c r="N936" s="11" t="str">
        <f>IF(A936="","AGUARDANDO",IF(NOT(ISERROR(MATCH(VALUE(A936),PRODESP!A:A,0))),"EXCLUÍDO - ATENDIDO CDHU",""))</f>
        <v/>
      </c>
    </row>
    <row r="937" spans="1:14" ht="15" x14ac:dyDescent="0.25">
      <c r="A937" t="s">
        <v>2200</v>
      </c>
      <c r="B937" t="s">
        <v>2201</v>
      </c>
      <c r="C937">
        <v>429430553</v>
      </c>
      <c r="D937" t="s">
        <v>2202</v>
      </c>
      <c r="E937"/>
      <c r="F937"/>
      <c r="G937"/>
      <c r="H937" t="s">
        <v>2169</v>
      </c>
      <c r="I937" t="s">
        <v>2203</v>
      </c>
      <c r="J937" t="s">
        <v>28</v>
      </c>
      <c r="K937" t="s">
        <v>2204</v>
      </c>
      <c r="L937" s="11" t="s">
        <v>7929</v>
      </c>
      <c r="M937" s="11">
        <v>705</v>
      </c>
      <c r="N937" s="11" t="str">
        <f>IF(A937="","AGUARDANDO",IF(NOT(ISERROR(MATCH(VALUE(A937),PRODESP!A:A,0))),"EXCLUÍDO - ATENDIDO CDHU",""))</f>
        <v/>
      </c>
    </row>
    <row r="938" spans="1:14" ht="15" x14ac:dyDescent="0.25">
      <c r="A938" t="s">
        <v>7028</v>
      </c>
      <c r="B938" t="s">
        <v>7029</v>
      </c>
      <c r="C938">
        <v>420408848</v>
      </c>
      <c r="D938" t="s">
        <v>7030</v>
      </c>
      <c r="E938"/>
      <c r="F938"/>
      <c r="G938"/>
      <c r="H938" t="s">
        <v>7031</v>
      </c>
      <c r="I938" t="s">
        <v>7032</v>
      </c>
      <c r="J938" t="s">
        <v>28</v>
      </c>
      <c r="K938" t="s">
        <v>7033</v>
      </c>
      <c r="L938" s="11" t="s">
        <v>7929</v>
      </c>
      <c r="M938" s="11">
        <v>706</v>
      </c>
      <c r="N938" s="11" t="str">
        <f>IF(A938="","AGUARDANDO",IF(NOT(ISERROR(MATCH(VALUE(A938),PRODESP!A:A,0))),"EXCLUÍDO - ATENDIDO CDHU",""))</f>
        <v/>
      </c>
    </row>
    <row r="939" spans="1:14" ht="15" x14ac:dyDescent="0.25">
      <c r="A939" t="s">
        <v>4549</v>
      </c>
      <c r="B939" t="s">
        <v>4550</v>
      </c>
      <c r="C939">
        <v>42041163</v>
      </c>
      <c r="D939" t="s">
        <v>4551</v>
      </c>
      <c r="E939"/>
      <c r="F939"/>
      <c r="G939"/>
      <c r="H939" t="s">
        <v>4552</v>
      </c>
      <c r="I939" t="s">
        <v>4553</v>
      </c>
      <c r="J939" t="s">
        <v>28</v>
      </c>
      <c r="K939" t="s">
        <v>4554</v>
      </c>
      <c r="L939" s="11" t="s">
        <v>7929</v>
      </c>
      <c r="M939" s="11">
        <v>707</v>
      </c>
      <c r="N939" s="11" t="str">
        <f>IF(A939="","AGUARDANDO",IF(NOT(ISERROR(MATCH(VALUE(A939),PRODESP!A:A,0))),"EXCLUÍDO - ATENDIDO CDHU",""))</f>
        <v/>
      </c>
    </row>
    <row r="940" spans="1:14" ht="15" x14ac:dyDescent="0.25">
      <c r="A940" t="s">
        <v>2020</v>
      </c>
      <c r="B940" t="s">
        <v>2021</v>
      </c>
      <c r="C940">
        <v>366657914</v>
      </c>
      <c r="D940" t="s">
        <v>2022</v>
      </c>
      <c r="E940"/>
      <c r="F940"/>
      <c r="G940"/>
      <c r="H940" t="s">
        <v>2023</v>
      </c>
      <c r="I940" t="s">
        <v>2024</v>
      </c>
      <c r="J940" t="s">
        <v>28</v>
      </c>
      <c r="K940" t="s">
        <v>2025</v>
      </c>
      <c r="L940" s="11" t="s">
        <v>7929</v>
      </c>
      <c r="M940" s="11">
        <v>708</v>
      </c>
      <c r="N940" s="11" t="str">
        <f>IF(A940="","AGUARDANDO",IF(NOT(ISERROR(MATCH(VALUE(A940),PRODESP!A:A,0))),"EXCLUÍDO - ATENDIDO CDHU",""))</f>
        <v/>
      </c>
    </row>
    <row r="941" spans="1:14" ht="15" x14ac:dyDescent="0.25">
      <c r="A941" t="s">
        <v>3799</v>
      </c>
      <c r="B941" t="s">
        <v>3800</v>
      </c>
      <c r="C941">
        <v>434262407</v>
      </c>
      <c r="D941" t="s">
        <v>3801</v>
      </c>
      <c r="E941"/>
      <c r="F941"/>
      <c r="G941"/>
      <c r="H941" t="s">
        <v>3802</v>
      </c>
      <c r="I941" t="s">
        <v>3803</v>
      </c>
      <c r="J941" t="s">
        <v>28</v>
      </c>
      <c r="K941" t="s">
        <v>3804</v>
      </c>
      <c r="L941" s="11" t="s">
        <v>7929</v>
      </c>
      <c r="M941" s="11">
        <v>709</v>
      </c>
      <c r="N941" s="11" t="str">
        <f>IF(A941="","AGUARDANDO",IF(NOT(ISERROR(MATCH(VALUE(A941),PRODESP!A:A,0))),"EXCLUÍDO - ATENDIDO CDHU",""))</f>
        <v/>
      </c>
    </row>
    <row r="942" spans="1:14" ht="15" x14ac:dyDescent="0.25">
      <c r="A942" t="s">
        <v>6443</v>
      </c>
      <c r="B942" t="s">
        <v>6444</v>
      </c>
      <c r="C942">
        <v>481999929</v>
      </c>
      <c r="D942" t="s">
        <v>6445</v>
      </c>
      <c r="E942" t="s">
        <v>6446</v>
      </c>
      <c r="F942">
        <v>462796346</v>
      </c>
      <c r="G942" t="s">
        <v>6447</v>
      </c>
      <c r="H942" t="s">
        <v>6448</v>
      </c>
      <c r="I942" t="s">
        <v>6449</v>
      </c>
      <c r="J942" t="s">
        <v>28</v>
      </c>
      <c r="K942" t="s">
        <v>6450</v>
      </c>
      <c r="L942" s="11" t="s">
        <v>7929</v>
      </c>
      <c r="M942" s="11">
        <v>710</v>
      </c>
      <c r="N942" s="11" t="str">
        <f>IF(A942="","AGUARDANDO",IF(NOT(ISERROR(MATCH(VALUE(A942),PRODESP!A:A,0))),"EXCLUÍDO - ATENDIDO CDHU",""))</f>
        <v/>
      </c>
    </row>
    <row r="943" spans="1:14" ht="15" x14ac:dyDescent="0.25">
      <c r="A943" t="s">
        <v>2230</v>
      </c>
      <c r="B943" t="s">
        <v>2231</v>
      </c>
      <c r="C943">
        <v>422495359</v>
      </c>
      <c r="D943" t="s">
        <v>2232</v>
      </c>
      <c r="E943" t="s">
        <v>2233</v>
      </c>
      <c r="F943">
        <v>549932586</v>
      </c>
      <c r="G943" t="s">
        <v>2234</v>
      </c>
      <c r="H943" t="s">
        <v>2235</v>
      </c>
      <c r="I943" t="s">
        <v>2236</v>
      </c>
      <c r="J943" t="s">
        <v>28</v>
      </c>
      <c r="K943" t="s">
        <v>2237</v>
      </c>
      <c r="L943" s="11" t="s">
        <v>7929</v>
      </c>
      <c r="M943" s="11">
        <v>711</v>
      </c>
      <c r="N943" s="11" t="str">
        <f>IF(A943="","AGUARDANDO",IF(NOT(ISERROR(MATCH(VALUE(A943),PRODESP!A:A,0))),"EXCLUÍDO - ATENDIDO CDHU",""))</f>
        <v/>
      </c>
    </row>
    <row r="944" spans="1:14" ht="15" x14ac:dyDescent="0.25">
      <c r="A944" t="s">
        <v>5824</v>
      </c>
      <c r="B944" t="s">
        <v>5825</v>
      </c>
      <c r="C944">
        <v>545481090</v>
      </c>
      <c r="D944" t="s">
        <v>5826</v>
      </c>
      <c r="E944" t="s">
        <v>5827</v>
      </c>
      <c r="F944">
        <v>445687460</v>
      </c>
      <c r="G944" t="s">
        <v>5828</v>
      </c>
      <c r="H944" t="s">
        <v>5829</v>
      </c>
      <c r="I944" t="s">
        <v>5830</v>
      </c>
      <c r="J944" t="s">
        <v>28</v>
      </c>
      <c r="K944" t="s">
        <v>5831</v>
      </c>
      <c r="L944" s="11" t="s">
        <v>7929</v>
      </c>
      <c r="M944" s="11">
        <v>712</v>
      </c>
      <c r="N944" s="11" t="str">
        <f>IF(A944="","AGUARDANDO",IF(NOT(ISERROR(MATCH(VALUE(A944),PRODESP!A:A,0))),"EXCLUÍDO - ATENDIDO CDHU",""))</f>
        <v/>
      </c>
    </row>
    <row r="945" spans="1:14" ht="15" x14ac:dyDescent="0.25">
      <c r="A945" t="s">
        <v>6404</v>
      </c>
      <c r="B945" t="s">
        <v>6405</v>
      </c>
      <c r="C945">
        <v>463729705</v>
      </c>
      <c r="D945" t="s">
        <v>6406</v>
      </c>
      <c r="E945" t="s">
        <v>6407</v>
      </c>
      <c r="F945">
        <v>420410880</v>
      </c>
      <c r="G945" t="s">
        <v>6408</v>
      </c>
      <c r="H945" t="s">
        <v>6409</v>
      </c>
      <c r="I945" t="s">
        <v>6410</v>
      </c>
      <c r="J945" t="s">
        <v>28</v>
      </c>
      <c r="K945" t="s">
        <v>6411</v>
      </c>
      <c r="L945" s="11" t="s">
        <v>7929</v>
      </c>
      <c r="M945" s="11">
        <v>713</v>
      </c>
      <c r="N945" s="11" t="str">
        <f>IF(A945="","AGUARDANDO",IF(NOT(ISERROR(MATCH(VALUE(A945),PRODESP!A:A,0))),"EXCLUÍDO - ATENDIDO CDHU",""))</f>
        <v/>
      </c>
    </row>
    <row r="946" spans="1:14" ht="15" x14ac:dyDescent="0.25">
      <c r="A946" t="s">
        <v>1899</v>
      </c>
      <c r="B946" t="s">
        <v>1900</v>
      </c>
      <c r="C946">
        <v>43975205</v>
      </c>
      <c r="D946" t="s">
        <v>1901</v>
      </c>
      <c r="E946"/>
      <c r="F946"/>
      <c r="G946"/>
      <c r="H946" t="s">
        <v>1902</v>
      </c>
      <c r="I946" t="s">
        <v>1903</v>
      </c>
      <c r="J946" t="s">
        <v>28</v>
      </c>
      <c r="K946" t="s">
        <v>1904</v>
      </c>
      <c r="L946" s="11" t="s">
        <v>7929</v>
      </c>
      <c r="M946" s="11">
        <v>714</v>
      </c>
      <c r="N946" s="11" t="str">
        <f>IF(A946="","AGUARDANDO",IF(NOT(ISERROR(MATCH(VALUE(A946),PRODESP!A:A,0))),"EXCLUÍDO - ATENDIDO CDHU",""))</f>
        <v/>
      </c>
    </row>
    <row r="947" spans="1:14" ht="15" x14ac:dyDescent="0.25">
      <c r="A947" t="s">
        <v>6244</v>
      </c>
      <c r="B947" t="s">
        <v>6245</v>
      </c>
      <c r="C947">
        <v>8759215</v>
      </c>
      <c r="D947" t="s">
        <v>6246</v>
      </c>
      <c r="E947"/>
      <c r="F947"/>
      <c r="G947"/>
      <c r="H947" t="s">
        <v>6247</v>
      </c>
      <c r="I947" t="s">
        <v>6248</v>
      </c>
      <c r="J947" t="s">
        <v>28</v>
      </c>
      <c r="K947" t="s">
        <v>6249</v>
      </c>
      <c r="L947" s="11" t="s">
        <v>7929</v>
      </c>
      <c r="M947" s="11">
        <v>715</v>
      </c>
      <c r="N947" s="11" t="str">
        <f>IF(A947="","AGUARDANDO",IF(NOT(ISERROR(MATCH(VALUE(A947),PRODESP!A:A,0))),"EXCLUÍDO - ATENDIDO CDHU",""))</f>
        <v/>
      </c>
    </row>
    <row r="948" spans="1:14" ht="15" x14ac:dyDescent="0.25">
      <c r="A948" t="s">
        <v>7447</v>
      </c>
      <c r="B948" t="s">
        <v>7448</v>
      </c>
      <c r="C948">
        <v>562903185</v>
      </c>
      <c r="D948" t="s">
        <v>7449</v>
      </c>
      <c r="E948"/>
      <c r="F948"/>
      <c r="G948"/>
      <c r="H948" t="s">
        <v>7450</v>
      </c>
      <c r="I948" t="s">
        <v>1738</v>
      </c>
      <c r="J948" t="s">
        <v>28</v>
      </c>
      <c r="K948" t="s">
        <v>7451</v>
      </c>
      <c r="L948" s="11" t="s">
        <v>7929</v>
      </c>
      <c r="M948" s="11">
        <v>716</v>
      </c>
      <c r="N948" s="11" t="str">
        <f>IF(A948="","AGUARDANDO",IF(NOT(ISERROR(MATCH(VALUE(A948),PRODESP!A:A,0))),"EXCLUÍDO - ATENDIDO CDHU",""))</f>
        <v/>
      </c>
    </row>
    <row r="949" spans="1:14" ht="15" x14ac:dyDescent="0.25">
      <c r="A949" t="s">
        <v>2506</v>
      </c>
      <c r="B949" t="s">
        <v>2507</v>
      </c>
      <c r="C949">
        <v>403517515</v>
      </c>
      <c r="D949" t="s">
        <v>2508</v>
      </c>
      <c r="E949" t="s">
        <v>2509</v>
      </c>
      <c r="F949">
        <v>660949659</v>
      </c>
      <c r="G949" t="s">
        <v>2510</v>
      </c>
      <c r="H949" t="s">
        <v>2511</v>
      </c>
      <c r="I949" t="s">
        <v>2512</v>
      </c>
      <c r="J949" t="s">
        <v>28</v>
      </c>
      <c r="K949" t="s">
        <v>2513</v>
      </c>
      <c r="L949" s="11" t="s">
        <v>7929</v>
      </c>
      <c r="M949" s="11">
        <v>717</v>
      </c>
      <c r="N949" s="11" t="str">
        <f>IF(A949="","AGUARDANDO",IF(NOT(ISERROR(MATCH(VALUE(A949),PRODESP!A:A,0))),"EXCLUÍDO - ATENDIDO CDHU",""))</f>
        <v/>
      </c>
    </row>
    <row r="950" spans="1:14" ht="15" x14ac:dyDescent="0.25">
      <c r="A950" t="s">
        <v>6260</v>
      </c>
      <c r="B950" t="s">
        <v>6261</v>
      </c>
      <c r="C950">
        <v>417317803</v>
      </c>
      <c r="D950" t="s">
        <v>6262</v>
      </c>
      <c r="E950"/>
      <c r="F950"/>
      <c r="G950"/>
      <c r="H950" t="s">
        <v>6263</v>
      </c>
      <c r="I950" t="s">
        <v>6215</v>
      </c>
      <c r="J950" t="s">
        <v>28</v>
      </c>
      <c r="K950" t="s">
        <v>6216</v>
      </c>
      <c r="L950" s="11" t="s">
        <v>7929</v>
      </c>
      <c r="M950" s="11">
        <v>718</v>
      </c>
      <c r="N950" s="11" t="str">
        <f>IF(A950="","AGUARDANDO",IF(NOT(ISERROR(MATCH(VALUE(A950),PRODESP!A:A,0))),"EXCLUÍDO - ATENDIDO CDHU",""))</f>
        <v/>
      </c>
    </row>
    <row r="951" spans="1:14" ht="15" x14ac:dyDescent="0.25">
      <c r="A951" t="s">
        <v>7603</v>
      </c>
      <c r="B951" t="s">
        <v>7604</v>
      </c>
      <c r="C951">
        <v>29738532</v>
      </c>
      <c r="D951" t="s">
        <v>7605</v>
      </c>
      <c r="E951" t="s">
        <v>7606</v>
      </c>
      <c r="F951">
        <v>29739632</v>
      </c>
      <c r="G951" t="s">
        <v>7607</v>
      </c>
      <c r="H951" t="s">
        <v>7608</v>
      </c>
      <c r="I951" t="s">
        <v>7609</v>
      </c>
      <c r="J951" t="s">
        <v>28</v>
      </c>
      <c r="K951" t="s">
        <v>7610</v>
      </c>
      <c r="L951" s="11" t="s">
        <v>7929</v>
      </c>
      <c r="M951" s="11">
        <v>719</v>
      </c>
      <c r="N951" s="11" t="str">
        <f>IF(A951="","AGUARDANDO",IF(NOT(ISERROR(MATCH(VALUE(A951),PRODESP!A:A,0))),"EXCLUÍDO - ATENDIDO CDHU",""))</f>
        <v>EXCLUÍDO - ATENDIDO CDHU</v>
      </c>
    </row>
    <row r="952" spans="1:14" ht="15" x14ac:dyDescent="0.25">
      <c r="A952" t="s">
        <v>4371</v>
      </c>
      <c r="B952" t="s">
        <v>4372</v>
      </c>
      <c r="C952">
        <v>491221551</v>
      </c>
      <c r="D952" t="s">
        <v>4373</v>
      </c>
      <c r="E952"/>
      <c r="F952"/>
      <c r="G952"/>
      <c r="H952" t="s">
        <v>4374</v>
      </c>
      <c r="I952" t="s">
        <v>4375</v>
      </c>
      <c r="J952" t="s">
        <v>28</v>
      </c>
      <c r="K952" t="s">
        <v>4376</v>
      </c>
      <c r="L952" s="11" t="s">
        <v>7929</v>
      </c>
      <c r="M952" s="11">
        <v>720</v>
      </c>
      <c r="N952" s="11" t="str">
        <f>IF(A952="","AGUARDANDO",IF(NOT(ISERROR(MATCH(VALUE(A952),PRODESP!A:A,0))),"EXCLUÍDO - ATENDIDO CDHU",""))</f>
        <v/>
      </c>
    </row>
    <row r="953" spans="1:14" ht="15" x14ac:dyDescent="0.25">
      <c r="A953" t="s">
        <v>892</v>
      </c>
      <c r="B953" t="s">
        <v>893</v>
      </c>
      <c r="C953">
        <v>493092821</v>
      </c>
      <c r="D953" t="s">
        <v>894</v>
      </c>
      <c r="E953" t="s">
        <v>895</v>
      </c>
      <c r="F953">
        <v>499499918</v>
      </c>
      <c r="G953" t="s">
        <v>896</v>
      </c>
      <c r="H953" t="s">
        <v>897</v>
      </c>
      <c r="I953" t="s">
        <v>898</v>
      </c>
      <c r="J953" t="s">
        <v>28</v>
      </c>
      <c r="K953" t="s">
        <v>899</v>
      </c>
      <c r="L953" s="11" t="s">
        <v>7929</v>
      </c>
      <c r="M953" s="11">
        <v>721</v>
      </c>
      <c r="N953" s="11" t="str">
        <f>IF(A953="","AGUARDANDO",IF(NOT(ISERROR(MATCH(VALUE(A953),PRODESP!A:A,0))),"EXCLUÍDO - ATENDIDO CDHU",""))</f>
        <v/>
      </c>
    </row>
    <row r="954" spans="1:14" ht="15" x14ac:dyDescent="0.25">
      <c r="A954" t="s">
        <v>1565</v>
      </c>
      <c r="B954" t="s">
        <v>1566</v>
      </c>
      <c r="C954">
        <v>5369621970</v>
      </c>
      <c r="D954" t="s">
        <v>1567</v>
      </c>
      <c r="E954"/>
      <c r="F954"/>
      <c r="G954"/>
      <c r="H954" t="s">
        <v>1568</v>
      </c>
      <c r="I954" t="s">
        <v>1569</v>
      </c>
      <c r="J954" t="s">
        <v>28</v>
      </c>
      <c r="K954" t="s">
        <v>1570</v>
      </c>
      <c r="L954" s="11" t="s">
        <v>7929</v>
      </c>
      <c r="M954" s="11">
        <v>722</v>
      </c>
      <c r="N954" s="11" t="str">
        <f>IF(A954="","AGUARDANDO",IF(NOT(ISERROR(MATCH(VALUE(A954),PRODESP!A:A,0))),"EXCLUÍDO - ATENDIDO CDHU",""))</f>
        <v/>
      </c>
    </row>
    <row r="955" spans="1:14" ht="15" x14ac:dyDescent="0.25">
      <c r="A955" t="s">
        <v>5453</v>
      </c>
      <c r="B955" t="s">
        <v>5454</v>
      </c>
      <c r="C955">
        <v>500790437</v>
      </c>
      <c r="D955" t="s">
        <v>5455</v>
      </c>
      <c r="E955"/>
      <c r="F955"/>
      <c r="G955"/>
      <c r="H955" t="s">
        <v>5456</v>
      </c>
      <c r="I955" t="s">
        <v>5457</v>
      </c>
      <c r="J955" t="s">
        <v>28</v>
      </c>
      <c r="K955" t="s">
        <v>5458</v>
      </c>
      <c r="L955" s="11" t="s">
        <v>7929</v>
      </c>
      <c r="M955" s="11">
        <v>723</v>
      </c>
      <c r="N955" s="11" t="str">
        <f>IF(A955="","AGUARDANDO",IF(NOT(ISERROR(MATCH(VALUE(A955),PRODESP!A:A,0))),"EXCLUÍDO - ATENDIDO CDHU",""))</f>
        <v/>
      </c>
    </row>
    <row r="956" spans="1:14" ht="15" x14ac:dyDescent="0.25">
      <c r="A956" t="s">
        <v>5674</v>
      </c>
      <c r="B956" t="s">
        <v>5675</v>
      </c>
      <c r="C956">
        <v>445687794</v>
      </c>
      <c r="D956" t="s">
        <v>5676</v>
      </c>
      <c r="E956" t="s">
        <v>5677</v>
      </c>
      <c r="F956">
        <v>463389591</v>
      </c>
      <c r="G956" t="s">
        <v>5678</v>
      </c>
      <c r="H956" t="s">
        <v>5679</v>
      </c>
      <c r="I956" t="s">
        <v>5680</v>
      </c>
      <c r="J956" t="s">
        <v>28</v>
      </c>
      <c r="K956" t="s">
        <v>5681</v>
      </c>
      <c r="L956" s="11" t="s">
        <v>7929</v>
      </c>
      <c r="M956" s="11">
        <v>724</v>
      </c>
      <c r="N956" s="11" t="str">
        <f>IF(A956="","AGUARDANDO",IF(NOT(ISERROR(MATCH(VALUE(A956),PRODESP!A:A,0))),"EXCLUÍDO - ATENDIDO CDHU",""))</f>
        <v/>
      </c>
    </row>
    <row r="957" spans="1:14" ht="15" x14ac:dyDescent="0.25">
      <c r="A957" t="s">
        <v>6496</v>
      </c>
      <c r="B957" t="s">
        <v>6497</v>
      </c>
      <c r="C957">
        <v>429442956</v>
      </c>
      <c r="D957" t="s">
        <v>6498</v>
      </c>
      <c r="E957" t="s">
        <v>6499</v>
      </c>
      <c r="F957">
        <v>481593378</v>
      </c>
      <c r="G957" t="s">
        <v>6500</v>
      </c>
      <c r="H957" t="s">
        <v>6501</v>
      </c>
      <c r="I957" t="s">
        <v>6502</v>
      </c>
      <c r="J957" t="s">
        <v>28</v>
      </c>
      <c r="K957" t="s">
        <v>6503</v>
      </c>
      <c r="L957" s="11" t="s">
        <v>7929</v>
      </c>
      <c r="M957" s="11">
        <v>725</v>
      </c>
      <c r="N957" s="11" t="str">
        <f>IF(A957="","AGUARDANDO",IF(NOT(ISERROR(MATCH(VALUE(A957),PRODESP!A:A,0))),"EXCLUÍDO - ATENDIDO CDHU",""))</f>
        <v/>
      </c>
    </row>
    <row r="958" spans="1:14" ht="15" x14ac:dyDescent="0.25">
      <c r="A958" t="s">
        <v>4427</v>
      </c>
      <c r="B958" t="s">
        <v>4428</v>
      </c>
      <c r="C958">
        <v>490662572</v>
      </c>
      <c r="D958" t="s">
        <v>4429</v>
      </c>
      <c r="E958"/>
      <c r="F958"/>
      <c r="G958"/>
      <c r="H958" t="s">
        <v>4430</v>
      </c>
      <c r="I958" t="s">
        <v>4431</v>
      </c>
      <c r="J958" t="s">
        <v>28</v>
      </c>
      <c r="K958" t="s">
        <v>4432</v>
      </c>
      <c r="L958" s="11" t="s">
        <v>7929</v>
      </c>
      <c r="M958" s="11">
        <v>726</v>
      </c>
      <c r="N958" s="11" t="str">
        <f>IF(A958="","AGUARDANDO",IF(NOT(ISERROR(MATCH(VALUE(A958),PRODESP!A:A,0))),"EXCLUÍDO - ATENDIDO CDHU",""))</f>
        <v/>
      </c>
    </row>
    <row r="959" spans="1:14" ht="15" x14ac:dyDescent="0.25">
      <c r="A959" t="s">
        <v>3082</v>
      </c>
      <c r="B959" t="s">
        <v>3083</v>
      </c>
      <c r="C959">
        <v>227741602</v>
      </c>
      <c r="D959" t="s">
        <v>3084</v>
      </c>
      <c r="E959"/>
      <c r="F959"/>
      <c r="G959"/>
      <c r="H959" t="s">
        <v>1796</v>
      </c>
      <c r="I959" t="s">
        <v>3085</v>
      </c>
      <c r="J959" t="s">
        <v>28</v>
      </c>
      <c r="K959" t="s">
        <v>3086</v>
      </c>
      <c r="L959" s="11" t="s">
        <v>7929</v>
      </c>
      <c r="M959" s="11">
        <v>727</v>
      </c>
      <c r="N959" s="11" t="str">
        <f>IF(A959="","AGUARDANDO",IF(NOT(ISERROR(MATCH(VALUE(A959),PRODESP!A:A,0))),"EXCLUÍDO - ATENDIDO CDHU",""))</f>
        <v/>
      </c>
    </row>
    <row r="960" spans="1:14" ht="15" x14ac:dyDescent="0.25">
      <c r="A960" t="s">
        <v>6850</v>
      </c>
      <c r="B960" t="s">
        <v>6851</v>
      </c>
      <c r="C960">
        <v>285774864</v>
      </c>
      <c r="D960" t="s">
        <v>6852</v>
      </c>
      <c r="E960"/>
      <c r="F960"/>
      <c r="G960"/>
      <c r="H960" t="s">
        <v>6853</v>
      </c>
      <c r="I960" t="s">
        <v>6854</v>
      </c>
      <c r="J960" t="s">
        <v>28</v>
      </c>
      <c r="K960" t="s">
        <v>6855</v>
      </c>
      <c r="L960" s="11" t="s">
        <v>7929</v>
      </c>
      <c r="M960" s="11">
        <v>728</v>
      </c>
      <c r="N960" s="11" t="str">
        <f>IF(A960="","AGUARDANDO",IF(NOT(ISERROR(MATCH(VALUE(A960),PRODESP!A:A,0))),"EXCLUÍDO - ATENDIDO CDHU",""))</f>
        <v/>
      </c>
    </row>
    <row r="961" spans="1:14" ht="15" x14ac:dyDescent="0.25">
      <c r="A961" t="s">
        <v>1559</v>
      </c>
      <c r="B961" t="s">
        <v>1560</v>
      </c>
      <c r="C961">
        <v>356219094</v>
      </c>
      <c r="D961" t="s">
        <v>1561</v>
      </c>
      <c r="E961"/>
      <c r="F961"/>
      <c r="G961"/>
      <c r="H961" t="s">
        <v>1562</v>
      </c>
      <c r="I961" t="s">
        <v>1563</v>
      </c>
      <c r="J961" t="s">
        <v>28</v>
      </c>
      <c r="K961" t="s">
        <v>1564</v>
      </c>
      <c r="L961" s="11" t="s">
        <v>7929</v>
      </c>
      <c r="M961" s="11">
        <v>729</v>
      </c>
      <c r="N961" s="11" t="str">
        <f>IF(A961="","AGUARDANDO",IF(NOT(ISERROR(MATCH(VALUE(A961),PRODESP!A:A,0))),"EXCLUÍDO - ATENDIDO CDHU",""))</f>
        <v/>
      </c>
    </row>
    <row r="962" spans="1:14" ht="15" x14ac:dyDescent="0.25">
      <c r="A962" t="s">
        <v>7090</v>
      </c>
      <c r="B962" t="s">
        <v>7091</v>
      </c>
      <c r="C962">
        <v>409638228</v>
      </c>
      <c r="D962" t="s">
        <v>7092</v>
      </c>
      <c r="E962" t="s">
        <v>7093</v>
      </c>
      <c r="F962">
        <v>271934979</v>
      </c>
      <c r="G962" t="s">
        <v>7094</v>
      </c>
      <c r="H962" t="s">
        <v>7095</v>
      </c>
      <c r="I962" t="s">
        <v>7096</v>
      </c>
      <c r="J962" t="s">
        <v>28</v>
      </c>
      <c r="K962" t="s">
        <v>7097</v>
      </c>
      <c r="L962" s="11" t="s">
        <v>7929</v>
      </c>
      <c r="M962" s="11">
        <v>730</v>
      </c>
      <c r="N962" s="11" t="str">
        <f>IF(A962="","AGUARDANDO",IF(NOT(ISERROR(MATCH(VALUE(A962),PRODESP!A:A,0))),"EXCLUÍDO - ATENDIDO CDHU",""))</f>
        <v/>
      </c>
    </row>
    <row r="963" spans="1:14" ht="15" x14ac:dyDescent="0.25">
      <c r="A963" t="s">
        <v>1109</v>
      </c>
      <c r="B963" t="s">
        <v>1110</v>
      </c>
      <c r="C963">
        <v>277741142</v>
      </c>
      <c r="D963" t="s">
        <v>1111</v>
      </c>
      <c r="E963"/>
      <c r="F963"/>
      <c r="G963"/>
      <c r="H963" t="s">
        <v>1112</v>
      </c>
      <c r="I963" t="s">
        <v>1113</v>
      </c>
      <c r="J963" t="s">
        <v>28</v>
      </c>
      <c r="K963" t="s">
        <v>1114</v>
      </c>
      <c r="L963" s="11" t="s">
        <v>7929</v>
      </c>
      <c r="M963" s="11">
        <v>731</v>
      </c>
      <c r="N963" s="11" t="str">
        <f>IF(A963="","AGUARDANDO",IF(NOT(ISERROR(MATCH(VALUE(A963),PRODESP!A:A,0))),"EXCLUÍDO - ATENDIDO CDHU",""))</f>
        <v/>
      </c>
    </row>
    <row r="964" spans="1:14" ht="15" x14ac:dyDescent="0.25">
      <c r="A964" t="s">
        <v>7428</v>
      </c>
      <c r="B964" t="s">
        <v>7429</v>
      </c>
      <c r="C964">
        <v>285776277</v>
      </c>
      <c r="D964" t="s">
        <v>7430</v>
      </c>
      <c r="E964"/>
      <c r="F964"/>
      <c r="G964"/>
      <c r="H964" t="s">
        <v>7431</v>
      </c>
      <c r="I964" t="s">
        <v>7432</v>
      </c>
      <c r="J964" t="s">
        <v>28</v>
      </c>
      <c r="K964" t="s">
        <v>5789</v>
      </c>
      <c r="L964" s="11" t="s">
        <v>7929</v>
      </c>
      <c r="M964" s="11">
        <v>732</v>
      </c>
      <c r="N964" s="11" t="str">
        <f>IF(A964="","AGUARDANDO",IF(NOT(ISERROR(MATCH(VALUE(A964),PRODESP!A:A,0))),"EXCLUÍDO - ATENDIDO CDHU",""))</f>
        <v/>
      </c>
    </row>
    <row r="965" spans="1:14" ht="15" x14ac:dyDescent="0.25">
      <c r="A965" t="s">
        <v>4934</v>
      </c>
      <c r="B965" t="s">
        <v>4935</v>
      </c>
      <c r="C965">
        <v>546715485</v>
      </c>
      <c r="D965" t="s">
        <v>4936</v>
      </c>
      <c r="E965"/>
      <c r="F965"/>
      <c r="G965"/>
      <c r="H965" t="s">
        <v>1385</v>
      </c>
      <c r="I965" t="s">
        <v>4937</v>
      </c>
      <c r="J965" t="s">
        <v>28</v>
      </c>
      <c r="K965" t="s">
        <v>4938</v>
      </c>
      <c r="L965" s="11" t="s">
        <v>7929</v>
      </c>
      <c r="M965" s="11">
        <v>733</v>
      </c>
      <c r="N965" s="11" t="str">
        <f>IF(A965="","AGUARDANDO",IF(NOT(ISERROR(MATCH(VALUE(A965),PRODESP!A:A,0))),"EXCLUÍDO - ATENDIDO CDHU",""))</f>
        <v/>
      </c>
    </row>
    <row r="966" spans="1:14" ht="15" x14ac:dyDescent="0.25">
      <c r="A966" t="s">
        <v>2087</v>
      </c>
      <c r="B966" t="s">
        <v>2088</v>
      </c>
      <c r="C966">
        <v>422446610</v>
      </c>
      <c r="D966" t="s">
        <v>2089</v>
      </c>
      <c r="E966" t="s">
        <v>2090</v>
      </c>
      <c r="F966">
        <v>459449825</v>
      </c>
      <c r="G966" t="s">
        <v>2091</v>
      </c>
      <c r="H966" t="s">
        <v>2092</v>
      </c>
      <c r="I966" t="s">
        <v>2093</v>
      </c>
      <c r="J966" t="s">
        <v>28</v>
      </c>
      <c r="K966" t="s">
        <v>2094</v>
      </c>
      <c r="L966" s="11" t="s">
        <v>7929</v>
      </c>
      <c r="M966" s="11">
        <v>734</v>
      </c>
      <c r="N966" s="11" t="str">
        <f>IF(A966="","AGUARDANDO",IF(NOT(ISERROR(MATCH(VALUE(A966),PRODESP!A:A,0))),"EXCLUÍDO - ATENDIDO CDHU",""))</f>
        <v/>
      </c>
    </row>
    <row r="967" spans="1:14" ht="15" x14ac:dyDescent="0.25">
      <c r="A967" t="s">
        <v>6301</v>
      </c>
      <c r="B967" t="s">
        <v>6302</v>
      </c>
      <c r="C967">
        <v>331141954</v>
      </c>
      <c r="D967" t="s">
        <v>6303</v>
      </c>
      <c r="E967" t="s">
        <v>6304</v>
      </c>
      <c r="F967">
        <v>403516420</v>
      </c>
      <c r="G967" t="s">
        <v>6305</v>
      </c>
      <c r="H967" t="s">
        <v>6306</v>
      </c>
      <c r="I967" t="s">
        <v>6307</v>
      </c>
      <c r="J967" t="s">
        <v>28</v>
      </c>
      <c r="K967" t="s">
        <v>6308</v>
      </c>
      <c r="L967" s="11" t="s">
        <v>7929</v>
      </c>
      <c r="M967" s="11">
        <v>735</v>
      </c>
      <c r="N967" s="11" t="str">
        <f>IF(A967="","AGUARDANDO",IF(NOT(ISERROR(MATCH(VALUE(A967),PRODESP!A:A,0))),"EXCLUÍDO - ATENDIDO CDHU",""))</f>
        <v/>
      </c>
    </row>
    <row r="968" spans="1:14" ht="15" x14ac:dyDescent="0.25">
      <c r="A968" t="s">
        <v>7236</v>
      </c>
      <c r="B968" t="s">
        <v>7237</v>
      </c>
      <c r="C968">
        <v>5259240</v>
      </c>
      <c r="D968" t="s">
        <v>7238</v>
      </c>
      <c r="E968"/>
      <c r="F968"/>
      <c r="G968"/>
      <c r="H968" t="s">
        <v>7239</v>
      </c>
      <c r="I968" t="s">
        <v>1758</v>
      </c>
      <c r="J968" t="s">
        <v>28</v>
      </c>
      <c r="K968" t="s">
        <v>1759</v>
      </c>
      <c r="L968" s="11" t="s">
        <v>7929</v>
      </c>
      <c r="M968" s="11">
        <v>736</v>
      </c>
      <c r="N968" s="11" t="str">
        <f>IF(A968="","AGUARDANDO",IF(NOT(ISERROR(MATCH(VALUE(A968),PRODESP!A:A,0))),"EXCLUÍDO - ATENDIDO CDHU",""))</f>
        <v/>
      </c>
    </row>
    <row r="969" spans="1:14" ht="15" x14ac:dyDescent="0.25">
      <c r="A969" t="s">
        <v>6008</v>
      </c>
      <c r="B969" t="s">
        <v>6009</v>
      </c>
      <c r="C969">
        <v>368511649</v>
      </c>
      <c r="D969" t="s">
        <v>6010</v>
      </c>
      <c r="E969"/>
      <c r="F969"/>
      <c r="G969"/>
      <c r="H969" t="s">
        <v>6011</v>
      </c>
      <c r="I969" t="s">
        <v>6012</v>
      </c>
      <c r="J969" t="s">
        <v>28</v>
      </c>
      <c r="K969" t="s">
        <v>6013</v>
      </c>
      <c r="L969" s="11" t="s">
        <v>7929</v>
      </c>
      <c r="M969" s="11">
        <v>737</v>
      </c>
      <c r="N969" s="11" t="str">
        <f>IF(A969="","AGUARDANDO",IF(NOT(ISERROR(MATCH(VALUE(A969),PRODESP!A:A,0))),"EXCLUÍDO - ATENDIDO CDHU",""))</f>
        <v/>
      </c>
    </row>
    <row r="970" spans="1:14" ht="15" x14ac:dyDescent="0.25">
      <c r="A970" t="s">
        <v>7914</v>
      </c>
      <c r="B970" t="s">
        <v>7915</v>
      </c>
      <c r="C970">
        <v>503755345</v>
      </c>
      <c r="D970" t="s">
        <v>7916</v>
      </c>
      <c r="E970"/>
      <c r="F970"/>
      <c r="G970"/>
      <c r="H970" t="s">
        <v>7511</v>
      </c>
      <c r="I970" t="s">
        <v>7917</v>
      </c>
      <c r="J970" t="s">
        <v>28</v>
      </c>
      <c r="K970" t="s">
        <v>7918</v>
      </c>
      <c r="L970" s="11" t="s">
        <v>7929</v>
      </c>
      <c r="M970" s="11">
        <v>738</v>
      </c>
      <c r="N970" s="11" t="str">
        <f>IF(A970="","AGUARDANDO",IF(NOT(ISERROR(MATCH(VALUE(A970),PRODESP!A:A,0))),"EXCLUÍDO - ATENDIDO CDHU",""))</f>
        <v/>
      </c>
    </row>
    <row r="971" spans="1:14" ht="15" x14ac:dyDescent="0.25">
      <c r="A971" t="s">
        <v>1657</v>
      </c>
      <c r="B971" t="s">
        <v>1658</v>
      </c>
      <c r="C971">
        <v>429431089</v>
      </c>
      <c r="D971" t="s">
        <v>1659</v>
      </c>
      <c r="E971"/>
      <c r="F971"/>
      <c r="G971"/>
      <c r="H971" t="s">
        <v>1660</v>
      </c>
      <c r="I971" t="s">
        <v>1661</v>
      </c>
      <c r="J971" t="s">
        <v>28</v>
      </c>
      <c r="K971" t="s">
        <v>1662</v>
      </c>
      <c r="L971" s="11" t="s">
        <v>7929</v>
      </c>
      <c r="M971" s="11">
        <v>739</v>
      </c>
      <c r="N971" s="11" t="str">
        <f>IF(A971="","AGUARDANDO",IF(NOT(ISERROR(MATCH(VALUE(A971),PRODESP!A:A,0))),"EXCLUÍDO - ATENDIDO CDHU",""))</f>
        <v/>
      </c>
    </row>
    <row r="972" spans="1:14" ht="15" x14ac:dyDescent="0.25">
      <c r="A972" t="s">
        <v>4118</v>
      </c>
      <c r="B972" t="s">
        <v>4119</v>
      </c>
      <c r="C972">
        <v>633678557</v>
      </c>
      <c r="D972" t="s">
        <v>4120</v>
      </c>
      <c r="E972"/>
      <c r="F972"/>
      <c r="G972"/>
      <c r="H972" t="s">
        <v>4121</v>
      </c>
      <c r="I972" t="s">
        <v>4122</v>
      </c>
      <c r="J972" t="s">
        <v>28</v>
      </c>
      <c r="K972" t="s">
        <v>4123</v>
      </c>
      <c r="L972" s="11" t="s">
        <v>7929</v>
      </c>
      <c r="M972" s="11">
        <v>740</v>
      </c>
      <c r="N972" s="11" t="str">
        <f>IF(A972="","AGUARDANDO",IF(NOT(ISERROR(MATCH(VALUE(A972),PRODESP!A:A,0))),"EXCLUÍDO - ATENDIDO CDHU",""))</f>
        <v/>
      </c>
    </row>
    <row r="973" spans="1:14" ht="15" x14ac:dyDescent="0.25">
      <c r="A973" t="s">
        <v>7464</v>
      </c>
      <c r="B973" t="s">
        <v>7465</v>
      </c>
      <c r="C973">
        <v>472244437</v>
      </c>
      <c r="D973" t="s">
        <v>7466</v>
      </c>
      <c r="E973" t="s">
        <v>7467</v>
      </c>
      <c r="F973">
        <v>409686682</v>
      </c>
      <c r="G973" t="s">
        <v>7468</v>
      </c>
      <c r="H973" t="s">
        <v>7469</v>
      </c>
      <c r="I973" t="s">
        <v>7470</v>
      </c>
      <c r="J973" t="s">
        <v>28</v>
      </c>
      <c r="K973" t="s">
        <v>7471</v>
      </c>
      <c r="L973" s="11" t="s">
        <v>7929</v>
      </c>
      <c r="M973" s="11">
        <v>741</v>
      </c>
      <c r="N973" s="11" t="str">
        <f>IF(A973="","AGUARDANDO",IF(NOT(ISERROR(MATCH(VALUE(A973),PRODESP!A:A,0))),"EXCLUÍDO - ATENDIDO CDHU",""))</f>
        <v/>
      </c>
    </row>
    <row r="974" spans="1:14" ht="15" x14ac:dyDescent="0.25">
      <c r="A974" t="s">
        <v>7193</v>
      </c>
      <c r="B974" t="s">
        <v>7194</v>
      </c>
      <c r="C974">
        <v>42245155</v>
      </c>
      <c r="D974" t="s">
        <v>7195</v>
      </c>
      <c r="E974"/>
      <c r="F974"/>
      <c r="G974"/>
      <c r="H974" t="s">
        <v>7196</v>
      </c>
      <c r="I974" t="s">
        <v>7197</v>
      </c>
      <c r="J974" t="s">
        <v>28</v>
      </c>
      <c r="K974" t="s">
        <v>7198</v>
      </c>
      <c r="L974" s="11" t="s">
        <v>7929</v>
      </c>
      <c r="M974" s="11">
        <v>742</v>
      </c>
      <c r="N974" s="11" t="str">
        <f>IF(A974="","AGUARDANDO",IF(NOT(ISERROR(MATCH(VALUE(A974),PRODESP!A:A,0))),"EXCLUÍDO - ATENDIDO CDHU",""))</f>
        <v/>
      </c>
    </row>
    <row r="975" spans="1:14" ht="15" x14ac:dyDescent="0.25">
      <c r="A975" t="s">
        <v>4953</v>
      </c>
      <c r="B975" t="s">
        <v>4954</v>
      </c>
      <c r="C975">
        <v>259137972</v>
      </c>
      <c r="D975" t="s">
        <v>4955</v>
      </c>
      <c r="E975"/>
      <c r="F975"/>
      <c r="G975"/>
      <c r="H975" t="s">
        <v>4956</v>
      </c>
      <c r="I975" t="s">
        <v>4957</v>
      </c>
      <c r="J975" t="s">
        <v>28</v>
      </c>
      <c r="K975" t="s">
        <v>4958</v>
      </c>
      <c r="L975" s="11" t="s">
        <v>7929</v>
      </c>
      <c r="M975" s="11">
        <v>743</v>
      </c>
      <c r="N975" s="11" t="str">
        <f>IF(A975="","AGUARDANDO",IF(NOT(ISERROR(MATCH(VALUE(A975),PRODESP!A:A,0))),"EXCLUÍDO - ATENDIDO CDHU",""))</f>
        <v/>
      </c>
    </row>
    <row r="976" spans="1:14" ht="15" x14ac:dyDescent="0.25">
      <c r="A976" t="s">
        <v>3191</v>
      </c>
      <c r="B976" t="s">
        <v>3192</v>
      </c>
      <c r="C976">
        <v>620156223</v>
      </c>
      <c r="D976" t="s">
        <v>3193</v>
      </c>
      <c r="E976"/>
      <c r="F976"/>
      <c r="G976"/>
      <c r="H976" t="s">
        <v>3194</v>
      </c>
      <c r="I976" t="s">
        <v>3195</v>
      </c>
      <c r="J976" t="s">
        <v>28</v>
      </c>
      <c r="K976" t="s">
        <v>3196</v>
      </c>
      <c r="L976" s="11" t="s">
        <v>7929</v>
      </c>
      <c r="M976" s="11">
        <v>744</v>
      </c>
      <c r="N976" s="11" t="str">
        <f>IF(A976="","AGUARDANDO",IF(NOT(ISERROR(MATCH(VALUE(A976),PRODESP!A:A,0))),"EXCLUÍDO - ATENDIDO CDHU",""))</f>
        <v/>
      </c>
    </row>
    <row r="977" spans="1:14" ht="15" x14ac:dyDescent="0.25">
      <c r="A977" t="s">
        <v>5313</v>
      </c>
      <c r="B977" t="s">
        <v>5314</v>
      </c>
      <c r="C977">
        <v>351290230</v>
      </c>
      <c r="D977" t="s">
        <v>5315</v>
      </c>
      <c r="E977"/>
      <c r="F977"/>
      <c r="G977"/>
      <c r="H977" t="s">
        <v>5316</v>
      </c>
      <c r="I977" t="s">
        <v>5317</v>
      </c>
      <c r="J977" t="s">
        <v>28</v>
      </c>
      <c r="K977" t="s">
        <v>5318</v>
      </c>
      <c r="L977" s="11" t="s">
        <v>7929</v>
      </c>
      <c r="M977" s="11">
        <v>745</v>
      </c>
      <c r="N977" s="11" t="str">
        <f>IF(A977="","AGUARDANDO",IF(NOT(ISERROR(MATCH(VALUE(A977),PRODESP!A:A,0))),"EXCLUÍDO - ATENDIDO CDHU",""))</f>
        <v/>
      </c>
    </row>
    <row r="978" spans="1:14" ht="15" x14ac:dyDescent="0.25">
      <c r="A978" t="s">
        <v>2685</v>
      </c>
      <c r="B978" t="s">
        <v>2686</v>
      </c>
      <c r="C978">
        <v>594249004</v>
      </c>
      <c r="D978" t="s">
        <v>2687</v>
      </c>
      <c r="E978" t="s">
        <v>2688</v>
      </c>
      <c r="F978">
        <v>458308274</v>
      </c>
      <c r="G978" t="s">
        <v>2689</v>
      </c>
      <c r="H978" t="s">
        <v>2690</v>
      </c>
      <c r="I978" t="s">
        <v>2691</v>
      </c>
      <c r="J978" t="s">
        <v>28</v>
      </c>
      <c r="K978" t="s">
        <v>2692</v>
      </c>
      <c r="L978" s="11" t="s">
        <v>7929</v>
      </c>
      <c r="M978" s="11">
        <v>746</v>
      </c>
      <c r="N978" s="11" t="str">
        <f>IF(A978="","AGUARDANDO",IF(NOT(ISERROR(MATCH(VALUE(A978),PRODESP!A:A,0))),"EXCLUÍDO - ATENDIDO CDHU",""))</f>
        <v/>
      </c>
    </row>
    <row r="979" spans="1:14" ht="15" x14ac:dyDescent="0.25">
      <c r="A979" t="s">
        <v>6554</v>
      </c>
      <c r="B979" t="s">
        <v>6555</v>
      </c>
      <c r="C979">
        <v>272954664</v>
      </c>
      <c r="D979" t="s">
        <v>6556</v>
      </c>
      <c r="E979"/>
      <c r="F979"/>
      <c r="G979"/>
      <c r="H979" t="s">
        <v>6557</v>
      </c>
      <c r="I979" t="s">
        <v>6558</v>
      </c>
      <c r="J979" t="s">
        <v>28</v>
      </c>
      <c r="K979" t="s">
        <v>6559</v>
      </c>
      <c r="L979" s="11" t="s">
        <v>7929</v>
      </c>
      <c r="M979" s="11">
        <v>747</v>
      </c>
      <c r="N979" s="11" t="str">
        <f>IF(A979="","AGUARDANDO",IF(NOT(ISERROR(MATCH(VALUE(A979),PRODESP!A:A,0))),"EXCLUÍDO - ATENDIDO CDHU",""))</f>
        <v/>
      </c>
    </row>
    <row r="980" spans="1:14" ht="15" x14ac:dyDescent="0.25">
      <c r="A980" t="s">
        <v>5713</v>
      </c>
      <c r="B980" t="s">
        <v>5714</v>
      </c>
      <c r="C980">
        <v>181881111</v>
      </c>
      <c r="D980" t="s">
        <v>5715</v>
      </c>
      <c r="E980" t="s">
        <v>5716</v>
      </c>
      <c r="F980">
        <v>367772966</v>
      </c>
      <c r="G980" t="s">
        <v>5717</v>
      </c>
      <c r="H980" t="s">
        <v>5718</v>
      </c>
      <c r="I980" t="s">
        <v>5719</v>
      </c>
      <c r="J980" t="s">
        <v>28</v>
      </c>
      <c r="K980" t="s">
        <v>5720</v>
      </c>
      <c r="L980" s="11" t="s">
        <v>7929</v>
      </c>
      <c r="M980" s="11">
        <v>748</v>
      </c>
      <c r="N980" s="11" t="str">
        <f>IF(A980="","AGUARDANDO",IF(NOT(ISERROR(MATCH(VALUE(A980),PRODESP!A:A,0))),"EXCLUÍDO - ATENDIDO CDHU",""))</f>
        <v/>
      </c>
    </row>
    <row r="981" spans="1:14" ht="15" x14ac:dyDescent="0.25">
      <c r="A981" t="s">
        <v>6573</v>
      </c>
      <c r="B981" t="s">
        <v>6574</v>
      </c>
      <c r="C981">
        <v>564083045</v>
      </c>
      <c r="D981" t="s">
        <v>6575</v>
      </c>
      <c r="E981"/>
      <c r="F981"/>
      <c r="G981"/>
      <c r="H981" t="s">
        <v>6576</v>
      </c>
      <c r="I981" t="s">
        <v>6577</v>
      </c>
      <c r="J981" t="s">
        <v>28</v>
      </c>
      <c r="K981" t="s">
        <v>6578</v>
      </c>
      <c r="L981" s="11" t="s">
        <v>7929</v>
      </c>
      <c r="M981" s="11">
        <v>749</v>
      </c>
      <c r="N981" s="11" t="str">
        <f>IF(A981="","AGUARDANDO",IF(NOT(ISERROR(MATCH(VALUE(A981),PRODESP!A:A,0))),"EXCLUÍDO - ATENDIDO CDHU",""))</f>
        <v/>
      </c>
    </row>
    <row r="982" spans="1:14" ht="15" x14ac:dyDescent="0.25">
      <c r="A982" t="s">
        <v>7304</v>
      </c>
      <c r="B982" t="s">
        <v>7305</v>
      </c>
      <c r="C982">
        <v>187004079</v>
      </c>
      <c r="D982" t="s">
        <v>7306</v>
      </c>
      <c r="E982"/>
      <c r="F982"/>
      <c r="G982"/>
      <c r="H982" t="s">
        <v>7307</v>
      </c>
      <c r="I982" t="s">
        <v>7308</v>
      </c>
      <c r="J982" t="s">
        <v>28</v>
      </c>
      <c r="K982" t="s">
        <v>7309</v>
      </c>
      <c r="L982" s="11" t="s">
        <v>7929</v>
      </c>
      <c r="M982" s="11">
        <v>750</v>
      </c>
      <c r="N982" s="11" t="str">
        <f>IF(A982="","AGUARDANDO",IF(NOT(ISERROR(MATCH(VALUE(A982),PRODESP!A:A,0))),"EXCLUÍDO - ATENDIDO CDHU",""))</f>
        <v/>
      </c>
    </row>
    <row r="983" spans="1:14" ht="15" x14ac:dyDescent="0.25">
      <c r="A983" t="s">
        <v>1740</v>
      </c>
      <c r="B983" t="s">
        <v>1741</v>
      </c>
      <c r="C983">
        <v>390618755</v>
      </c>
      <c r="D983" t="s">
        <v>1742</v>
      </c>
      <c r="E983" t="s">
        <v>1743</v>
      </c>
      <c r="F983">
        <v>551462176</v>
      </c>
      <c r="G983" t="s">
        <v>1744</v>
      </c>
      <c r="H983" t="s">
        <v>1745</v>
      </c>
      <c r="I983" t="s">
        <v>1746</v>
      </c>
      <c r="J983" t="s">
        <v>28</v>
      </c>
      <c r="K983" t="s">
        <v>1747</v>
      </c>
      <c r="L983" s="11" t="s">
        <v>7929</v>
      </c>
      <c r="M983" s="11">
        <v>751</v>
      </c>
      <c r="N983" s="11" t="str">
        <f>IF(A983="","AGUARDANDO",IF(NOT(ISERROR(MATCH(VALUE(A983),PRODESP!A:A,0))),"EXCLUÍDO - ATENDIDO CDHU",""))</f>
        <v/>
      </c>
    </row>
    <row r="984" spans="1:14" ht="15" x14ac:dyDescent="0.25">
      <c r="A984" t="s">
        <v>6115</v>
      </c>
      <c r="B984" t="s">
        <v>6116</v>
      </c>
      <c r="C984">
        <v>420408964</v>
      </c>
      <c r="D984" t="s">
        <v>6117</v>
      </c>
      <c r="E984" t="s">
        <v>6118</v>
      </c>
      <c r="F984">
        <v>567957913</v>
      </c>
      <c r="G984" t="s">
        <v>6119</v>
      </c>
      <c r="H984" t="s">
        <v>6120</v>
      </c>
      <c r="I984" t="s">
        <v>6121</v>
      </c>
      <c r="J984" t="s">
        <v>28</v>
      </c>
      <c r="K984" t="s">
        <v>6122</v>
      </c>
      <c r="L984" s="11" t="s">
        <v>7929</v>
      </c>
      <c r="M984" s="11">
        <v>752</v>
      </c>
      <c r="N984" s="11" t="str">
        <f>IF(A984="","AGUARDANDO",IF(NOT(ISERROR(MATCH(VALUE(A984),PRODESP!A:A,0))),"EXCLUÍDO - ATENDIDO CDHU",""))</f>
        <v/>
      </c>
    </row>
    <row r="985" spans="1:14" ht="15" x14ac:dyDescent="0.25">
      <c r="A985" t="s">
        <v>7709</v>
      </c>
      <c r="B985" t="s">
        <v>7710</v>
      </c>
      <c r="C985">
        <v>232188749</v>
      </c>
      <c r="D985" t="s">
        <v>7711</v>
      </c>
      <c r="E985"/>
      <c r="F985"/>
      <c r="G985"/>
      <c r="H985" t="s">
        <v>7712</v>
      </c>
      <c r="I985" t="s">
        <v>7713</v>
      </c>
      <c r="J985" t="s">
        <v>28</v>
      </c>
      <c r="K985" t="s">
        <v>7714</v>
      </c>
      <c r="L985" s="11" t="s">
        <v>7929</v>
      </c>
      <c r="M985" s="11">
        <v>753</v>
      </c>
      <c r="N985" s="11" t="str">
        <f>IF(A985="","AGUARDANDO",IF(NOT(ISERROR(MATCH(VALUE(A985),PRODESP!A:A,0))),"EXCLUÍDO - ATENDIDO CDHU",""))</f>
        <v/>
      </c>
    </row>
    <row r="986" spans="1:14" ht="15" x14ac:dyDescent="0.25">
      <c r="A986" t="s">
        <v>3026</v>
      </c>
      <c r="B986" t="s">
        <v>3027</v>
      </c>
      <c r="C986">
        <v>543236559</v>
      </c>
      <c r="D986" t="s">
        <v>3028</v>
      </c>
      <c r="E986"/>
      <c r="F986"/>
      <c r="G986"/>
      <c r="H986" t="s">
        <v>3029</v>
      </c>
      <c r="I986" t="s">
        <v>3030</v>
      </c>
      <c r="J986" t="s">
        <v>28</v>
      </c>
      <c r="K986" t="s">
        <v>3031</v>
      </c>
      <c r="L986" s="11" t="s">
        <v>7929</v>
      </c>
      <c r="M986" s="11">
        <v>754</v>
      </c>
      <c r="N986" s="11" t="str">
        <f>IF(A986="","AGUARDANDO",IF(NOT(ISERROR(MATCH(VALUE(A986),PRODESP!A:A,0))),"EXCLUÍDO - ATENDIDO CDHU",""))</f>
        <v/>
      </c>
    </row>
    <row r="987" spans="1:14" ht="15" x14ac:dyDescent="0.25">
      <c r="A987" t="s">
        <v>1988</v>
      </c>
      <c r="B987" t="s">
        <v>1989</v>
      </c>
      <c r="C987">
        <v>5573292912</v>
      </c>
      <c r="D987" t="s">
        <v>1990</v>
      </c>
      <c r="E987"/>
      <c r="F987"/>
      <c r="G987"/>
      <c r="H987" t="s">
        <v>1991</v>
      </c>
      <c r="I987" t="s">
        <v>1992</v>
      </c>
      <c r="J987" t="s">
        <v>28</v>
      </c>
      <c r="K987" t="s">
        <v>1993</v>
      </c>
      <c r="L987" s="11" t="s">
        <v>7929</v>
      </c>
      <c r="M987" s="11">
        <v>755</v>
      </c>
      <c r="N987" s="11" t="str">
        <f>IF(A987="","AGUARDANDO",IF(NOT(ISERROR(MATCH(VALUE(A987),PRODESP!A:A,0))),"EXCLUÍDO - ATENDIDO CDHU",""))</f>
        <v/>
      </c>
    </row>
    <row r="988" spans="1:14" ht="15" x14ac:dyDescent="0.25">
      <c r="A988" t="s">
        <v>3254</v>
      </c>
      <c r="B988" t="s">
        <v>3255</v>
      </c>
      <c r="C988">
        <v>450181479</v>
      </c>
      <c r="D988" t="s">
        <v>3256</v>
      </c>
      <c r="E988"/>
      <c r="F988"/>
      <c r="G988"/>
      <c r="H988" t="s">
        <v>3257</v>
      </c>
      <c r="I988" t="s">
        <v>3258</v>
      </c>
      <c r="J988" t="s">
        <v>28</v>
      </c>
      <c r="K988" t="s">
        <v>3259</v>
      </c>
      <c r="L988" s="11" t="s">
        <v>7929</v>
      </c>
      <c r="M988" s="11">
        <v>756</v>
      </c>
      <c r="N988" s="11" t="str">
        <f>IF(A988="","AGUARDANDO",IF(NOT(ISERROR(MATCH(VALUE(A988),PRODESP!A:A,0))),"EXCLUÍDO - ATENDIDO CDHU",""))</f>
        <v/>
      </c>
    </row>
    <row r="989" spans="1:14" ht="15" x14ac:dyDescent="0.25">
      <c r="A989" t="s">
        <v>4947</v>
      </c>
      <c r="B989" t="s">
        <v>4948</v>
      </c>
      <c r="C989">
        <v>490153033</v>
      </c>
      <c r="D989" t="s">
        <v>4949</v>
      </c>
      <c r="E989"/>
      <c r="F989"/>
      <c r="G989"/>
      <c r="H989" t="s">
        <v>4950</v>
      </c>
      <c r="I989" t="s">
        <v>4951</v>
      </c>
      <c r="J989" t="s">
        <v>28</v>
      </c>
      <c r="K989" t="s">
        <v>4952</v>
      </c>
      <c r="L989" s="11" t="s">
        <v>7929</v>
      </c>
      <c r="M989" s="11">
        <v>757</v>
      </c>
      <c r="N989" s="11" t="str">
        <f>IF(A989="","AGUARDANDO",IF(NOT(ISERROR(MATCH(VALUE(A989),PRODESP!A:A,0))),"EXCLUÍDO - ATENDIDO CDHU",""))</f>
        <v/>
      </c>
    </row>
    <row r="990" spans="1:14" ht="15" x14ac:dyDescent="0.25">
      <c r="A990" t="s">
        <v>2752</v>
      </c>
      <c r="B990" t="s">
        <v>2753</v>
      </c>
      <c r="C990">
        <v>473906314</v>
      </c>
      <c r="D990" t="s">
        <v>2754</v>
      </c>
      <c r="E990" t="s">
        <v>2755</v>
      </c>
      <c r="F990">
        <v>490213571</v>
      </c>
      <c r="G990" t="s">
        <v>2756</v>
      </c>
      <c r="H990" t="s">
        <v>2757</v>
      </c>
      <c r="I990" t="s">
        <v>2758</v>
      </c>
      <c r="J990" t="s">
        <v>28</v>
      </c>
      <c r="K990" t="s">
        <v>2759</v>
      </c>
      <c r="L990" s="11" t="s">
        <v>7929</v>
      </c>
      <c r="M990" s="11">
        <v>758</v>
      </c>
      <c r="N990" s="11" t="str">
        <f>IF(A990="","AGUARDANDO",IF(NOT(ISERROR(MATCH(VALUE(A990),PRODESP!A:A,0))),"EXCLUÍDO - ATENDIDO CDHU",""))</f>
        <v/>
      </c>
    </row>
    <row r="991" spans="1:14" ht="15" x14ac:dyDescent="0.25">
      <c r="A991" t="s">
        <v>3490</v>
      </c>
      <c r="B991" t="s">
        <v>3491</v>
      </c>
      <c r="C991">
        <v>477049692</v>
      </c>
      <c r="D991" t="s">
        <v>3492</v>
      </c>
      <c r="E991"/>
      <c r="F991"/>
      <c r="G991"/>
      <c r="H991" t="s">
        <v>3493</v>
      </c>
      <c r="I991" t="s">
        <v>3494</v>
      </c>
      <c r="J991" t="s">
        <v>28</v>
      </c>
      <c r="K991" t="s">
        <v>3495</v>
      </c>
      <c r="L991" s="11" t="s">
        <v>7929</v>
      </c>
      <c r="M991" s="11">
        <v>759</v>
      </c>
      <c r="N991" s="11" t="str">
        <f>IF(A991="","AGUARDANDO",IF(NOT(ISERROR(MATCH(VALUE(A991),PRODESP!A:A,0))),"EXCLUÍDO - ATENDIDO CDHU",""))</f>
        <v/>
      </c>
    </row>
    <row r="992" spans="1:14" ht="15" x14ac:dyDescent="0.25">
      <c r="A992" t="s">
        <v>3113</v>
      </c>
      <c r="B992" t="s">
        <v>3114</v>
      </c>
      <c r="C992">
        <v>420407686</v>
      </c>
      <c r="D992" t="s">
        <v>3115</v>
      </c>
      <c r="E992"/>
      <c r="F992"/>
      <c r="G992"/>
      <c r="H992" t="s">
        <v>3116</v>
      </c>
      <c r="I992" t="s">
        <v>3117</v>
      </c>
      <c r="J992" t="s">
        <v>28</v>
      </c>
      <c r="K992" t="s">
        <v>3118</v>
      </c>
      <c r="L992" s="11" t="s">
        <v>7929</v>
      </c>
      <c r="M992" s="11">
        <v>760</v>
      </c>
      <c r="N992" s="11" t="str">
        <f>IF(A992="","AGUARDANDO",IF(NOT(ISERROR(MATCH(VALUE(A992),PRODESP!A:A,0))),"EXCLUÍDO - ATENDIDO CDHU",""))</f>
        <v/>
      </c>
    </row>
    <row r="993" spans="1:14" ht="15" x14ac:dyDescent="0.25">
      <c r="A993" t="s">
        <v>2673</v>
      </c>
      <c r="B993" t="s">
        <v>2674</v>
      </c>
      <c r="C993">
        <v>413590033</v>
      </c>
      <c r="D993" t="s">
        <v>2675</v>
      </c>
      <c r="E993"/>
      <c r="F993"/>
      <c r="G993"/>
      <c r="H993" t="s">
        <v>2676</v>
      </c>
      <c r="I993" t="s">
        <v>2677</v>
      </c>
      <c r="J993" t="s">
        <v>28</v>
      </c>
      <c r="K993" t="s">
        <v>2678</v>
      </c>
      <c r="L993" s="11" t="s">
        <v>7929</v>
      </c>
      <c r="M993" s="11">
        <v>761</v>
      </c>
      <c r="N993" s="11" t="str">
        <f>IF(A993="","AGUARDANDO",IF(NOT(ISERROR(MATCH(VALUE(A993),PRODESP!A:A,0))),"EXCLUÍDO - ATENDIDO CDHU",""))</f>
        <v/>
      </c>
    </row>
    <row r="994" spans="1:14" ht="15" x14ac:dyDescent="0.25">
      <c r="A994" t="s">
        <v>4463</v>
      </c>
      <c r="B994" t="s">
        <v>4464</v>
      </c>
      <c r="C994">
        <v>462944591</v>
      </c>
      <c r="D994" t="s">
        <v>4465</v>
      </c>
      <c r="E994" t="s">
        <v>4466</v>
      </c>
      <c r="F994">
        <v>418263735</v>
      </c>
      <c r="G994" t="s">
        <v>4467</v>
      </c>
      <c r="H994" t="s">
        <v>4468</v>
      </c>
      <c r="I994" t="s">
        <v>4469</v>
      </c>
      <c r="J994" t="s">
        <v>28</v>
      </c>
      <c r="K994" t="s">
        <v>4470</v>
      </c>
      <c r="L994" s="11" t="s">
        <v>7929</v>
      </c>
      <c r="M994" s="11">
        <v>762</v>
      </c>
      <c r="N994" s="11" t="str">
        <f>IF(A994="","AGUARDANDO",IF(NOT(ISERROR(MATCH(VALUE(A994),PRODESP!A:A,0))),"EXCLUÍDO - ATENDIDO CDHU",""))</f>
        <v/>
      </c>
    </row>
    <row r="995" spans="1:14" ht="15" x14ac:dyDescent="0.25">
      <c r="A995" t="s">
        <v>3956</v>
      </c>
      <c r="B995" t="s">
        <v>3957</v>
      </c>
      <c r="C995">
        <v>500770207</v>
      </c>
      <c r="D995" t="s">
        <v>3958</v>
      </c>
      <c r="E995"/>
      <c r="F995"/>
      <c r="G995"/>
      <c r="H995" t="s">
        <v>3959</v>
      </c>
      <c r="I995" t="s">
        <v>3960</v>
      </c>
      <c r="J995" t="s">
        <v>28</v>
      </c>
      <c r="K995" t="s">
        <v>3961</v>
      </c>
      <c r="L995" s="11" t="s">
        <v>7929</v>
      </c>
      <c r="M995" s="11">
        <v>763</v>
      </c>
      <c r="N995" s="11" t="str">
        <f>IF(A995="","AGUARDANDO",IF(NOT(ISERROR(MATCH(VALUE(A995),PRODESP!A:A,0))),"EXCLUÍDO - ATENDIDO CDHU",""))</f>
        <v/>
      </c>
    </row>
    <row r="996" spans="1:14" ht="15" x14ac:dyDescent="0.25">
      <c r="A996" t="s">
        <v>1824</v>
      </c>
      <c r="B996" t="s">
        <v>1825</v>
      </c>
      <c r="C996">
        <v>336054622</v>
      </c>
      <c r="D996" t="s">
        <v>1826</v>
      </c>
      <c r="E996" t="s">
        <v>1827</v>
      </c>
      <c r="F996">
        <v>349722286</v>
      </c>
      <c r="G996" t="s">
        <v>1828</v>
      </c>
      <c r="H996" t="s">
        <v>1829</v>
      </c>
      <c r="I996" t="s">
        <v>1830</v>
      </c>
      <c r="J996" t="s">
        <v>28</v>
      </c>
      <c r="K996" t="s">
        <v>1831</v>
      </c>
      <c r="L996" s="11" t="s">
        <v>7929</v>
      </c>
      <c r="M996" s="11">
        <v>764</v>
      </c>
      <c r="N996" s="11" t="str">
        <f>IF(A996="","AGUARDANDO",IF(NOT(ISERROR(MATCH(VALUE(A996),PRODESP!A:A,0))),"EXCLUÍDO - ATENDIDO CDHU",""))</f>
        <v/>
      </c>
    </row>
    <row r="997" spans="1:14" ht="15" x14ac:dyDescent="0.25">
      <c r="A997" t="s">
        <v>2928</v>
      </c>
      <c r="B997" t="s">
        <v>2929</v>
      </c>
      <c r="C997">
        <v>40968711</v>
      </c>
      <c r="D997" t="s">
        <v>2930</v>
      </c>
      <c r="E997"/>
      <c r="F997"/>
      <c r="G997"/>
      <c r="H997" t="s">
        <v>2931</v>
      </c>
      <c r="I997" t="s">
        <v>2932</v>
      </c>
      <c r="J997" t="s">
        <v>28</v>
      </c>
      <c r="K997" t="s">
        <v>2933</v>
      </c>
      <c r="L997" s="11" t="s">
        <v>7929</v>
      </c>
      <c r="M997" s="11">
        <v>765</v>
      </c>
      <c r="N997" s="11" t="str">
        <f>IF(A997="","AGUARDANDO",IF(NOT(ISERROR(MATCH(VALUE(A997),PRODESP!A:A,0))),"EXCLUÍDO - ATENDIDO CDHU",""))</f>
        <v/>
      </c>
    </row>
    <row r="998" spans="1:14" ht="15" x14ac:dyDescent="0.25">
      <c r="A998" t="s">
        <v>6856</v>
      </c>
      <c r="B998" t="s">
        <v>6857</v>
      </c>
      <c r="C998">
        <v>292869812</v>
      </c>
      <c r="D998" t="s">
        <v>6858</v>
      </c>
      <c r="E998"/>
      <c r="F998"/>
      <c r="G998"/>
      <c r="H998" t="s">
        <v>6859</v>
      </c>
      <c r="I998" t="s">
        <v>6860</v>
      </c>
      <c r="J998" t="s">
        <v>28</v>
      </c>
      <c r="K998" t="s">
        <v>6861</v>
      </c>
      <c r="L998" s="11" t="s">
        <v>7929</v>
      </c>
      <c r="M998" s="11">
        <v>766</v>
      </c>
      <c r="N998" s="11" t="str">
        <f>IF(A998="","AGUARDANDO",IF(NOT(ISERROR(MATCH(VALUE(A998),PRODESP!A:A,0))),"EXCLUÍDO - ATENDIDO CDHU",""))</f>
        <v/>
      </c>
    </row>
    <row r="999" spans="1:14" ht="15" x14ac:dyDescent="0.25">
      <c r="A999" t="s">
        <v>1690</v>
      </c>
      <c r="B999" t="s">
        <v>1691</v>
      </c>
      <c r="C999">
        <v>409692359</v>
      </c>
      <c r="D999" t="s">
        <v>1692</v>
      </c>
      <c r="E999" t="s">
        <v>1693</v>
      </c>
      <c r="F999">
        <v>292869629</v>
      </c>
      <c r="G999" t="s">
        <v>1694</v>
      </c>
      <c r="H999" t="s">
        <v>1695</v>
      </c>
      <c r="I999" t="s">
        <v>1696</v>
      </c>
      <c r="J999" t="s">
        <v>28</v>
      </c>
      <c r="K999" t="s">
        <v>1697</v>
      </c>
      <c r="L999" s="11" t="s">
        <v>7929</v>
      </c>
      <c r="M999" s="11">
        <v>767</v>
      </c>
      <c r="N999" s="11" t="str">
        <f>IF(A999="","AGUARDANDO",IF(NOT(ISERROR(MATCH(VALUE(A999),PRODESP!A:A,0))),"EXCLUÍDO - ATENDIDO CDHU",""))</f>
        <v/>
      </c>
    </row>
    <row r="1000" spans="1:14" ht="15" x14ac:dyDescent="0.25">
      <c r="A1000" t="s">
        <v>6349</v>
      </c>
      <c r="B1000" t="s">
        <v>6350</v>
      </c>
      <c r="C1000">
        <v>37652275</v>
      </c>
      <c r="D1000" t="s">
        <v>6351</v>
      </c>
      <c r="E1000" t="s">
        <v>6352</v>
      </c>
      <c r="F1000">
        <v>353515681</v>
      </c>
      <c r="G1000" t="s">
        <v>6353</v>
      </c>
      <c r="H1000" t="s">
        <v>6354</v>
      </c>
      <c r="I1000" t="s">
        <v>6355</v>
      </c>
      <c r="J1000" t="s">
        <v>28</v>
      </c>
      <c r="K1000" t="s">
        <v>6356</v>
      </c>
      <c r="L1000" s="11" t="s">
        <v>7929</v>
      </c>
      <c r="M1000" s="11">
        <v>768</v>
      </c>
      <c r="N1000" s="11" t="str">
        <f>IF(A1000="","AGUARDANDO",IF(NOT(ISERROR(MATCH(VALUE(A1000),PRODESP!A:A,0))),"EXCLUÍDO - ATENDIDO CDHU",""))</f>
        <v/>
      </c>
    </row>
    <row r="1001" spans="1:14" ht="15" x14ac:dyDescent="0.25">
      <c r="A1001" t="s">
        <v>6952</v>
      </c>
      <c r="B1001" t="s">
        <v>6953</v>
      </c>
      <c r="C1001">
        <v>486614438</v>
      </c>
      <c r="D1001" t="s">
        <v>6954</v>
      </c>
      <c r="E1001"/>
      <c r="F1001"/>
      <c r="G1001"/>
      <c r="H1001" t="s">
        <v>6955</v>
      </c>
      <c r="I1001" t="s">
        <v>6956</v>
      </c>
      <c r="J1001" t="s">
        <v>28</v>
      </c>
      <c r="K1001" t="s">
        <v>6957</v>
      </c>
      <c r="L1001" s="11" t="s">
        <v>7929</v>
      </c>
      <c r="M1001" s="11">
        <v>769</v>
      </c>
      <c r="N1001" s="11" t="str">
        <f>IF(A1001="","AGUARDANDO",IF(NOT(ISERROR(MATCH(VALUE(A1001),PRODESP!A:A,0))),"EXCLUÍDO - ATENDIDO CDHU",""))</f>
        <v/>
      </c>
    </row>
    <row r="1002" spans="1:14" ht="15" x14ac:dyDescent="0.25">
      <c r="A1002" t="s">
        <v>6174</v>
      </c>
      <c r="B1002" t="s">
        <v>6175</v>
      </c>
      <c r="C1002">
        <v>40026875</v>
      </c>
      <c r="D1002" t="s">
        <v>6176</v>
      </c>
      <c r="E1002"/>
      <c r="F1002"/>
      <c r="G1002"/>
      <c r="H1002" t="s">
        <v>6177</v>
      </c>
      <c r="I1002" t="s">
        <v>6178</v>
      </c>
      <c r="J1002" t="s">
        <v>28</v>
      </c>
      <c r="K1002" t="s">
        <v>6179</v>
      </c>
      <c r="L1002" s="11" t="s">
        <v>7929</v>
      </c>
      <c r="M1002" s="11">
        <v>770</v>
      </c>
      <c r="N1002" s="11" t="str">
        <f>IF(A1002="","AGUARDANDO",IF(NOT(ISERROR(MATCH(VALUE(A1002),PRODESP!A:A,0))),"EXCLUÍDO - ATENDIDO CDHU",""))</f>
        <v/>
      </c>
    </row>
    <row r="1003" spans="1:14" ht="15" x14ac:dyDescent="0.25">
      <c r="A1003" t="s">
        <v>6896</v>
      </c>
      <c r="B1003" t="s">
        <v>6897</v>
      </c>
      <c r="C1003">
        <v>582392056</v>
      </c>
      <c r="D1003" t="s">
        <v>6898</v>
      </c>
      <c r="E1003" t="s">
        <v>6899</v>
      </c>
      <c r="F1003">
        <v>420410582</v>
      </c>
      <c r="G1003" t="s">
        <v>6900</v>
      </c>
      <c r="H1003" t="s">
        <v>6901</v>
      </c>
      <c r="I1003" t="s">
        <v>6902</v>
      </c>
      <c r="J1003" t="s">
        <v>28</v>
      </c>
      <c r="K1003" t="s">
        <v>6903</v>
      </c>
      <c r="L1003" s="11" t="s">
        <v>7929</v>
      </c>
      <c r="M1003" s="11">
        <v>771</v>
      </c>
      <c r="N1003" s="11" t="str">
        <f>IF(A1003="","AGUARDANDO",IF(NOT(ISERROR(MATCH(VALUE(A1003),PRODESP!A:A,0))),"EXCLUÍDO - ATENDIDO CDHU",""))</f>
        <v/>
      </c>
    </row>
    <row r="1004" spans="1:14" ht="15" x14ac:dyDescent="0.25">
      <c r="A1004" t="s">
        <v>3532</v>
      </c>
      <c r="B1004" t="s">
        <v>3533</v>
      </c>
      <c r="C1004">
        <v>89329339</v>
      </c>
      <c r="D1004" t="s">
        <v>3534</v>
      </c>
      <c r="E1004" t="s">
        <v>3535</v>
      </c>
      <c r="F1004">
        <v>600588749</v>
      </c>
      <c r="G1004" t="s">
        <v>3536</v>
      </c>
      <c r="H1004" t="s">
        <v>3537</v>
      </c>
      <c r="I1004" t="s">
        <v>3538</v>
      </c>
      <c r="J1004" t="s">
        <v>28</v>
      </c>
      <c r="K1004" t="s">
        <v>3539</v>
      </c>
      <c r="L1004" s="11" t="s">
        <v>7929</v>
      </c>
      <c r="M1004" s="11">
        <v>772</v>
      </c>
      <c r="N1004" s="11" t="str">
        <f>IF(A1004="","AGUARDANDO",IF(NOT(ISERROR(MATCH(VALUE(A1004),PRODESP!A:A,0))),"EXCLUÍDO - ATENDIDO CDHU",""))</f>
        <v/>
      </c>
    </row>
    <row r="1005" spans="1:14" ht="15" x14ac:dyDescent="0.25">
      <c r="A1005" t="s">
        <v>5662</v>
      </c>
      <c r="B1005" t="s">
        <v>5663</v>
      </c>
      <c r="C1005">
        <v>500771078</v>
      </c>
      <c r="D1005" t="s">
        <v>5664</v>
      </c>
      <c r="E1005"/>
      <c r="F1005"/>
      <c r="G1005"/>
      <c r="H1005" t="s">
        <v>5665</v>
      </c>
      <c r="I1005" t="s">
        <v>5666</v>
      </c>
      <c r="J1005" t="s">
        <v>28</v>
      </c>
      <c r="K1005" t="s">
        <v>5667</v>
      </c>
      <c r="L1005" s="11" t="s">
        <v>7929</v>
      </c>
      <c r="M1005" s="11">
        <v>773</v>
      </c>
      <c r="N1005" s="11" t="str">
        <f>IF(A1005="","AGUARDANDO",IF(NOT(ISERROR(MATCH(VALUE(A1005),PRODESP!A:A,0))),"EXCLUÍDO - ATENDIDO CDHU",""))</f>
        <v/>
      </c>
    </row>
    <row r="1006" spans="1:14" ht="15" x14ac:dyDescent="0.25">
      <c r="A1006" t="s">
        <v>7662</v>
      </c>
      <c r="B1006" t="s">
        <v>7663</v>
      </c>
      <c r="C1006">
        <v>430505759</v>
      </c>
      <c r="D1006" t="s">
        <v>7664</v>
      </c>
      <c r="E1006"/>
      <c r="F1006"/>
      <c r="G1006"/>
      <c r="H1006" t="s">
        <v>7665</v>
      </c>
      <c r="I1006" t="s">
        <v>7666</v>
      </c>
      <c r="J1006" t="s">
        <v>28</v>
      </c>
      <c r="K1006" t="s">
        <v>7667</v>
      </c>
      <c r="L1006" s="11" t="s">
        <v>7929</v>
      </c>
      <c r="M1006" s="11">
        <v>774</v>
      </c>
      <c r="N1006" s="11" t="str">
        <f>IF(A1006="","AGUARDANDO",IF(NOT(ISERROR(MATCH(VALUE(A1006),PRODESP!A:A,0))),"EXCLUÍDO - ATENDIDO CDHU",""))</f>
        <v/>
      </c>
    </row>
    <row r="1007" spans="1:14" ht="15" x14ac:dyDescent="0.25">
      <c r="A1007" t="s">
        <v>6782</v>
      </c>
      <c r="B1007" t="s">
        <v>6783</v>
      </c>
      <c r="C1007">
        <v>545478157</v>
      </c>
      <c r="D1007" t="s">
        <v>6784</v>
      </c>
      <c r="E1007" t="s">
        <v>6785</v>
      </c>
      <c r="F1007">
        <v>490201222</v>
      </c>
      <c r="G1007" t="s">
        <v>6786</v>
      </c>
      <c r="H1007" t="s">
        <v>6787</v>
      </c>
      <c r="I1007" t="s">
        <v>6788</v>
      </c>
      <c r="J1007" t="s">
        <v>28</v>
      </c>
      <c r="K1007" t="s">
        <v>6789</v>
      </c>
      <c r="L1007" s="11" t="s">
        <v>7929</v>
      </c>
      <c r="M1007" s="11">
        <v>775</v>
      </c>
      <c r="N1007" s="11" t="str">
        <f>IF(A1007="","AGUARDANDO",IF(NOT(ISERROR(MATCH(VALUE(A1007),PRODESP!A:A,0))),"EXCLUÍDO - ATENDIDO CDHU",""))</f>
        <v/>
      </c>
    </row>
    <row r="1008" spans="1:14" ht="15" x14ac:dyDescent="0.25">
      <c r="A1008" t="s">
        <v>2073</v>
      </c>
      <c r="B1008" t="s">
        <v>2074</v>
      </c>
      <c r="C1008">
        <v>144162064</v>
      </c>
      <c r="D1008" t="s">
        <v>2075</v>
      </c>
      <c r="E1008" t="s">
        <v>2076</v>
      </c>
      <c r="F1008">
        <v>475675976</v>
      </c>
      <c r="G1008" t="s">
        <v>2077</v>
      </c>
      <c r="H1008" t="s">
        <v>2078</v>
      </c>
      <c r="I1008" t="s">
        <v>2079</v>
      </c>
      <c r="J1008" t="s">
        <v>28</v>
      </c>
      <c r="K1008" t="s">
        <v>2080</v>
      </c>
      <c r="L1008" s="11" t="s">
        <v>7929</v>
      </c>
      <c r="M1008" s="11">
        <v>776</v>
      </c>
      <c r="N1008" s="11" t="str">
        <f>IF(A1008="","AGUARDANDO",IF(NOT(ISERROR(MATCH(VALUE(A1008),PRODESP!A:A,0))),"EXCLUÍDO - ATENDIDO CDHU",""))</f>
        <v/>
      </c>
    </row>
    <row r="1009" spans="1:14" ht="15" x14ac:dyDescent="0.25">
      <c r="A1009" t="s">
        <v>4073</v>
      </c>
      <c r="B1009" t="s">
        <v>4074</v>
      </c>
      <c r="C1009">
        <v>305126751</v>
      </c>
      <c r="D1009" t="s">
        <v>4075</v>
      </c>
      <c r="E1009" t="s">
        <v>4076</v>
      </c>
      <c r="F1009">
        <v>473124154</v>
      </c>
      <c r="G1009" t="s">
        <v>4077</v>
      </c>
      <c r="H1009" t="s">
        <v>4078</v>
      </c>
      <c r="I1009" t="s">
        <v>4079</v>
      </c>
      <c r="J1009" t="s">
        <v>28</v>
      </c>
      <c r="K1009" t="s">
        <v>4080</v>
      </c>
      <c r="L1009" s="11" t="s">
        <v>7929</v>
      </c>
      <c r="M1009" s="11">
        <v>777</v>
      </c>
      <c r="N1009" s="11" t="str">
        <f>IF(A1009="","AGUARDANDO",IF(NOT(ISERROR(MATCH(VALUE(A1009),PRODESP!A:A,0))),"EXCLUÍDO - ATENDIDO CDHU",""))</f>
        <v/>
      </c>
    </row>
    <row r="1010" spans="1:14" ht="15" x14ac:dyDescent="0.25">
      <c r="A1010" t="s">
        <v>3561</v>
      </c>
      <c r="B1010" t="s">
        <v>3562</v>
      </c>
      <c r="C1010">
        <v>292869782</v>
      </c>
      <c r="D1010" t="s">
        <v>3563</v>
      </c>
      <c r="E1010"/>
      <c r="F1010"/>
      <c r="G1010"/>
      <c r="H1010" t="s">
        <v>3564</v>
      </c>
      <c r="I1010" t="s">
        <v>3565</v>
      </c>
      <c r="J1010" t="s">
        <v>28</v>
      </c>
      <c r="K1010" t="s">
        <v>3566</v>
      </c>
      <c r="L1010" s="11" t="s">
        <v>7929</v>
      </c>
      <c r="M1010" s="11">
        <v>778</v>
      </c>
      <c r="N1010" s="11" t="str">
        <f>IF(A1010="","AGUARDANDO",IF(NOT(ISERROR(MATCH(VALUE(A1010),PRODESP!A:A,0))),"EXCLUÍDO - ATENDIDO CDHU",""))</f>
        <v/>
      </c>
    </row>
    <row r="1011" spans="1:14" ht="15" x14ac:dyDescent="0.25">
      <c r="A1011" t="s">
        <v>1435</v>
      </c>
      <c r="B1011" t="s">
        <v>418</v>
      </c>
      <c r="C1011">
        <v>220081189</v>
      </c>
      <c r="D1011" t="s">
        <v>1436</v>
      </c>
      <c r="E1011" t="s">
        <v>1437</v>
      </c>
      <c r="F1011">
        <v>3043020401</v>
      </c>
      <c r="G1011" t="s">
        <v>1438</v>
      </c>
      <c r="H1011" t="s">
        <v>1439</v>
      </c>
      <c r="I1011" t="s">
        <v>1440</v>
      </c>
      <c r="J1011" t="s">
        <v>28</v>
      </c>
      <c r="K1011" t="s">
        <v>1441</v>
      </c>
      <c r="L1011" s="11" t="s">
        <v>7929</v>
      </c>
      <c r="M1011" s="11">
        <v>779</v>
      </c>
      <c r="N1011" s="11" t="str">
        <f>IF(A1011="","AGUARDANDO",IF(NOT(ISERROR(MATCH(VALUE(A1011),PRODESP!A:A,0))),"EXCLUÍDO - ATENDIDO CDHU",""))</f>
        <v>EXCLUÍDO - ATENDIDO CDHU</v>
      </c>
    </row>
    <row r="1012" spans="1:14" ht="15" x14ac:dyDescent="0.25">
      <c r="A1012" t="s">
        <v>3107</v>
      </c>
      <c r="B1012" t="s">
        <v>3108</v>
      </c>
      <c r="C1012">
        <v>455525468</v>
      </c>
      <c r="D1012" t="s">
        <v>3109</v>
      </c>
      <c r="E1012"/>
      <c r="F1012"/>
      <c r="G1012"/>
      <c r="H1012" t="s">
        <v>3110</v>
      </c>
      <c r="I1012" t="s">
        <v>3111</v>
      </c>
      <c r="J1012" t="s">
        <v>28</v>
      </c>
      <c r="K1012" t="s">
        <v>3112</v>
      </c>
      <c r="L1012" s="11" t="s">
        <v>7929</v>
      </c>
      <c r="M1012" s="11">
        <v>780</v>
      </c>
      <c r="N1012" s="11" t="str">
        <f>IF(A1012="","AGUARDANDO",IF(NOT(ISERROR(MATCH(VALUE(A1012),PRODESP!A:A,0))),"EXCLUÍDO - ATENDIDO CDHU",""))</f>
        <v/>
      </c>
    </row>
    <row r="1013" spans="1:14" ht="15" x14ac:dyDescent="0.25">
      <c r="A1013" t="s">
        <v>6915</v>
      </c>
      <c r="B1013" t="s">
        <v>6916</v>
      </c>
      <c r="C1013">
        <v>30404247</v>
      </c>
      <c r="D1013" t="s">
        <v>6917</v>
      </c>
      <c r="E1013" t="s">
        <v>6918</v>
      </c>
      <c r="F1013">
        <v>49237527</v>
      </c>
      <c r="G1013" t="s">
        <v>6919</v>
      </c>
      <c r="H1013" t="s">
        <v>6920</v>
      </c>
      <c r="I1013" t="s">
        <v>6921</v>
      </c>
      <c r="J1013" t="s">
        <v>28</v>
      </c>
      <c r="K1013" t="s">
        <v>6922</v>
      </c>
      <c r="L1013" s="11" t="s">
        <v>7929</v>
      </c>
      <c r="M1013" s="11">
        <v>781</v>
      </c>
      <c r="N1013" s="11" t="str">
        <f>IF(A1013="","AGUARDANDO",IF(NOT(ISERROR(MATCH(VALUE(A1013),PRODESP!A:A,0))),"EXCLUÍDO - ATENDIDO CDHU",""))</f>
        <v/>
      </c>
    </row>
    <row r="1014" spans="1:14" ht="15" x14ac:dyDescent="0.25">
      <c r="A1014" t="s">
        <v>5060</v>
      </c>
      <c r="B1014" t="s">
        <v>5061</v>
      </c>
      <c r="C1014">
        <v>491872860</v>
      </c>
      <c r="D1014" t="s">
        <v>5062</v>
      </c>
      <c r="E1014" t="s">
        <v>5063</v>
      </c>
      <c r="F1014">
        <v>413494809</v>
      </c>
      <c r="G1014" t="s">
        <v>5064</v>
      </c>
      <c r="H1014" t="s">
        <v>5057</v>
      </c>
      <c r="I1014" t="s">
        <v>5065</v>
      </c>
      <c r="J1014" t="s">
        <v>28</v>
      </c>
      <c r="K1014" t="s">
        <v>5066</v>
      </c>
      <c r="L1014" s="11" t="s">
        <v>7929</v>
      </c>
      <c r="M1014" s="11">
        <v>782</v>
      </c>
      <c r="N1014" s="11" t="str">
        <f>IF(A1014="","AGUARDANDO",IF(NOT(ISERROR(MATCH(VALUE(A1014),PRODESP!A:A,0))),"EXCLUÍDO - ATENDIDO CDHU",""))</f>
        <v/>
      </c>
    </row>
    <row r="1015" spans="1:14" ht="15" x14ac:dyDescent="0.25">
      <c r="A1015" t="s">
        <v>4537</v>
      </c>
      <c r="B1015" t="s">
        <v>4538</v>
      </c>
      <c r="C1015">
        <v>300331757</v>
      </c>
      <c r="D1015" t="s">
        <v>4539</v>
      </c>
      <c r="E1015"/>
      <c r="F1015"/>
      <c r="G1015"/>
      <c r="H1015" t="s">
        <v>4540</v>
      </c>
      <c r="I1015" t="s">
        <v>4484</v>
      </c>
      <c r="J1015" t="s">
        <v>28</v>
      </c>
      <c r="K1015" t="s">
        <v>4485</v>
      </c>
      <c r="L1015" s="11" t="s">
        <v>7929</v>
      </c>
      <c r="M1015" s="11">
        <v>783</v>
      </c>
      <c r="N1015" s="11" t="str">
        <f>IF(A1015="","AGUARDANDO",IF(NOT(ISERROR(MATCH(VALUE(A1015),PRODESP!A:A,0))),"EXCLUÍDO - ATENDIDO CDHU",""))</f>
        <v/>
      </c>
    </row>
    <row r="1016" spans="1:14" ht="15" x14ac:dyDescent="0.25">
      <c r="A1016" t="s">
        <v>4806</v>
      </c>
      <c r="B1016" t="s">
        <v>4807</v>
      </c>
      <c r="C1016">
        <v>331142454</v>
      </c>
      <c r="D1016" t="s">
        <v>4808</v>
      </c>
      <c r="E1016"/>
      <c r="F1016"/>
      <c r="G1016"/>
      <c r="H1016" t="s">
        <v>4809</v>
      </c>
      <c r="I1016" t="s">
        <v>4810</v>
      </c>
      <c r="J1016" t="s">
        <v>28</v>
      </c>
      <c r="K1016" t="s">
        <v>4811</v>
      </c>
      <c r="L1016" s="11" t="s">
        <v>7929</v>
      </c>
      <c r="M1016" s="11">
        <v>784</v>
      </c>
      <c r="N1016" s="11" t="str">
        <f>IF(A1016="","AGUARDANDO",IF(NOT(ISERROR(MATCH(VALUE(A1016),PRODESP!A:A,0))),"EXCLUÍDO - ATENDIDO CDHU",""))</f>
        <v/>
      </c>
    </row>
    <row r="1017" spans="1:14" ht="15" x14ac:dyDescent="0.25">
      <c r="A1017" t="s">
        <v>948</v>
      </c>
      <c r="B1017" t="s">
        <v>949</v>
      </c>
      <c r="C1017">
        <v>433877819</v>
      </c>
      <c r="D1017" t="s">
        <v>950</v>
      </c>
      <c r="E1017" t="s">
        <v>951</v>
      </c>
      <c r="F1017">
        <v>462583259</v>
      </c>
      <c r="G1017" t="s">
        <v>952</v>
      </c>
      <c r="H1017" t="s">
        <v>953</v>
      </c>
      <c r="I1017" t="s">
        <v>954</v>
      </c>
      <c r="J1017" t="s">
        <v>28</v>
      </c>
      <c r="K1017" t="s">
        <v>955</v>
      </c>
      <c r="L1017" s="11" t="s">
        <v>7929</v>
      </c>
      <c r="M1017" s="11">
        <v>785</v>
      </c>
      <c r="N1017" s="11" t="str">
        <f>IF(A1017="","AGUARDANDO",IF(NOT(ISERROR(MATCH(VALUE(A1017),PRODESP!A:A,0))),"EXCLUÍDO - ATENDIDO CDHU",""))</f>
        <v/>
      </c>
    </row>
    <row r="1018" spans="1:14" ht="15" x14ac:dyDescent="0.25">
      <c r="A1018" t="s">
        <v>3281</v>
      </c>
      <c r="B1018" t="s">
        <v>3282</v>
      </c>
      <c r="C1018">
        <v>409683668</v>
      </c>
      <c r="D1018" t="s">
        <v>3283</v>
      </c>
      <c r="E1018"/>
      <c r="F1018"/>
      <c r="G1018"/>
      <c r="H1018" t="s">
        <v>3284</v>
      </c>
      <c r="I1018" t="s">
        <v>3285</v>
      </c>
      <c r="J1018" t="s">
        <v>28</v>
      </c>
      <c r="K1018" t="s">
        <v>3286</v>
      </c>
      <c r="L1018" s="11" t="s">
        <v>7929</v>
      </c>
      <c r="M1018" s="11">
        <v>786</v>
      </c>
      <c r="N1018" s="11" t="str">
        <f>IF(A1018="","AGUARDANDO",IF(NOT(ISERROR(MATCH(VALUE(A1018),PRODESP!A:A,0))),"EXCLUÍDO - ATENDIDO CDHU",""))</f>
        <v/>
      </c>
    </row>
    <row r="1019" spans="1:14" ht="15" x14ac:dyDescent="0.25">
      <c r="A1019" t="s">
        <v>6088</v>
      </c>
      <c r="B1019" t="s">
        <v>6089</v>
      </c>
      <c r="C1019">
        <v>282316607</v>
      </c>
      <c r="D1019" t="s">
        <v>6090</v>
      </c>
      <c r="E1019" t="s">
        <v>6091</v>
      </c>
      <c r="F1019">
        <v>356222834</v>
      </c>
      <c r="G1019" t="s">
        <v>6092</v>
      </c>
      <c r="H1019" t="s">
        <v>6093</v>
      </c>
      <c r="I1019" t="s">
        <v>6094</v>
      </c>
      <c r="J1019" t="s">
        <v>28</v>
      </c>
      <c r="K1019" t="s">
        <v>5771</v>
      </c>
      <c r="L1019" s="11" t="s">
        <v>7929</v>
      </c>
      <c r="M1019" s="11">
        <v>787</v>
      </c>
      <c r="N1019" s="11" t="str">
        <f>IF(A1019="","AGUARDANDO",IF(NOT(ISERROR(MATCH(VALUE(A1019),PRODESP!A:A,0))),"EXCLUÍDO - ATENDIDO CDHU",""))</f>
        <v/>
      </c>
    </row>
    <row r="1020" spans="1:14" ht="15" x14ac:dyDescent="0.25">
      <c r="A1020" t="s">
        <v>7698</v>
      </c>
      <c r="B1020" t="s">
        <v>7699</v>
      </c>
      <c r="C1020">
        <v>284480939</v>
      </c>
      <c r="D1020" t="s">
        <v>7700</v>
      </c>
      <c r="E1020"/>
      <c r="F1020"/>
      <c r="G1020"/>
      <c r="H1020" t="s">
        <v>7701</v>
      </c>
      <c r="I1020" t="s">
        <v>7702</v>
      </c>
      <c r="J1020" t="s">
        <v>28</v>
      </c>
      <c r="K1020" t="s">
        <v>7703</v>
      </c>
      <c r="L1020" s="11" t="s">
        <v>7929</v>
      </c>
      <c r="M1020" s="11">
        <v>788</v>
      </c>
      <c r="N1020" s="11" t="str">
        <f>IF(A1020="","AGUARDANDO",IF(NOT(ISERROR(MATCH(VALUE(A1020),PRODESP!A:A,0))),"EXCLUÍDO - ATENDIDO CDHU",""))</f>
        <v/>
      </c>
    </row>
    <row r="1021" spans="1:14" ht="15" x14ac:dyDescent="0.25">
      <c r="A1021" t="s">
        <v>1240</v>
      </c>
      <c r="B1021" t="s">
        <v>1241</v>
      </c>
      <c r="C1021">
        <v>360260391</v>
      </c>
      <c r="D1021" t="s">
        <v>1242</v>
      </c>
      <c r="E1021"/>
      <c r="F1021"/>
      <c r="G1021"/>
      <c r="H1021" t="s">
        <v>1243</v>
      </c>
      <c r="I1021" t="s">
        <v>1244</v>
      </c>
      <c r="J1021" t="s">
        <v>28</v>
      </c>
      <c r="K1021" t="s">
        <v>1245</v>
      </c>
      <c r="L1021" s="11" t="s">
        <v>7929</v>
      </c>
      <c r="M1021" s="11">
        <v>789</v>
      </c>
      <c r="N1021" s="11" t="str">
        <f>IF(A1021="","AGUARDANDO",IF(NOT(ISERROR(MATCH(VALUE(A1021),PRODESP!A:A,0))),"EXCLUÍDO - ATENDIDO CDHU",""))</f>
        <v/>
      </c>
    </row>
    <row r="1022" spans="1:14" ht="15" x14ac:dyDescent="0.25">
      <c r="A1022" t="s">
        <v>6423</v>
      </c>
      <c r="B1022" t="s">
        <v>6424</v>
      </c>
      <c r="C1022">
        <v>43426247</v>
      </c>
      <c r="D1022" t="s">
        <v>6425</v>
      </c>
      <c r="E1022"/>
      <c r="F1022"/>
      <c r="G1022"/>
      <c r="H1022" t="s">
        <v>6426</v>
      </c>
      <c r="I1022" t="s">
        <v>6427</v>
      </c>
      <c r="J1022" t="s">
        <v>28</v>
      </c>
      <c r="K1022" t="s">
        <v>6428</v>
      </c>
      <c r="L1022" s="11" t="s">
        <v>7929</v>
      </c>
      <c r="M1022" s="11">
        <v>790</v>
      </c>
      <c r="N1022" s="11" t="str">
        <f>IF(A1022="","AGUARDANDO",IF(NOT(ISERROR(MATCH(VALUE(A1022),PRODESP!A:A,0))),"EXCLUÍDO - ATENDIDO CDHU",""))</f>
        <v/>
      </c>
    </row>
    <row r="1023" spans="1:14" ht="15" x14ac:dyDescent="0.25">
      <c r="A1023" t="s">
        <v>1921</v>
      </c>
      <c r="B1023" t="s">
        <v>1922</v>
      </c>
      <c r="C1023">
        <v>486570289</v>
      </c>
      <c r="D1023" t="s">
        <v>1923</v>
      </c>
      <c r="E1023"/>
      <c r="F1023"/>
      <c r="G1023"/>
      <c r="H1023" t="s">
        <v>1924</v>
      </c>
      <c r="I1023" t="s">
        <v>1925</v>
      </c>
      <c r="J1023" t="s">
        <v>28</v>
      </c>
      <c r="K1023" t="s">
        <v>1926</v>
      </c>
      <c r="L1023" s="11" t="s">
        <v>7929</v>
      </c>
      <c r="M1023" s="11">
        <v>791</v>
      </c>
      <c r="N1023" s="11" t="str">
        <f>IF(A1023="","AGUARDANDO",IF(NOT(ISERROR(MATCH(VALUE(A1023),PRODESP!A:A,0))),"EXCLUÍDO - ATENDIDO CDHU",""))</f>
        <v/>
      </c>
    </row>
    <row r="1024" spans="1:14" ht="15" x14ac:dyDescent="0.25">
      <c r="A1024" t="s">
        <v>6041</v>
      </c>
      <c r="B1024" t="s">
        <v>6042</v>
      </c>
      <c r="C1024">
        <v>427586264</v>
      </c>
      <c r="D1024" t="s">
        <v>6043</v>
      </c>
      <c r="E1024" t="s">
        <v>6044</v>
      </c>
      <c r="F1024">
        <v>434259135</v>
      </c>
      <c r="G1024" t="s">
        <v>6045</v>
      </c>
      <c r="H1024" t="s">
        <v>6046</v>
      </c>
      <c r="I1024" t="s">
        <v>6047</v>
      </c>
      <c r="J1024" t="s">
        <v>28</v>
      </c>
      <c r="K1024" t="s">
        <v>6048</v>
      </c>
      <c r="L1024" s="11" t="s">
        <v>7929</v>
      </c>
      <c r="M1024" s="11">
        <v>792</v>
      </c>
      <c r="N1024" s="11" t="str">
        <f>IF(A1024="","AGUARDANDO",IF(NOT(ISERROR(MATCH(VALUE(A1024),PRODESP!A:A,0))),"EXCLUÍDO - ATENDIDO CDHU",""))</f>
        <v/>
      </c>
    </row>
    <row r="1025" spans="1:14" ht="15" x14ac:dyDescent="0.25">
      <c r="A1025" t="s">
        <v>5808</v>
      </c>
      <c r="B1025" t="s">
        <v>5809</v>
      </c>
      <c r="C1025">
        <v>42244750</v>
      </c>
      <c r="D1025" t="s">
        <v>5810</v>
      </c>
      <c r="E1025" t="s">
        <v>5811</v>
      </c>
      <c r="F1025">
        <v>475207014</v>
      </c>
      <c r="G1025" t="s">
        <v>5812</v>
      </c>
      <c r="H1025" t="s">
        <v>5813</v>
      </c>
      <c r="I1025" t="s">
        <v>5814</v>
      </c>
      <c r="J1025" t="s">
        <v>28</v>
      </c>
      <c r="K1025" t="s">
        <v>5815</v>
      </c>
      <c r="L1025" s="11" t="s">
        <v>7929</v>
      </c>
      <c r="M1025" s="11">
        <v>793</v>
      </c>
      <c r="N1025" s="11" t="str">
        <f>IF(A1025="","AGUARDANDO",IF(NOT(ISERROR(MATCH(VALUE(A1025),PRODESP!A:A,0))),"EXCLUÍDO - ATENDIDO CDHU",""))</f>
        <v/>
      </c>
    </row>
    <row r="1026" spans="1:14" ht="15" x14ac:dyDescent="0.25">
      <c r="A1026" t="s">
        <v>6621</v>
      </c>
      <c r="B1026" t="s">
        <v>6622</v>
      </c>
      <c r="C1026">
        <v>557328469</v>
      </c>
      <c r="D1026" t="s">
        <v>6623</v>
      </c>
      <c r="E1026" t="s">
        <v>6624</v>
      </c>
      <c r="F1026">
        <v>436447083</v>
      </c>
      <c r="G1026" t="s">
        <v>6625</v>
      </c>
      <c r="H1026" t="s">
        <v>6626</v>
      </c>
      <c r="I1026" t="s">
        <v>6627</v>
      </c>
      <c r="J1026" t="s">
        <v>28</v>
      </c>
      <c r="K1026" t="s">
        <v>6628</v>
      </c>
      <c r="L1026" s="11" t="s">
        <v>7929</v>
      </c>
      <c r="M1026" s="11">
        <v>794</v>
      </c>
      <c r="N1026" s="11" t="str">
        <f>IF(A1026="","AGUARDANDO",IF(NOT(ISERROR(MATCH(VALUE(A1026),PRODESP!A:A,0))),"EXCLUÍDO - ATENDIDO CDHU",""))</f>
        <v/>
      </c>
    </row>
    <row r="1027" spans="1:14" ht="15" x14ac:dyDescent="0.25">
      <c r="A1027" t="s">
        <v>7246</v>
      </c>
      <c r="B1027" t="s">
        <v>7247</v>
      </c>
      <c r="C1027">
        <v>6942540120</v>
      </c>
      <c r="D1027" t="s">
        <v>7248</v>
      </c>
      <c r="E1027"/>
      <c r="F1027"/>
      <c r="G1027"/>
      <c r="H1027" t="s">
        <v>7249</v>
      </c>
      <c r="I1027" t="s">
        <v>7250</v>
      </c>
      <c r="J1027" t="s">
        <v>28</v>
      </c>
      <c r="K1027" t="s">
        <v>7251</v>
      </c>
      <c r="L1027" s="11" t="s">
        <v>7929</v>
      </c>
      <c r="M1027" s="11">
        <v>795</v>
      </c>
      <c r="N1027" s="11" t="str">
        <f>IF(A1027="","AGUARDANDO",IF(NOT(ISERROR(MATCH(VALUE(A1027),PRODESP!A:A,0))),"EXCLUÍDO - ATENDIDO CDHU",""))</f>
        <v/>
      </c>
    </row>
    <row r="1028" spans="1:14" ht="15" x14ac:dyDescent="0.25">
      <c r="A1028" t="s">
        <v>6542</v>
      </c>
      <c r="B1028" t="s">
        <v>6543</v>
      </c>
      <c r="C1028">
        <v>238372327</v>
      </c>
      <c r="D1028" t="s">
        <v>6544</v>
      </c>
      <c r="E1028"/>
      <c r="F1028"/>
      <c r="G1028"/>
      <c r="H1028" t="s">
        <v>6545</v>
      </c>
      <c r="I1028" t="s">
        <v>6546</v>
      </c>
      <c r="J1028" t="s">
        <v>28</v>
      </c>
      <c r="K1028" t="s">
        <v>6547</v>
      </c>
      <c r="L1028" s="11" t="s">
        <v>7929</v>
      </c>
      <c r="M1028" s="11">
        <v>796</v>
      </c>
      <c r="N1028" s="11" t="str">
        <f>IF(A1028="","AGUARDANDO",IF(NOT(ISERROR(MATCH(VALUE(A1028),PRODESP!A:A,0))),"EXCLUÍDO - ATENDIDO CDHU",""))</f>
        <v/>
      </c>
    </row>
    <row r="1029" spans="1:14" ht="15" x14ac:dyDescent="0.25">
      <c r="A1029" t="s">
        <v>4027</v>
      </c>
      <c r="B1029" t="s">
        <v>4028</v>
      </c>
      <c r="C1029">
        <v>434256282</v>
      </c>
      <c r="D1029" t="s">
        <v>4029</v>
      </c>
      <c r="E1029" t="s">
        <v>4030</v>
      </c>
      <c r="F1029">
        <v>409686232</v>
      </c>
      <c r="G1029" t="s">
        <v>4031</v>
      </c>
      <c r="H1029" t="s">
        <v>4032</v>
      </c>
      <c r="I1029" t="s">
        <v>4033</v>
      </c>
      <c r="J1029" t="s">
        <v>28</v>
      </c>
      <c r="K1029" t="s">
        <v>4034</v>
      </c>
      <c r="L1029" s="11" t="s">
        <v>7929</v>
      </c>
      <c r="M1029" s="11">
        <v>797</v>
      </c>
      <c r="N1029" s="11" t="str">
        <f>IF(A1029="","AGUARDANDO",IF(NOT(ISERROR(MATCH(VALUE(A1029),PRODESP!A:A,0))),"EXCLUÍDO - ATENDIDO CDHU",""))</f>
        <v/>
      </c>
    </row>
    <row r="1030" spans="1:14" ht="15" x14ac:dyDescent="0.25">
      <c r="A1030" t="s">
        <v>1845</v>
      </c>
      <c r="B1030" t="s">
        <v>1846</v>
      </c>
      <c r="C1030">
        <v>416542803</v>
      </c>
      <c r="D1030" t="s">
        <v>1847</v>
      </c>
      <c r="E1030" t="s">
        <v>1848</v>
      </c>
      <c r="F1030">
        <v>258406586</v>
      </c>
      <c r="G1030" t="s">
        <v>1849</v>
      </c>
      <c r="H1030" t="s">
        <v>1850</v>
      </c>
      <c r="I1030" t="s">
        <v>1851</v>
      </c>
      <c r="J1030" t="s">
        <v>28</v>
      </c>
      <c r="K1030" t="s">
        <v>1852</v>
      </c>
      <c r="L1030" s="11" t="s">
        <v>7929</v>
      </c>
      <c r="M1030" s="11">
        <v>798</v>
      </c>
      <c r="N1030" s="11" t="str">
        <f>IF(A1030="","AGUARDANDO",IF(NOT(ISERROR(MATCH(VALUE(A1030),PRODESP!A:A,0))),"EXCLUÍDO - ATENDIDO CDHU",""))</f>
        <v/>
      </c>
    </row>
    <row r="1031" spans="1:14" ht="15" x14ac:dyDescent="0.25">
      <c r="A1031" t="s">
        <v>6022</v>
      </c>
      <c r="B1031" t="s">
        <v>6023</v>
      </c>
      <c r="C1031">
        <v>420410247</v>
      </c>
      <c r="D1031" t="s">
        <v>6024</v>
      </c>
      <c r="E1031"/>
      <c r="F1031"/>
      <c r="G1031"/>
      <c r="H1031" t="s">
        <v>2419</v>
      </c>
      <c r="I1031" t="s">
        <v>6025</v>
      </c>
      <c r="J1031" t="s">
        <v>28</v>
      </c>
      <c r="K1031" t="s">
        <v>6026</v>
      </c>
      <c r="L1031" s="11" t="s">
        <v>7929</v>
      </c>
      <c r="M1031" s="11">
        <v>799</v>
      </c>
      <c r="N1031" s="11" t="str">
        <f>IF(A1031="","AGUARDANDO",IF(NOT(ISERROR(MATCH(VALUE(A1031),PRODESP!A:A,0))),"EXCLUÍDO - ATENDIDO CDHU",""))</f>
        <v/>
      </c>
    </row>
    <row r="1032" spans="1:14" ht="15" x14ac:dyDescent="0.25">
      <c r="A1032" t="s">
        <v>6223</v>
      </c>
      <c r="B1032" t="s">
        <v>6224</v>
      </c>
      <c r="C1032">
        <v>217656420</v>
      </c>
      <c r="D1032" t="s">
        <v>6225</v>
      </c>
      <c r="E1032" t="s">
        <v>6226</v>
      </c>
      <c r="F1032">
        <v>359391758</v>
      </c>
      <c r="G1032" t="s">
        <v>6227</v>
      </c>
      <c r="H1032" t="s">
        <v>6228</v>
      </c>
      <c r="I1032" t="s">
        <v>5850</v>
      </c>
      <c r="J1032" t="s">
        <v>28</v>
      </c>
      <c r="K1032" t="s">
        <v>6229</v>
      </c>
      <c r="L1032" s="11" t="s">
        <v>7929</v>
      </c>
      <c r="M1032" s="11">
        <v>800</v>
      </c>
      <c r="N1032" s="11" t="str">
        <f>IF(A1032="","AGUARDANDO",IF(NOT(ISERROR(MATCH(VALUE(A1032),PRODESP!A:A,0))),"EXCLUÍDO - ATENDIDO CDHU",""))</f>
        <v/>
      </c>
    </row>
    <row r="1033" spans="1:14" ht="15" x14ac:dyDescent="0.25">
      <c r="A1033" t="s">
        <v>5107</v>
      </c>
      <c r="B1033" t="s">
        <v>5108</v>
      </c>
      <c r="C1033">
        <v>262156714</v>
      </c>
      <c r="D1033" t="s">
        <v>5109</v>
      </c>
      <c r="E1033" t="s">
        <v>5110</v>
      </c>
      <c r="F1033">
        <v>420795170</v>
      </c>
      <c r="G1033" t="s">
        <v>5111</v>
      </c>
      <c r="H1033" t="s">
        <v>5112</v>
      </c>
      <c r="I1033" t="s">
        <v>5113</v>
      </c>
      <c r="J1033" t="s">
        <v>28</v>
      </c>
      <c r="K1033" t="s">
        <v>5114</v>
      </c>
      <c r="L1033" s="11" t="s">
        <v>7929</v>
      </c>
      <c r="M1033" s="11">
        <v>801</v>
      </c>
      <c r="N1033" s="11" t="str">
        <f>IF(A1033="","AGUARDANDO",IF(NOT(ISERROR(MATCH(VALUE(A1033),PRODESP!A:A,0))),"EXCLUÍDO - ATENDIDO CDHU",""))</f>
        <v/>
      </c>
    </row>
    <row r="1034" spans="1:14" ht="15" x14ac:dyDescent="0.25">
      <c r="A1034" t="s">
        <v>6568</v>
      </c>
      <c r="B1034" t="s">
        <v>6569</v>
      </c>
      <c r="C1034">
        <v>490199999</v>
      </c>
      <c r="D1034" t="s">
        <v>6570</v>
      </c>
      <c r="E1034"/>
      <c r="F1034"/>
      <c r="G1034"/>
      <c r="H1034" t="s">
        <v>5522</v>
      </c>
      <c r="I1034" t="s">
        <v>6571</v>
      </c>
      <c r="J1034" t="s">
        <v>28</v>
      </c>
      <c r="K1034" t="s">
        <v>6572</v>
      </c>
      <c r="L1034" s="11" t="s">
        <v>7929</v>
      </c>
      <c r="M1034" s="11">
        <v>802</v>
      </c>
      <c r="N1034" s="11" t="str">
        <f>IF(A1034="","AGUARDANDO",IF(NOT(ISERROR(MATCH(VALUE(A1034),PRODESP!A:A,0))),"EXCLUÍDO - ATENDIDO CDHU",""))</f>
        <v/>
      </c>
    </row>
    <row r="1035" spans="1:14" ht="15" x14ac:dyDescent="0.25">
      <c r="A1035" t="s">
        <v>3738</v>
      </c>
      <c r="B1035" t="s">
        <v>3739</v>
      </c>
      <c r="C1035">
        <v>400265436</v>
      </c>
      <c r="D1035" t="s">
        <v>3740</v>
      </c>
      <c r="E1035"/>
      <c r="F1035"/>
      <c r="G1035"/>
      <c r="H1035" t="s">
        <v>3741</v>
      </c>
      <c r="I1035" t="s">
        <v>3742</v>
      </c>
      <c r="J1035" t="s">
        <v>28</v>
      </c>
      <c r="K1035" t="s">
        <v>3743</v>
      </c>
      <c r="L1035" s="11" t="s">
        <v>7929</v>
      </c>
      <c r="M1035" s="11">
        <v>803</v>
      </c>
      <c r="N1035" s="11" t="str">
        <f>IF(A1035="","AGUARDANDO",IF(NOT(ISERROR(MATCH(VALUE(A1035),PRODESP!A:A,0))),"EXCLUÍDO - ATENDIDO CDHU",""))</f>
        <v/>
      </c>
    </row>
    <row r="1036" spans="1:14" ht="15" x14ac:dyDescent="0.25">
      <c r="A1036" t="s">
        <v>4095</v>
      </c>
      <c r="B1036" t="s">
        <v>4096</v>
      </c>
      <c r="C1036">
        <v>434270003</v>
      </c>
      <c r="D1036" t="s">
        <v>4097</v>
      </c>
      <c r="E1036"/>
      <c r="F1036"/>
      <c r="G1036"/>
      <c r="H1036" t="s">
        <v>4098</v>
      </c>
      <c r="I1036" t="s">
        <v>4099</v>
      </c>
      <c r="J1036" t="s">
        <v>28</v>
      </c>
      <c r="K1036" t="s">
        <v>4100</v>
      </c>
      <c r="L1036" s="11" t="s">
        <v>7929</v>
      </c>
      <c r="M1036" s="11">
        <v>804</v>
      </c>
      <c r="N1036" s="11" t="str">
        <f>IF(A1036="","AGUARDANDO",IF(NOT(ISERROR(MATCH(VALUE(A1036),PRODESP!A:A,0))),"EXCLUÍDO - ATENDIDO CDHU",""))</f>
        <v/>
      </c>
    </row>
    <row r="1037" spans="1:14" ht="15" x14ac:dyDescent="0.25">
      <c r="A1037" t="s">
        <v>3327</v>
      </c>
      <c r="B1037" t="s">
        <v>3328</v>
      </c>
      <c r="C1037">
        <v>475488672</v>
      </c>
      <c r="D1037" t="s">
        <v>3329</v>
      </c>
      <c r="E1037"/>
      <c r="F1037"/>
      <c r="G1037"/>
      <c r="H1037" t="s">
        <v>3330</v>
      </c>
      <c r="I1037" t="s">
        <v>3331</v>
      </c>
      <c r="J1037" t="s">
        <v>28</v>
      </c>
      <c r="K1037" t="s">
        <v>3332</v>
      </c>
      <c r="L1037" s="11" t="s">
        <v>7929</v>
      </c>
      <c r="M1037" s="11">
        <v>805</v>
      </c>
      <c r="N1037" s="11" t="str">
        <f>IF(A1037="","AGUARDANDO",IF(NOT(ISERROR(MATCH(VALUE(A1037),PRODESP!A:A,0))),"EXCLUÍDO - ATENDIDO CDHU",""))</f>
        <v/>
      </c>
    </row>
    <row r="1038" spans="1:14" ht="15" x14ac:dyDescent="0.25">
      <c r="A1038" t="s">
        <v>1879</v>
      </c>
      <c r="B1038" t="s">
        <v>1880</v>
      </c>
      <c r="C1038">
        <v>48974168</v>
      </c>
      <c r="D1038" t="s">
        <v>1881</v>
      </c>
      <c r="E1038" t="s">
        <v>1882</v>
      </c>
      <c r="F1038">
        <v>353513738</v>
      </c>
      <c r="G1038" t="s">
        <v>1883</v>
      </c>
      <c r="H1038" t="s">
        <v>1884</v>
      </c>
      <c r="I1038" t="s">
        <v>1885</v>
      </c>
      <c r="J1038" t="s">
        <v>28</v>
      </c>
      <c r="K1038" t="s">
        <v>1886</v>
      </c>
      <c r="L1038" s="11" t="s">
        <v>7929</v>
      </c>
      <c r="M1038" s="11">
        <v>806</v>
      </c>
      <c r="N1038" s="11" t="str">
        <f>IF(A1038="","AGUARDANDO",IF(NOT(ISERROR(MATCH(VALUE(A1038),PRODESP!A:A,0))),"EXCLUÍDO - ATENDIDO CDHU",""))</f>
        <v/>
      </c>
    </row>
    <row r="1039" spans="1:14" ht="15" x14ac:dyDescent="0.25">
      <c r="A1039" t="s">
        <v>2238</v>
      </c>
      <c r="B1039" t="s">
        <v>2239</v>
      </c>
      <c r="C1039">
        <v>385019257</v>
      </c>
      <c r="D1039" t="s">
        <v>2240</v>
      </c>
      <c r="E1039"/>
      <c r="F1039"/>
      <c r="G1039"/>
      <c r="H1039" t="s">
        <v>2241</v>
      </c>
      <c r="I1039" t="s">
        <v>2242</v>
      </c>
      <c r="J1039" t="s">
        <v>28</v>
      </c>
      <c r="K1039" t="s">
        <v>2243</v>
      </c>
      <c r="L1039" s="11" t="s">
        <v>7929</v>
      </c>
      <c r="M1039" s="11">
        <v>807</v>
      </c>
      <c r="N1039" s="11" t="str">
        <f>IF(A1039="","AGUARDANDO",IF(NOT(ISERROR(MATCH(VALUE(A1039),PRODESP!A:A,0))),"EXCLUÍDO - ATENDIDO CDHU",""))</f>
        <v/>
      </c>
    </row>
    <row r="1040" spans="1:14" ht="15" x14ac:dyDescent="0.25">
      <c r="A1040" t="s">
        <v>4830</v>
      </c>
      <c r="B1040" t="s">
        <v>4831</v>
      </c>
      <c r="C1040">
        <v>417321879</v>
      </c>
      <c r="D1040" t="s">
        <v>4832</v>
      </c>
      <c r="E1040"/>
      <c r="F1040"/>
      <c r="G1040"/>
      <c r="H1040" t="s">
        <v>2931</v>
      </c>
      <c r="I1040" t="s">
        <v>2932</v>
      </c>
      <c r="J1040" t="s">
        <v>28</v>
      </c>
      <c r="K1040" t="s">
        <v>4833</v>
      </c>
      <c r="L1040" s="11" t="s">
        <v>7929</v>
      </c>
      <c r="M1040" s="11">
        <v>808</v>
      </c>
      <c r="N1040" s="11" t="str">
        <f>IF(A1040="","AGUARDANDO",IF(NOT(ISERROR(MATCH(VALUE(A1040),PRODESP!A:A,0))),"EXCLUÍDO - ATENDIDO CDHU",""))</f>
        <v/>
      </c>
    </row>
    <row r="1041" spans="1:14" ht="15" x14ac:dyDescent="0.25">
      <c r="A1041" t="s">
        <v>1773</v>
      </c>
      <c r="B1041" t="s">
        <v>1774</v>
      </c>
      <c r="C1041">
        <v>422451435</v>
      </c>
      <c r="D1041" t="s">
        <v>1775</v>
      </c>
      <c r="E1041"/>
      <c r="F1041"/>
      <c r="G1041"/>
      <c r="H1041" t="s">
        <v>1776</v>
      </c>
      <c r="I1041" t="s">
        <v>1777</v>
      </c>
      <c r="J1041" t="s">
        <v>28</v>
      </c>
      <c r="K1041" t="s">
        <v>1778</v>
      </c>
      <c r="L1041" s="11" t="s">
        <v>7929</v>
      </c>
      <c r="M1041" s="11">
        <v>809</v>
      </c>
      <c r="N1041" s="11" t="str">
        <f>IF(A1041="","AGUARDANDO",IF(NOT(ISERROR(MATCH(VALUE(A1041),PRODESP!A:A,0))),"EXCLUÍDO - ATENDIDO CDHU",""))</f>
        <v/>
      </c>
    </row>
    <row r="1042" spans="1:14" ht="15" x14ac:dyDescent="0.25">
      <c r="A1042" t="s">
        <v>2520</v>
      </c>
      <c r="B1042" t="s">
        <v>2521</v>
      </c>
      <c r="C1042">
        <v>429458034</v>
      </c>
      <c r="D1042" t="s">
        <v>2522</v>
      </c>
      <c r="E1042"/>
      <c r="F1042"/>
      <c r="G1042"/>
      <c r="H1042" t="s">
        <v>2523</v>
      </c>
      <c r="I1042" t="s">
        <v>2524</v>
      </c>
      <c r="J1042" t="s">
        <v>28</v>
      </c>
      <c r="K1042" t="s">
        <v>2525</v>
      </c>
      <c r="L1042" s="11" t="s">
        <v>7929</v>
      </c>
      <c r="M1042" s="11">
        <v>810</v>
      </c>
      <c r="N1042" s="11" t="str">
        <f>IF(A1042="","AGUARDANDO",IF(NOT(ISERROR(MATCH(VALUE(A1042),PRODESP!A:A,0))),"EXCLUÍDO - ATENDIDO CDHU",""))</f>
        <v/>
      </c>
    </row>
    <row r="1043" spans="1:14" ht="15" x14ac:dyDescent="0.25">
      <c r="A1043" t="s">
        <v>2353</v>
      </c>
      <c r="B1043" t="s">
        <v>2354</v>
      </c>
      <c r="C1043">
        <v>486667698</v>
      </c>
      <c r="D1043" t="s">
        <v>2355</v>
      </c>
      <c r="E1043" t="s">
        <v>2356</v>
      </c>
      <c r="F1043">
        <v>426956576</v>
      </c>
      <c r="G1043" t="s">
        <v>2357</v>
      </c>
      <c r="H1043" t="s">
        <v>2358</v>
      </c>
      <c r="I1043" t="s">
        <v>2359</v>
      </c>
      <c r="J1043" t="s">
        <v>28</v>
      </c>
      <c r="K1043" t="s">
        <v>2360</v>
      </c>
      <c r="L1043" s="11" t="s">
        <v>7929</v>
      </c>
      <c r="M1043" s="11">
        <v>811</v>
      </c>
      <c r="N1043" s="11" t="str">
        <f>IF(A1043="","AGUARDANDO",IF(NOT(ISERROR(MATCH(VALUE(A1043),PRODESP!A:A,0))),"EXCLUÍDO - ATENDIDO CDHU",""))</f>
        <v/>
      </c>
    </row>
    <row r="1044" spans="1:14" ht="15" x14ac:dyDescent="0.25">
      <c r="A1044" t="s">
        <v>6295</v>
      </c>
      <c r="B1044" t="s">
        <v>6296</v>
      </c>
      <c r="C1044">
        <v>422450996</v>
      </c>
      <c r="D1044" t="s">
        <v>6297</v>
      </c>
      <c r="E1044"/>
      <c r="F1044"/>
      <c r="G1044"/>
      <c r="H1044" t="s">
        <v>6298</v>
      </c>
      <c r="I1044" t="s">
        <v>6299</v>
      </c>
      <c r="J1044" t="s">
        <v>28</v>
      </c>
      <c r="K1044" t="s">
        <v>6300</v>
      </c>
      <c r="L1044" s="11" t="s">
        <v>7929</v>
      </c>
      <c r="M1044" s="11">
        <v>812</v>
      </c>
      <c r="N1044" s="11" t="str">
        <f>IF(A1044="","AGUARDANDO",IF(NOT(ISERROR(MATCH(VALUE(A1044),PRODESP!A:A,0))),"EXCLUÍDO - ATENDIDO CDHU",""))</f>
        <v/>
      </c>
    </row>
    <row r="1045" spans="1:14" ht="15" x14ac:dyDescent="0.25">
      <c r="A1045" t="s">
        <v>1350</v>
      </c>
      <c r="B1045" t="s">
        <v>1351</v>
      </c>
      <c r="C1045">
        <v>557936834</v>
      </c>
      <c r="D1045" t="s">
        <v>1352</v>
      </c>
      <c r="E1045"/>
      <c r="F1045"/>
      <c r="G1045"/>
      <c r="H1045" t="s">
        <v>1353</v>
      </c>
      <c r="I1045" t="s">
        <v>1354</v>
      </c>
      <c r="J1045" t="s">
        <v>28</v>
      </c>
      <c r="K1045" t="s">
        <v>1355</v>
      </c>
      <c r="L1045" s="11" t="s">
        <v>7929</v>
      </c>
      <c r="M1045" s="11">
        <v>813</v>
      </c>
      <c r="N1045" s="11" t="str">
        <f>IF(A1045="","AGUARDANDO",IF(NOT(ISERROR(MATCH(VALUE(A1045),PRODESP!A:A,0))),"EXCLUÍDO - ATENDIDO CDHU",""))</f>
        <v/>
      </c>
    </row>
    <row r="1046" spans="1:14" ht="15" x14ac:dyDescent="0.25">
      <c r="A1046" t="s">
        <v>1905</v>
      </c>
      <c r="B1046" t="s">
        <v>1906</v>
      </c>
      <c r="C1046">
        <v>297396407</v>
      </c>
      <c r="D1046" t="s">
        <v>1907</v>
      </c>
      <c r="E1046" t="s">
        <v>1908</v>
      </c>
      <c r="F1046">
        <v>476231309</v>
      </c>
      <c r="G1046" t="s">
        <v>1909</v>
      </c>
      <c r="H1046" t="s">
        <v>1910</v>
      </c>
      <c r="I1046" t="s">
        <v>1911</v>
      </c>
      <c r="J1046" t="s">
        <v>28</v>
      </c>
      <c r="K1046" t="s">
        <v>1912</v>
      </c>
      <c r="L1046" s="11" t="s">
        <v>7929</v>
      </c>
      <c r="M1046" s="11">
        <v>814</v>
      </c>
      <c r="N1046" s="11" t="str">
        <f>IF(A1046="","AGUARDANDO",IF(NOT(ISERROR(MATCH(VALUE(A1046),PRODESP!A:A,0))),"EXCLUÍDO - ATENDIDO CDHU",""))</f>
        <v/>
      </c>
    </row>
    <row r="1047" spans="1:14" ht="15" x14ac:dyDescent="0.25">
      <c r="A1047" t="s">
        <v>7882</v>
      </c>
      <c r="B1047" t="s">
        <v>7883</v>
      </c>
      <c r="C1047">
        <v>38340521</v>
      </c>
      <c r="D1047" t="s">
        <v>7884</v>
      </c>
      <c r="E1047" t="s">
        <v>7885</v>
      </c>
      <c r="F1047">
        <v>473960503</v>
      </c>
      <c r="G1047" t="s">
        <v>7886</v>
      </c>
      <c r="H1047" t="s">
        <v>7887</v>
      </c>
      <c r="I1047" t="s">
        <v>7570</v>
      </c>
      <c r="J1047" t="s">
        <v>28</v>
      </c>
      <c r="K1047" t="s">
        <v>7888</v>
      </c>
      <c r="L1047" s="11" t="s">
        <v>7929</v>
      </c>
      <c r="M1047" s="11">
        <v>815</v>
      </c>
      <c r="N1047" s="11" t="str">
        <f>IF(A1047="","AGUARDANDO",IF(NOT(ISERROR(MATCH(VALUE(A1047),PRODESP!A:A,0))),"EXCLUÍDO - ATENDIDO CDHU",""))</f>
        <v/>
      </c>
    </row>
    <row r="1048" spans="1:14" ht="15" x14ac:dyDescent="0.25">
      <c r="A1048" t="s">
        <v>2542</v>
      </c>
      <c r="B1048" t="s">
        <v>2543</v>
      </c>
      <c r="C1048">
        <v>130300299</v>
      </c>
      <c r="D1048" t="s">
        <v>2544</v>
      </c>
      <c r="E1048"/>
      <c r="F1048"/>
      <c r="G1048"/>
      <c r="H1048" t="s">
        <v>2545</v>
      </c>
      <c r="I1048" t="s">
        <v>2546</v>
      </c>
      <c r="J1048" t="s">
        <v>28</v>
      </c>
      <c r="K1048" t="s">
        <v>2547</v>
      </c>
      <c r="L1048" s="11" t="s">
        <v>7929</v>
      </c>
      <c r="M1048" s="11">
        <v>816</v>
      </c>
      <c r="N1048" s="11" t="str">
        <f>IF(A1048="","AGUARDANDO",IF(NOT(ISERROR(MATCH(VALUE(A1048),PRODESP!A:A,0))),"EXCLUÍDO - ATENDIDO CDHU",""))</f>
        <v/>
      </c>
    </row>
    <row r="1049" spans="1:14" ht="15" x14ac:dyDescent="0.25">
      <c r="A1049" t="s">
        <v>3776</v>
      </c>
      <c r="B1049" t="s">
        <v>3777</v>
      </c>
      <c r="C1049">
        <v>24269763</v>
      </c>
      <c r="D1049" t="s">
        <v>3778</v>
      </c>
      <c r="E1049"/>
      <c r="F1049"/>
      <c r="G1049"/>
      <c r="H1049" t="s">
        <v>3779</v>
      </c>
      <c r="I1049" t="s">
        <v>3780</v>
      </c>
      <c r="J1049" t="s">
        <v>28</v>
      </c>
      <c r="K1049" t="s">
        <v>3781</v>
      </c>
      <c r="L1049" s="11" t="s">
        <v>7929</v>
      </c>
      <c r="M1049" s="11">
        <v>817</v>
      </c>
      <c r="N1049" s="11" t="str">
        <f>IF(A1049="","AGUARDANDO",IF(NOT(ISERROR(MATCH(VALUE(A1049),PRODESP!A:A,0))),"EXCLUÍDO - ATENDIDO CDHU",""))</f>
        <v/>
      </c>
    </row>
    <row r="1050" spans="1:14" ht="15" x14ac:dyDescent="0.25">
      <c r="A1050" t="s">
        <v>7341</v>
      </c>
      <c r="B1050" t="s">
        <v>7342</v>
      </c>
      <c r="C1050">
        <v>323250191</v>
      </c>
      <c r="D1050" t="s">
        <v>7343</v>
      </c>
      <c r="E1050"/>
      <c r="F1050"/>
      <c r="G1050"/>
      <c r="H1050" t="s">
        <v>7344</v>
      </c>
      <c r="I1050" t="s">
        <v>7345</v>
      </c>
      <c r="J1050" t="s">
        <v>28</v>
      </c>
      <c r="K1050" t="s">
        <v>7346</v>
      </c>
      <c r="L1050" s="11" t="s">
        <v>7929</v>
      </c>
      <c r="M1050" s="11">
        <v>818</v>
      </c>
      <c r="N1050" s="11" t="str">
        <f>IF(A1050="","AGUARDANDO",IF(NOT(ISERROR(MATCH(VALUE(A1050),PRODESP!A:A,0))),"EXCLUÍDO - ATENDIDO CDHU",""))</f>
        <v/>
      </c>
    </row>
    <row r="1051" spans="1:14" ht="15" x14ac:dyDescent="0.25">
      <c r="A1051" t="s">
        <v>2892</v>
      </c>
      <c r="B1051" t="s">
        <v>2893</v>
      </c>
      <c r="C1051">
        <v>456868562</v>
      </c>
      <c r="D1051" t="s">
        <v>2894</v>
      </c>
      <c r="E1051"/>
      <c r="F1051"/>
      <c r="G1051"/>
      <c r="H1051" t="s">
        <v>2895</v>
      </c>
      <c r="I1051" t="s">
        <v>2896</v>
      </c>
      <c r="J1051" t="s">
        <v>28</v>
      </c>
      <c r="K1051" t="s">
        <v>2897</v>
      </c>
      <c r="L1051" s="11" t="s">
        <v>7929</v>
      </c>
      <c r="M1051" s="11">
        <v>819</v>
      </c>
      <c r="N1051" s="11" t="str">
        <f>IF(A1051="","AGUARDANDO",IF(NOT(ISERROR(MATCH(VALUE(A1051),PRODESP!A:A,0))),"EXCLUÍDO - ATENDIDO CDHU",""))</f>
        <v/>
      </c>
    </row>
    <row r="1052" spans="1:14" ht="15" x14ac:dyDescent="0.25">
      <c r="A1052" t="s">
        <v>1484</v>
      </c>
      <c r="B1052" t="s">
        <v>1485</v>
      </c>
      <c r="C1052">
        <v>155972972</v>
      </c>
      <c r="D1052" t="s">
        <v>1486</v>
      </c>
      <c r="E1052"/>
      <c r="F1052"/>
      <c r="G1052"/>
      <c r="H1052" t="s">
        <v>1487</v>
      </c>
      <c r="I1052" t="s">
        <v>1488</v>
      </c>
      <c r="J1052" t="s">
        <v>28</v>
      </c>
      <c r="K1052" t="s">
        <v>1489</v>
      </c>
      <c r="L1052" s="11" t="s">
        <v>7929</v>
      </c>
      <c r="M1052" s="11">
        <v>820</v>
      </c>
      <c r="N1052" s="11" t="str">
        <f>IF(A1052="","AGUARDANDO",IF(NOT(ISERROR(MATCH(VALUE(A1052),PRODESP!A:A,0))),"EXCLUÍDO - ATENDIDO CDHU",""))</f>
        <v/>
      </c>
    </row>
    <row r="1053" spans="1:14" ht="15" x14ac:dyDescent="0.25">
      <c r="A1053" t="s">
        <v>5978</v>
      </c>
      <c r="B1053" t="s">
        <v>5979</v>
      </c>
      <c r="C1053">
        <v>602982443</v>
      </c>
      <c r="D1053" t="s">
        <v>5980</v>
      </c>
      <c r="E1053"/>
      <c r="F1053"/>
      <c r="G1053"/>
      <c r="H1053" t="s">
        <v>5981</v>
      </c>
      <c r="I1053" t="s">
        <v>5982</v>
      </c>
      <c r="J1053" t="s">
        <v>28</v>
      </c>
      <c r="K1053" t="s">
        <v>5983</v>
      </c>
      <c r="L1053" s="11" t="s">
        <v>7929</v>
      </c>
      <c r="M1053" s="11">
        <v>821</v>
      </c>
      <c r="N1053" s="11" t="str">
        <f>IF(A1053="","AGUARDANDO",IF(NOT(ISERROR(MATCH(VALUE(A1053),PRODESP!A:A,0))),"EXCLUÍDO - ATENDIDO CDHU",""))</f>
        <v/>
      </c>
    </row>
    <row r="1054" spans="1:14" ht="15" x14ac:dyDescent="0.25">
      <c r="A1054" t="s">
        <v>6055</v>
      </c>
      <c r="B1054" t="s">
        <v>6056</v>
      </c>
      <c r="C1054">
        <v>495409716</v>
      </c>
      <c r="D1054" t="s">
        <v>6057</v>
      </c>
      <c r="E1054" t="s">
        <v>6058</v>
      </c>
      <c r="F1054">
        <v>42041474</v>
      </c>
      <c r="G1054" t="s">
        <v>6059</v>
      </c>
      <c r="H1054" t="s">
        <v>6060</v>
      </c>
      <c r="I1054" t="s">
        <v>6061</v>
      </c>
      <c r="J1054" t="s">
        <v>28</v>
      </c>
      <c r="K1054" t="s">
        <v>6062</v>
      </c>
      <c r="L1054" s="11" t="s">
        <v>7929</v>
      </c>
      <c r="M1054" s="11">
        <v>822</v>
      </c>
      <c r="N1054" s="11" t="str">
        <f>IF(A1054="","AGUARDANDO",IF(NOT(ISERROR(MATCH(VALUE(A1054),PRODESP!A:A,0))),"EXCLUÍDO - ATENDIDO CDHU",""))</f>
        <v/>
      </c>
    </row>
    <row r="1055" spans="1:14" ht="15" x14ac:dyDescent="0.25">
      <c r="A1055" t="s">
        <v>7779</v>
      </c>
      <c r="B1055" t="s">
        <v>7780</v>
      </c>
      <c r="C1055">
        <v>445687885</v>
      </c>
      <c r="D1055" t="s">
        <v>7781</v>
      </c>
      <c r="E1055" t="s">
        <v>7782</v>
      </c>
      <c r="F1055">
        <v>537017756</v>
      </c>
      <c r="G1055" t="s">
        <v>7783</v>
      </c>
      <c r="H1055" t="s">
        <v>7784</v>
      </c>
      <c r="I1055" t="s">
        <v>7785</v>
      </c>
      <c r="J1055" t="s">
        <v>28</v>
      </c>
      <c r="K1055" t="s">
        <v>7786</v>
      </c>
      <c r="L1055" s="11" t="s">
        <v>7929</v>
      </c>
      <c r="M1055" s="11">
        <v>823</v>
      </c>
      <c r="N1055" s="11" t="str">
        <f>IF(A1055="","AGUARDANDO",IF(NOT(ISERROR(MATCH(VALUE(A1055),PRODESP!A:A,0))),"EXCLUÍDO - ATENDIDO CDHU",""))</f>
        <v/>
      </c>
    </row>
    <row r="1056" spans="1:14" ht="15" x14ac:dyDescent="0.25">
      <c r="A1056" t="s">
        <v>3512</v>
      </c>
      <c r="B1056" t="s">
        <v>3513</v>
      </c>
      <c r="C1056">
        <v>409693029</v>
      </c>
      <c r="D1056" t="s">
        <v>3514</v>
      </c>
      <c r="E1056"/>
      <c r="F1056"/>
      <c r="G1056"/>
      <c r="H1056" t="s">
        <v>3515</v>
      </c>
      <c r="I1056" t="s">
        <v>3516</v>
      </c>
      <c r="J1056" t="s">
        <v>28</v>
      </c>
      <c r="K1056" t="s">
        <v>3517</v>
      </c>
      <c r="L1056" s="11" t="s">
        <v>7929</v>
      </c>
      <c r="M1056" s="11">
        <v>824</v>
      </c>
      <c r="N1056" s="11" t="str">
        <f>IF(A1056="","AGUARDANDO",IF(NOT(ISERROR(MATCH(VALUE(A1056),PRODESP!A:A,0))),"EXCLUÍDO - ATENDIDO CDHU",""))</f>
        <v/>
      </c>
    </row>
    <row r="1057" spans="1:14" ht="15" x14ac:dyDescent="0.25">
      <c r="A1057" t="s">
        <v>2963</v>
      </c>
      <c r="B1057" t="s">
        <v>2964</v>
      </c>
      <c r="C1057">
        <v>434255075</v>
      </c>
      <c r="D1057" t="s">
        <v>2965</v>
      </c>
      <c r="E1057"/>
      <c r="F1057"/>
      <c r="G1057"/>
      <c r="H1057" t="s">
        <v>2966</v>
      </c>
      <c r="I1057" t="s">
        <v>2967</v>
      </c>
      <c r="J1057" t="s">
        <v>28</v>
      </c>
      <c r="K1057" t="s">
        <v>2968</v>
      </c>
      <c r="L1057" s="11" t="s">
        <v>7929</v>
      </c>
      <c r="M1057" s="11">
        <v>825</v>
      </c>
      <c r="N1057" s="11" t="str">
        <f>IF(A1057="","AGUARDANDO",IF(NOT(ISERROR(MATCH(VALUE(A1057),PRODESP!A:A,0))),"EXCLUÍDO - ATENDIDO CDHU",""))</f>
        <v/>
      </c>
    </row>
    <row r="1058" spans="1:14" ht="15" x14ac:dyDescent="0.25">
      <c r="A1058" t="s">
        <v>2996</v>
      </c>
      <c r="B1058" t="s">
        <v>2997</v>
      </c>
      <c r="C1058">
        <v>475604714</v>
      </c>
      <c r="D1058" t="s">
        <v>2998</v>
      </c>
      <c r="E1058"/>
      <c r="F1058"/>
      <c r="G1058"/>
      <c r="H1058" t="s">
        <v>2999</v>
      </c>
      <c r="I1058" t="s">
        <v>3000</v>
      </c>
      <c r="J1058" t="s">
        <v>28</v>
      </c>
      <c r="K1058" t="s">
        <v>3001</v>
      </c>
      <c r="L1058" s="11" t="s">
        <v>7929</v>
      </c>
      <c r="M1058" s="11">
        <v>826</v>
      </c>
      <c r="N1058" s="11" t="str">
        <f>IF(A1058="","AGUARDANDO",IF(NOT(ISERROR(MATCH(VALUE(A1058),PRODESP!A:A,0))),"EXCLUÍDO - ATENDIDO CDHU",""))</f>
        <v/>
      </c>
    </row>
    <row r="1059" spans="1:14" ht="15" x14ac:dyDescent="0.25">
      <c r="A1059" t="s">
        <v>4738</v>
      </c>
      <c r="B1059" t="s">
        <v>4739</v>
      </c>
      <c r="C1059">
        <v>488692118</v>
      </c>
      <c r="D1059" t="s">
        <v>4740</v>
      </c>
      <c r="E1059" t="s">
        <v>4741</v>
      </c>
      <c r="F1059">
        <v>488241145</v>
      </c>
      <c r="G1059" t="s">
        <v>4742</v>
      </c>
      <c r="H1059" t="s">
        <v>4743</v>
      </c>
      <c r="I1059" t="s">
        <v>4744</v>
      </c>
      <c r="J1059" t="s">
        <v>28</v>
      </c>
      <c r="K1059" t="s">
        <v>4745</v>
      </c>
      <c r="L1059" s="11" t="s">
        <v>7929</v>
      </c>
      <c r="M1059" s="11">
        <v>827</v>
      </c>
      <c r="N1059" s="11" t="str">
        <f>IF(A1059="","AGUARDANDO",IF(NOT(ISERROR(MATCH(VALUE(A1059),PRODESP!A:A,0))),"EXCLUÍDO - ATENDIDO CDHU",""))</f>
        <v/>
      </c>
    </row>
    <row r="1060" spans="1:14" ht="15" x14ac:dyDescent="0.25">
      <c r="A1060" t="s">
        <v>7395</v>
      </c>
      <c r="B1060" t="s">
        <v>7396</v>
      </c>
      <c r="C1060">
        <v>564969357</v>
      </c>
      <c r="D1060" t="s">
        <v>7397</v>
      </c>
      <c r="E1060"/>
      <c r="F1060"/>
      <c r="G1060"/>
      <c r="H1060" t="s">
        <v>7398</v>
      </c>
      <c r="I1060" t="s">
        <v>7399</v>
      </c>
      <c r="J1060" t="s">
        <v>28</v>
      </c>
      <c r="K1060" t="s">
        <v>7400</v>
      </c>
      <c r="L1060" s="11" t="s">
        <v>7929</v>
      </c>
      <c r="M1060" s="11">
        <v>828</v>
      </c>
      <c r="N1060" s="11" t="str">
        <f>IF(A1060="","AGUARDANDO",IF(NOT(ISERROR(MATCH(VALUE(A1060),PRODESP!A:A,0))),"EXCLUÍDO - ATENDIDO CDHU",""))</f>
        <v/>
      </c>
    </row>
    <row r="1061" spans="1:14" ht="15" x14ac:dyDescent="0.25">
      <c r="A1061" t="s">
        <v>990</v>
      </c>
      <c r="B1061" t="s">
        <v>991</v>
      </c>
      <c r="C1061">
        <v>321429503</v>
      </c>
      <c r="D1061" t="s">
        <v>992</v>
      </c>
      <c r="E1061" t="s">
        <v>993</v>
      </c>
      <c r="F1061">
        <v>422449350</v>
      </c>
      <c r="G1061" t="s">
        <v>994</v>
      </c>
      <c r="H1061" t="s">
        <v>995</v>
      </c>
      <c r="I1061" t="s">
        <v>996</v>
      </c>
      <c r="J1061" t="s">
        <v>28</v>
      </c>
      <c r="K1061" t="s">
        <v>997</v>
      </c>
      <c r="L1061" s="11" t="s">
        <v>7929</v>
      </c>
      <c r="M1061" s="11">
        <v>829</v>
      </c>
      <c r="N1061" s="11" t="str">
        <f>IF(A1061="","AGUARDANDO",IF(NOT(ISERROR(MATCH(VALUE(A1061),PRODESP!A:A,0))),"EXCLUÍDO - ATENDIDO CDHU",""))</f>
        <v/>
      </c>
    </row>
    <row r="1062" spans="1:14" ht="15" x14ac:dyDescent="0.25">
      <c r="A1062" t="s">
        <v>1172</v>
      </c>
      <c r="B1062" t="s">
        <v>1173</v>
      </c>
      <c r="C1062">
        <v>475571605</v>
      </c>
      <c r="D1062" t="s">
        <v>1174</v>
      </c>
      <c r="E1062" t="s">
        <v>1175</v>
      </c>
      <c r="F1062">
        <v>469940220</v>
      </c>
      <c r="G1062" t="s">
        <v>1176</v>
      </c>
      <c r="H1062" t="s">
        <v>1177</v>
      </c>
      <c r="I1062" t="s">
        <v>1178</v>
      </c>
      <c r="J1062" t="s">
        <v>28</v>
      </c>
      <c r="K1062" t="s">
        <v>1179</v>
      </c>
      <c r="L1062" s="11" t="s">
        <v>7929</v>
      </c>
      <c r="M1062" s="11">
        <v>830</v>
      </c>
      <c r="N1062" s="11" t="str">
        <f>IF(A1062="","AGUARDANDO",IF(NOT(ISERROR(MATCH(VALUE(A1062),PRODESP!A:A,0))),"EXCLUÍDO - ATENDIDO CDHU",""))</f>
        <v/>
      </c>
    </row>
    <row r="1063" spans="1:14" ht="15" x14ac:dyDescent="0.25">
      <c r="A1063" t="s">
        <v>3842</v>
      </c>
      <c r="B1063" t="s">
        <v>3843</v>
      </c>
      <c r="C1063">
        <v>470594615</v>
      </c>
      <c r="D1063" t="s">
        <v>3844</v>
      </c>
      <c r="E1063"/>
      <c r="F1063"/>
      <c r="G1063"/>
      <c r="H1063" t="s">
        <v>3845</v>
      </c>
      <c r="I1063" t="s">
        <v>3846</v>
      </c>
      <c r="J1063" t="s">
        <v>28</v>
      </c>
      <c r="K1063" t="s">
        <v>3847</v>
      </c>
      <c r="L1063" s="11" t="s">
        <v>7929</v>
      </c>
      <c r="M1063" s="11">
        <v>831</v>
      </c>
      <c r="N1063" s="11" t="str">
        <f>IF(A1063="","AGUARDANDO",IF(NOT(ISERROR(MATCH(VALUE(A1063),PRODESP!A:A,0))),"EXCLUÍDO - ATENDIDO CDHU",""))</f>
        <v/>
      </c>
    </row>
    <row r="1064" spans="1:14" ht="15" x14ac:dyDescent="0.25">
      <c r="A1064" t="s">
        <v>5756</v>
      </c>
      <c r="B1064" t="s">
        <v>5757</v>
      </c>
      <c r="C1064">
        <v>416003205</v>
      </c>
      <c r="D1064" t="s">
        <v>5758</v>
      </c>
      <c r="E1064" t="s">
        <v>5759</v>
      </c>
      <c r="F1064">
        <v>497259060</v>
      </c>
      <c r="G1064" t="s">
        <v>5760</v>
      </c>
      <c r="H1064" t="s">
        <v>5761</v>
      </c>
      <c r="I1064" t="s">
        <v>5762</v>
      </c>
      <c r="J1064" t="s">
        <v>28</v>
      </c>
      <c r="K1064" t="s">
        <v>5763</v>
      </c>
      <c r="L1064" s="11" t="s">
        <v>7929</v>
      </c>
      <c r="M1064" s="11">
        <v>832</v>
      </c>
      <c r="N1064" s="11" t="str">
        <f>IF(A1064="","AGUARDANDO",IF(NOT(ISERROR(MATCH(VALUE(A1064),PRODESP!A:A,0))),"EXCLUÍDO - ATENDIDO CDHU",""))</f>
        <v/>
      </c>
    </row>
    <row r="1065" spans="1:14" ht="15" x14ac:dyDescent="0.25">
      <c r="A1065" t="s">
        <v>2299</v>
      </c>
      <c r="B1065" t="s">
        <v>2300</v>
      </c>
      <c r="C1065">
        <v>434259615</v>
      </c>
      <c r="D1065" t="s">
        <v>2301</v>
      </c>
      <c r="E1065"/>
      <c r="F1065"/>
      <c r="G1065"/>
      <c r="H1065" t="s">
        <v>2302</v>
      </c>
      <c r="I1065" t="s">
        <v>2303</v>
      </c>
      <c r="J1065" t="s">
        <v>28</v>
      </c>
      <c r="K1065" t="s">
        <v>2304</v>
      </c>
      <c r="L1065" s="11" t="s">
        <v>7929</v>
      </c>
      <c r="M1065" s="11">
        <v>833</v>
      </c>
      <c r="N1065" s="11" t="str">
        <f>IF(A1065="","AGUARDANDO",IF(NOT(ISERROR(MATCH(VALUE(A1065),PRODESP!A:A,0))),"EXCLUÍDO - ATENDIDO CDHU",""))</f>
        <v/>
      </c>
    </row>
    <row r="1066" spans="1:14" ht="15" x14ac:dyDescent="0.25">
      <c r="A1066" t="s">
        <v>1951</v>
      </c>
      <c r="B1066" t="s">
        <v>1952</v>
      </c>
      <c r="C1066">
        <v>191370976</v>
      </c>
      <c r="D1066" t="s">
        <v>1953</v>
      </c>
      <c r="E1066" t="s">
        <v>1954</v>
      </c>
      <c r="F1066">
        <v>18405966</v>
      </c>
      <c r="G1066" t="s">
        <v>1955</v>
      </c>
      <c r="H1066" t="s">
        <v>1956</v>
      </c>
      <c r="I1066" t="s">
        <v>1957</v>
      </c>
      <c r="J1066" t="s">
        <v>28</v>
      </c>
      <c r="K1066" t="s">
        <v>1958</v>
      </c>
      <c r="L1066" s="11" t="s">
        <v>7929</v>
      </c>
      <c r="M1066" s="11">
        <v>834</v>
      </c>
      <c r="N1066" s="11" t="str">
        <f>IF(A1066="","AGUARDANDO",IF(NOT(ISERROR(MATCH(VALUE(A1066),PRODESP!A:A,0))),"EXCLUÍDO - ATENDIDO CDHU",""))</f>
        <v/>
      </c>
    </row>
    <row r="1067" spans="1:14" ht="15" x14ac:dyDescent="0.25">
      <c r="A1067" t="s">
        <v>4377</v>
      </c>
      <c r="B1067" t="s">
        <v>4378</v>
      </c>
      <c r="C1067">
        <v>205890040</v>
      </c>
      <c r="D1067" t="s">
        <v>4379</v>
      </c>
      <c r="E1067"/>
      <c r="F1067"/>
      <c r="G1067"/>
      <c r="H1067" t="s">
        <v>4380</v>
      </c>
      <c r="I1067" t="s">
        <v>4381</v>
      </c>
      <c r="J1067" t="s">
        <v>28</v>
      </c>
      <c r="K1067" t="s">
        <v>4135</v>
      </c>
      <c r="L1067" s="11" t="s">
        <v>7929</v>
      </c>
      <c r="M1067" s="11">
        <v>835</v>
      </c>
      <c r="N1067" s="11" t="str">
        <f>IF(A1067="","AGUARDANDO",IF(NOT(ISERROR(MATCH(VALUE(A1067),PRODESP!A:A,0))),"EXCLUÍDO - ATENDIDO CDHU",""))</f>
        <v/>
      </c>
    </row>
    <row r="1068" spans="1:14" ht="15" x14ac:dyDescent="0.25">
      <c r="A1068" t="s">
        <v>1959</v>
      </c>
      <c r="B1068" t="s">
        <v>1960</v>
      </c>
      <c r="C1068">
        <v>601889174</v>
      </c>
      <c r="D1068" t="s">
        <v>1961</v>
      </c>
      <c r="E1068" t="s">
        <v>1962</v>
      </c>
      <c r="F1068">
        <v>423530318</v>
      </c>
      <c r="G1068" t="s">
        <v>1963</v>
      </c>
      <c r="H1068" t="s">
        <v>1964</v>
      </c>
      <c r="I1068" t="s">
        <v>1965</v>
      </c>
      <c r="J1068" t="s">
        <v>28</v>
      </c>
      <c r="K1068" t="s">
        <v>1966</v>
      </c>
      <c r="L1068" s="11" t="s">
        <v>7929</v>
      </c>
      <c r="M1068" s="11">
        <v>836</v>
      </c>
      <c r="N1068" s="11" t="str">
        <f>IF(A1068="","AGUARDANDO",IF(NOT(ISERROR(MATCH(VALUE(A1068),PRODESP!A:A,0))),"EXCLUÍDO - ATENDIDO CDHU",""))</f>
        <v/>
      </c>
    </row>
    <row r="1069" spans="1:14" ht="15" x14ac:dyDescent="0.25">
      <c r="A1069" t="s">
        <v>6966</v>
      </c>
      <c r="B1069" t="s">
        <v>6967</v>
      </c>
      <c r="C1069">
        <v>299271420</v>
      </c>
      <c r="D1069" t="s">
        <v>6968</v>
      </c>
      <c r="E1069"/>
      <c r="F1069"/>
      <c r="G1069"/>
      <c r="H1069" t="s">
        <v>6969</v>
      </c>
      <c r="I1069" t="s">
        <v>6970</v>
      </c>
      <c r="J1069" t="s">
        <v>28</v>
      </c>
      <c r="K1069" t="s">
        <v>6971</v>
      </c>
      <c r="L1069" s="11" t="s">
        <v>7929</v>
      </c>
      <c r="M1069" s="11">
        <v>837</v>
      </c>
      <c r="N1069" s="11" t="str">
        <f>IF(A1069="","AGUARDANDO",IF(NOT(ISERROR(MATCH(VALUE(A1069),PRODESP!A:A,0))),"EXCLUÍDO - ATENDIDO CDHU",""))</f>
        <v/>
      </c>
    </row>
    <row r="1070" spans="1:14" ht="15" x14ac:dyDescent="0.25">
      <c r="A1070" t="s">
        <v>7643</v>
      </c>
      <c r="B1070" t="s">
        <v>7644</v>
      </c>
      <c r="C1070">
        <v>296761321</v>
      </c>
      <c r="D1070" t="s">
        <v>7645</v>
      </c>
      <c r="E1070" t="s">
        <v>7646</v>
      </c>
      <c r="F1070">
        <v>342405056</v>
      </c>
      <c r="G1070" t="s">
        <v>7647</v>
      </c>
      <c r="H1070" t="s">
        <v>7648</v>
      </c>
      <c r="I1070" t="s">
        <v>7649</v>
      </c>
      <c r="J1070" t="s">
        <v>28</v>
      </c>
      <c r="K1070" t="s">
        <v>7650</v>
      </c>
      <c r="L1070" s="11" t="s">
        <v>7929</v>
      </c>
      <c r="M1070" s="11">
        <v>838</v>
      </c>
      <c r="N1070" s="11" t="str">
        <f>IF(A1070="","AGUARDANDO",IF(NOT(ISERROR(MATCH(VALUE(A1070),PRODESP!A:A,0))),"EXCLUÍDO - ATENDIDO CDHU",""))</f>
        <v/>
      </c>
    </row>
    <row r="1071" spans="1:14" ht="15" x14ac:dyDescent="0.25">
      <c r="A1071" t="s">
        <v>4746</v>
      </c>
      <c r="B1071" t="s">
        <v>4747</v>
      </c>
      <c r="C1071">
        <v>535164518</v>
      </c>
      <c r="D1071" t="s">
        <v>4748</v>
      </c>
      <c r="E1071" t="s">
        <v>4749</v>
      </c>
      <c r="F1071">
        <v>446914472</v>
      </c>
      <c r="G1071" t="s">
        <v>4750</v>
      </c>
      <c r="H1071" t="s">
        <v>4751</v>
      </c>
      <c r="I1071" t="s">
        <v>4752</v>
      </c>
      <c r="J1071" t="s">
        <v>28</v>
      </c>
      <c r="K1071" t="s">
        <v>4753</v>
      </c>
      <c r="L1071" s="11" t="s">
        <v>7929</v>
      </c>
      <c r="M1071" s="11">
        <v>839</v>
      </c>
      <c r="N1071" s="11" t="str">
        <f>IF(A1071="","AGUARDANDO",IF(NOT(ISERROR(MATCH(VALUE(A1071),PRODESP!A:A,0))),"EXCLUÍDO - ATENDIDO CDHU",""))</f>
        <v/>
      </c>
    </row>
    <row r="1072" spans="1:14" ht="15" x14ac:dyDescent="0.25">
      <c r="A1072" t="s">
        <v>3014</v>
      </c>
      <c r="B1072" t="s">
        <v>3015</v>
      </c>
      <c r="C1072">
        <v>7108636841</v>
      </c>
      <c r="D1072" t="s">
        <v>3016</v>
      </c>
      <c r="E1072"/>
      <c r="F1072"/>
      <c r="G1072"/>
      <c r="H1072" t="s">
        <v>3017</v>
      </c>
      <c r="I1072" t="s">
        <v>3018</v>
      </c>
      <c r="J1072" t="s">
        <v>28</v>
      </c>
      <c r="K1072" t="s">
        <v>3019</v>
      </c>
      <c r="L1072" s="11" t="s">
        <v>7929</v>
      </c>
      <c r="M1072" s="11">
        <v>840</v>
      </c>
      <c r="N1072" s="11" t="str">
        <f>IF(A1072="","AGUARDANDO",IF(NOT(ISERROR(MATCH(VALUE(A1072),PRODESP!A:A,0))),"EXCLUÍDO - ATENDIDO CDHU",""))</f>
        <v/>
      </c>
    </row>
    <row r="1073" spans="1:14" ht="15" x14ac:dyDescent="0.25">
      <c r="A1073" t="s">
        <v>4107</v>
      </c>
      <c r="B1073" t="s">
        <v>4108</v>
      </c>
      <c r="C1073">
        <v>104494591</v>
      </c>
      <c r="D1073" t="s">
        <v>4109</v>
      </c>
      <c r="E1073"/>
      <c r="F1073"/>
      <c r="G1073"/>
      <c r="H1073" t="s">
        <v>4110</v>
      </c>
      <c r="I1073" t="s">
        <v>4111</v>
      </c>
      <c r="J1073" t="s">
        <v>28</v>
      </c>
      <c r="K1073" t="s">
        <v>4112</v>
      </c>
      <c r="L1073" s="11" t="s">
        <v>7929</v>
      </c>
      <c r="M1073" s="11">
        <v>841</v>
      </c>
      <c r="N1073" s="11" t="str">
        <f>IF(A1073="","AGUARDANDO",IF(NOT(ISERROR(MATCH(VALUE(A1073),PRODESP!A:A,0))),"EXCLUÍDO - ATENDIDO CDHU",""))</f>
        <v/>
      </c>
    </row>
    <row r="1074" spans="1:14" ht="15" x14ac:dyDescent="0.25">
      <c r="A1074" t="s">
        <v>4716</v>
      </c>
      <c r="B1074" t="s">
        <v>4717</v>
      </c>
      <c r="C1074">
        <v>457812886</v>
      </c>
      <c r="D1074" t="s">
        <v>4718</v>
      </c>
      <c r="E1074" t="s">
        <v>4719</v>
      </c>
      <c r="F1074">
        <v>489781322</v>
      </c>
      <c r="G1074" t="s">
        <v>4720</v>
      </c>
      <c r="H1074" t="s">
        <v>4721</v>
      </c>
      <c r="I1074" t="s">
        <v>4722</v>
      </c>
      <c r="J1074" t="s">
        <v>28</v>
      </c>
      <c r="K1074" t="s">
        <v>4723</v>
      </c>
      <c r="L1074" s="11" t="s">
        <v>7929</v>
      </c>
      <c r="M1074" s="11">
        <v>842</v>
      </c>
      <c r="N1074" s="11" t="str">
        <f>IF(A1074="","AGUARDANDO",IF(NOT(ISERROR(MATCH(VALUE(A1074),PRODESP!A:A,0))),"EXCLUÍDO - ATENDIDO CDHU",""))</f>
        <v/>
      </c>
    </row>
    <row r="1075" spans="1:14" ht="15" x14ac:dyDescent="0.25">
      <c r="A1075" t="s">
        <v>4754</v>
      </c>
      <c r="B1075" t="s">
        <v>4755</v>
      </c>
      <c r="C1075">
        <v>580097584</v>
      </c>
      <c r="D1075" t="s">
        <v>4756</v>
      </c>
      <c r="E1075"/>
      <c r="F1075"/>
      <c r="G1075"/>
      <c r="H1075" t="s">
        <v>4757</v>
      </c>
      <c r="I1075" t="s">
        <v>4758</v>
      </c>
      <c r="J1075" t="s">
        <v>28</v>
      </c>
      <c r="K1075" t="s">
        <v>4759</v>
      </c>
      <c r="L1075" s="11" t="s">
        <v>7929</v>
      </c>
      <c r="M1075" s="11">
        <v>843</v>
      </c>
      <c r="N1075" s="11" t="str">
        <f>IF(A1075="","AGUARDANDO",IF(NOT(ISERROR(MATCH(VALUE(A1075),PRODESP!A:A,0))),"EXCLUÍDO - ATENDIDO CDHU",""))</f>
        <v/>
      </c>
    </row>
    <row r="1076" spans="1:14" ht="15" x14ac:dyDescent="0.25">
      <c r="A1076" t="s">
        <v>6315</v>
      </c>
      <c r="B1076" t="s">
        <v>6316</v>
      </c>
      <c r="C1076">
        <v>351298885</v>
      </c>
      <c r="D1076" t="s">
        <v>6317</v>
      </c>
      <c r="E1076" t="s">
        <v>6318</v>
      </c>
      <c r="F1076">
        <v>449475037</v>
      </c>
      <c r="G1076" t="s">
        <v>6319</v>
      </c>
      <c r="H1076" t="s">
        <v>6320</v>
      </c>
      <c r="I1076" t="s">
        <v>6321</v>
      </c>
      <c r="J1076" t="s">
        <v>28</v>
      </c>
      <c r="K1076" t="s">
        <v>6322</v>
      </c>
      <c r="L1076" s="11" t="s">
        <v>7929</v>
      </c>
      <c r="M1076" s="11">
        <v>844</v>
      </c>
      <c r="N1076" s="11" t="str">
        <f>IF(A1076="","AGUARDANDO",IF(NOT(ISERROR(MATCH(VALUE(A1076),PRODESP!A:A,0))),"EXCLUÍDO - ATENDIDO CDHU",""))</f>
        <v/>
      </c>
    </row>
    <row r="1077" spans="1:14" ht="15" x14ac:dyDescent="0.25">
      <c r="A1077" t="s">
        <v>2442</v>
      </c>
      <c r="B1077" t="s">
        <v>2443</v>
      </c>
      <c r="C1077">
        <v>264611846</v>
      </c>
      <c r="D1077" t="s">
        <v>2444</v>
      </c>
      <c r="E1077"/>
      <c r="F1077"/>
      <c r="G1077"/>
      <c r="H1077" t="s">
        <v>2445</v>
      </c>
      <c r="I1077" t="s">
        <v>2446</v>
      </c>
      <c r="J1077" t="s">
        <v>28</v>
      </c>
      <c r="K1077" t="s">
        <v>2447</v>
      </c>
      <c r="L1077" s="11" t="s">
        <v>7929</v>
      </c>
      <c r="M1077" s="11">
        <v>845</v>
      </c>
      <c r="N1077" s="11" t="str">
        <f>IF(A1077="","AGUARDANDO",IF(NOT(ISERROR(MATCH(VALUE(A1077),PRODESP!A:A,0))),"EXCLUÍDO - ATENDIDO CDHU",""))</f>
        <v/>
      </c>
    </row>
    <row r="1078" spans="1:14" ht="15" x14ac:dyDescent="0.25">
      <c r="A1078" t="s">
        <v>4162</v>
      </c>
      <c r="B1078" t="s">
        <v>4163</v>
      </c>
      <c r="C1078">
        <v>365966411</v>
      </c>
      <c r="D1078" t="s">
        <v>4164</v>
      </c>
      <c r="E1078" t="s">
        <v>4165</v>
      </c>
      <c r="F1078">
        <v>299264798</v>
      </c>
      <c r="G1078" t="s">
        <v>4166</v>
      </c>
      <c r="H1078" t="s">
        <v>4167</v>
      </c>
      <c r="I1078" t="s">
        <v>4168</v>
      </c>
      <c r="J1078" t="s">
        <v>28</v>
      </c>
      <c r="K1078" t="s">
        <v>4169</v>
      </c>
      <c r="L1078" s="11" t="s">
        <v>7929</v>
      </c>
      <c r="M1078" s="11">
        <v>846</v>
      </c>
      <c r="N1078" s="11" t="str">
        <f>IF(A1078="","AGUARDANDO",IF(NOT(ISERROR(MATCH(VALUE(A1078),PRODESP!A:A,0))),"EXCLUÍDO - ATENDIDO CDHU",""))</f>
        <v/>
      </c>
    </row>
    <row r="1079" spans="1:14" ht="15" x14ac:dyDescent="0.25">
      <c r="A1079" t="s">
        <v>1476</v>
      </c>
      <c r="B1079" t="s">
        <v>1477</v>
      </c>
      <c r="C1079">
        <v>420407546</v>
      </c>
      <c r="D1079" t="s">
        <v>1478</v>
      </c>
      <c r="E1079" t="s">
        <v>1479</v>
      </c>
      <c r="F1079">
        <v>47006450</v>
      </c>
      <c r="G1079" t="s">
        <v>1480</v>
      </c>
      <c r="H1079" t="s">
        <v>1481</v>
      </c>
      <c r="I1079" t="s">
        <v>1482</v>
      </c>
      <c r="J1079" t="s">
        <v>28</v>
      </c>
      <c r="K1079" t="s">
        <v>1483</v>
      </c>
      <c r="L1079" s="11" t="s">
        <v>7929</v>
      </c>
      <c r="M1079" s="11">
        <v>847</v>
      </c>
      <c r="N1079" s="11" t="str">
        <f>IF(A1079="","AGUARDANDO",IF(NOT(ISERROR(MATCH(VALUE(A1079),PRODESP!A:A,0))),"EXCLUÍDO - ATENDIDO CDHU",""))</f>
        <v/>
      </c>
    </row>
    <row r="1080" spans="1:14" ht="15" x14ac:dyDescent="0.25">
      <c r="A1080" t="s">
        <v>3020</v>
      </c>
      <c r="B1080" t="s">
        <v>3021</v>
      </c>
      <c r="C1080">
        <v>433366126</v>
      </c>
      <c r="D1080" t="s">
        <v>3022</v>
      </c>
      <c r="E1080"/>
      <c r="F1080"/>
      <c r="G1080"/>
      <c r="H1080" t="s">
        <v>3023</v>
      </c>
      <c r="I1080" t="s">
        <v>3024</v>
      </c>
      <c r="J1080" t="s">
        <v>28</v>
      </c>
      <c r="K1080" t="s">
        <v>3025</v>
      </c>
      <c r="L1080" s="11" t="s">
        <v>7929</v>
      </c>
      <c r="M1080" s="11">
        <v>848</v>
      </c>
      <c r="N1080" s="11" t="str">
        <f>IF(A1080="","AGUARDANDO",IF(NOT(ISERROR(MATCH(VALUE(A1080),PRODESP!A:A,0))),"EXCLUÍDO - ATENDIDO CDHU",""))</f>
        <v/>
      </c>
    </row>
  </sheetData>
  <autoFilter ref="A1:N985"/>
  <sortState ref="A2:M1080">
    <sortCondition ref="J2:J1080"/>
    <sortCondition ref="L2:L1080"/>
    <sortCondition ref="M2:M1080"/>
  </sortState>
  <customSheetViews>
    <customSheetView guid="{95F22DDC-7987-402C-A54F-7B56EAEC41CE}" showAutoFilter="1" state="hidden" topLeftCell="C1">
      <selection activeCell="C1" sqref="C1"/>
      <pageMargins left="0.511811024" right="0.511811024" top="0.78740157499999996" bottom="0.78740157499999996" header="0.31496062000000002" footer="0.31496062000000002"/>
      <autoFilter ref="A1:T634"/>
    </customSheetView>
  </customSheetView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J1081"/>
  <sheetViews>
    <sheetView showGridLines="0" tabSelected="1" topLeftCell="D1" workbookViewId="0">
      <pane ySplit="2" topLeftCell="A3" activePane="bottomLeft" state="frozen"/>
      <selection pane="bottomLeft" activeCell="K3" sqref="K3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50.42578125" style="1" bestFit="1" customWidth="1"/>
    <col min="4" max="4" width="61.5703125" style="16" bestFit="1" customWidth="1"/>
    <col min="5" max="5" width="13.7109375" style="28" bestFit="1" customWidth="1"/>
    <col min="6" max="6" width="18.42578125" style="2" bestFit="1" customWidth="1"/>
    <col min="7" max="7" width="14.85546875" style="2" bestFit="1" customWidth="1"/>
    <col min="8" max="8" width="16" style="2" bestFit="1" customWidth="1"/>
    <col min="9" max="9" width="24.85546875" style="2" customWidth="1"/>
    <col min="10" max="10" width="23.42578125" style="1" bestFit="1" customWidth="1"/>
    <col min="11" max="16384" width="9.140625" style="1"/>
  </cols>
  <sheetData>
    <row r="1" spans="1:10" ht="45" customHeight="1" x14ac:dyDescent="0.25">
      <c r="A1" s="38" t="s">
        <v>851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.95" customHeight="1" x14ac:dyDescent="0.25">
      <c r="A2" s="7" t="s">
        <v>4</v>
      </c>
      <c r="B2" s="7" t="s">
        <v>5</v>
      </c>
      <c r="C2" s="7" t="s">
        <v>0</v>
      </c>
      <c r="D2" s="14" t="s">
        <v>16</v>
      </c>
      <c r="E2" s="14" t="s">
        <v>1</v>
      </c>
      <c r="F2" s="7" t="s">
        <v>6</v>
      </c>
      <c r="G2" s="7" t="s">
        <v>2</v>
      </c>
      <c r="H2" s="7" t="s">
        <v>3</v>
      </c>
      <c r="I2" s="8" t="s">
        <v>7</v>
      </c>
      <c r="J2" s="7" t="s">
        <v>8</v>
      </c>
    </row>
    <row r="3" spans="1:10" ht="24.95" customHeight="1" x14ac:dyDescent="0.25">
      <c r="A3" s="3">
        <v>1</v>
      </c>
      <c r="B3" s="4" t="str">
        <f>'Base de dados'!A2</f>
        <v>5140004770</v>
      </c>
      <c r="C3" s="5" t="str">
        <f>IF('Base de dados'!E2&lt;&gt;"",'Base de dados'!B2&amp;CHAR(10)&amp;'Base de dados'!E2,'Base de dados'!B2)</f>
        <v>HERIVELTON SOARES DOS SANTOS
VIVIANE APARECIDA KAISER</v>
      </c>
      <c r="D3" s="15" t="str">
        <f>'Base de dados'!H2</f>
        <v>RUA JAROVA, 22 - CEDRO - JUQUIA</v>
      </c>
      <c r="E3" s="27" t="str">
        <f>'Base de dados'!I2</f>
        <v>(13) 996956634</v>
      </c>
      <c r="F3" s="6" t="str">
        <f>'Base de dados'!J2</f>
        <v>DEFICIENTE</v>
      </c>
      <c r="G3" s="6" t="str">
        <f>'Base de dados'!L2</f>
        <v>BENEFICIÁRIO</v>
      </c>
      <c r="H3" s="6">
        <f>'Base de dados'!M2</f>
        <v>1</v>
      </c>
      <c r="I3" s="30" t="s">
        <v>7930</v>
      </c>
      <c r="J3" s="6" t="str">
        <f>'Base de dados'!N2</f>
        <v/>
      </c>
    </row>
    <row r="4" spans="1:10" ht="24.95" customHeight="1" x14ac:dyDescent="0.25">
      <c r="A4" s="3">
        <f>A3+1</f>
        <v>2</v>
      </c>
      <c r="B4" s="4" t="str">
        <f>'Base de dados'!A3</f>
        <v>5140008870</v>
      </c>
      <c r="C4" s="5" t="str">
        <f>IF('Base de dados'!E3&lt;&gt;"",'Base de dados'!B3&amp;CHAR(10)&amp;'Base de dados'!E3,'Base de dados'!B3)</f>
        <v>SERGIO BARBOZA
IVANILDES RODRIGUES DOS SANTOS BARBOZA</v>
      </c>
      <c r="D4" s="15" t="str">
        <f>'Base de dados'!H3</f>
        <v>RUA MARECHAL RONDON, 260 - CEDRO - JUQUIA</v>
      </c>
      <c r="E4" s="27" t="str">
        <f>'Base de dados'!I3</f>
        <v>(13) 997018693</v>
      </c>
      <c r="F4" s="6" t="str">
        <f>'Base de dados'!J3</f>
        <v>DEFICIENTE</v>
      </c>
      <c r="G4" s="6" t="str">
        <f>'Base de dados'!L3</f>
        <v>BENEFICIÁRIO</v>
      </c>
      <c r="H4" s="6">
        <f>'Base de dados'!M3</f>
        <v>2</v>
      </c>
      <c r="I4" s="30" t="s">
        <v>7930</v>
      </c>
      <c r="J4" s="6" t="str">
        <f>'Base de dados'!N3</f>
        <v/>
      </c>
    </row>
    <row r="5" spans="1:10" ht="24.95" customHeight="1" x14ac:dyDescent="0.25">
      <c r="A5" s="3">
        <f t="shared" ref="A5:A68" si="0">A4+1</f>
        <v>3</v>
      </c>
      <c r="B5" s="4" t="str">
        <f>'Base de dados'!A4</f>
        <v>5140007005</v>
      </c>
      <c r="C5" s="5" t="str">
        <f>IF('Base de dados'!E4&lt;&gt;"",'Base de dados'!B4&amp;CHAR(10)&amp;'Base de dados'!E4,'Base de dados'!B4)</f>
        <v>FAUSTINO LIMA DE SOUSA
SILVANA RODRIGUES DOS SANTOS SOUSA</v>
      </c>
      <c r="D5" s="15" t="str">
        <f>'Base de dados'!H4</f>
        <v>RUA MARECHAL RONDON, 107 - CEDRO - JUQUIA</v>
      </c>
      <c r="E5" s="27" t="str">
        <f>'Base de dados'!I4</f>
        <v>(13) 997562991</v>
      </c>
      <c r="F5" s="6" t="str">
        <f>'Base de dados'!J4</f>
        <v>DEFICIENTE</v>
      </c>
      <c r="G5" s="6" t="str">
        <f>'Base de dados'!L4</f>
        <v>BENEFICIÁRIO</v>
      </c>
      <c r="H5" s="6">
        <f>'Base de dados'!M4</f>
        <v>3</v>
      </c>
      <c r="I5" s="30" t="s">
        <v>7930</v>
      </c>
      <c r="J5" s="6" t="str">
        <f>'Base de dados'!N4</f>
        <v/>
      </c>
    </row>
    <row r="6" spans="1:10" ht="24.95" customHeight="1" x14ac:dyDescent="0.25">
      <c r="A6" s="3">
        <f t="shared" si="0"/>
        <v>4</v>
      </c>
      <c r="B6" s="4" t="str">
        <f>'Base de dados'!A5</f>
        <v>5140008037</v>
      </c>
      <c r="C6" s="5" t="str">
        <f>IF('Base de dados'!E5&lt;&gt;"",'Base de dados'!B5&amp;CHAR(10)&amp;'Base de dados'!E5,'Base de dados'!B5)</f>
        <v>ELIANA DA SILVA</v>
      </c>
      <c r="D6" s="15" t="str">
        <f>'Base de dados'!H5</f>
        <v>RUA PEDRO GOMES DA SILVA, 62 - VILA SANCHES - JUQUIA</v>
      </c>
      <c r="E6" s="27" t="str">
        <f>'Base de dados'!I5</f>
        <v>(13) 996826526</v>
      </c>
      <c r="F6" s="6" t="str">
        <f>'Base de dados'!J5</f>
        <v>DEFICIENTE</v>
      </c>
      <c r="G6" s="6" t="str">
        <f>'Base de dados'!L5</f>
        <v>SUPLENTE</v>
      </c>
      <c r="H6" s="6">
        <f>'Base de dados'!M5</f>
        <v>1</v>
      </c>
      <c r="I6" s="30" t="s">
        <v>7930</v>
      </c>
      <c r="J6" s="6" t="str">
        <f>'Base de dados'!N5</f>
        <v/>
      </c>
    </row>
    <row r="7" spans="1:10" ht="24.95" customHeight="1" x14ac:dyDescent="0.25">
      <c r="A7" s="3">
        <f t="shared" si="0"/>
        <v>5</v>
      </c>
      <c r="B7" s="4" t="str">
        <f>'Base de dados'!A6</f>
        <v>5140001818</v>
      </c>
      <c r="C7" s="5" t="str">
        <f>IF('Base de dados'!E6&lt;&gt;"",'Base de dados'!B6&amp;CHAR(10)&amp;'Base de dados'!E6,'Base de dados'!B6)</f>
        <v>FERNANDA DE FARIAS PEREIRA
ISAIAS ALVES PEREIRA</v>
      </c>
      <c r="D7" s="15" t="str">
        <f>'Base de dados'!H6</f>
        <v>VLA PROFESSOR FRANCISCO ARCELINO DO AMARAL, 411 - VILA SANCHES - JUQUIA</v>
      </c>
      <c r="E7" s="27" t="str">
        <f>'Base de dados'!I6</f>
        <v>(13) 982110717</v>
      </c>
      <c r="F7" s="6" t="str">
        <f>'Base de dados'!J6</f>
        <v>DEFICIENTE</v>
      </c>
      <c r="G7" s="6" t="str">
        <f>'Base de dados'!L6</f>
        <v>SUPLENTE</v>
      </c>
      <c r="H7" s="6">
        <f>'Base de dados'!M6</f>
        <v>2</v>
      </c>
      <c r="I7" s="30" t="s">
        <v>7930</v>
      </c>
      <c r="J7" s="6" t="str">
        <f>'Base de dados'!N6</f>
        <v/>
      </c>
    </row>
    <row r="8" spans="1:10" ht="24.95" customHeight="1" x14ac:dyDescent="0.25">
      <c r="A8" s="3">
        <f t="shared" si="0"/>
        <v>6</v>
      </c>
      <c r="B8" s="4" t="str">
        <f>'Base de dados'!A7</f>
        <v>5140002527</v>
      </c>
      <c r="C8" s="5" t="str">
        <f>IF('Base de dados'!E7&lt;&gt;"",'Base de dados'!B7&amp;CHAR(10)&amp;'Base de dados'!E7,'Base de dados'!B7)</f>
        <v>EMERSON GODOI GONCALVES</v>
      </c>
      <c r="D8" s="15" t="str">
        <f>'Base de dados'!H7</f>
        <v>RUA ALICE RODRIGUES MOTTA, 351 - VILA INDUSTRIAL - JUQUIA</v>
      </c>
      <c r="E8" s="27" t="str">
        <f>'Base de dados'!I7</f>
        <v>(13) 996499869</v>
      </c>
      <c r="F8" s="6" t="str">
        <f>'Base de dados'!J7</f>
        <v>DEFICIENTE</v>
      </c>
      <c r="G8" s="6" t="str">
        <f>'Base de dados'!L7</f>
        <v>SUPLENTE</v>
      </c>
      <c r="H8" s="6">
        <f>'Base de dados'!M7</f>
        <v>3</v>
      </c>
      <c r="I8" s="30" t="s">
        <v>7930</v>
      </c>
      <c r="J8" s="6" t="str">
        <f>'Base de dados'!N7</f>
        <v/>
      </c>
    </row>
    <row r="9" spans="1:10" ht="24.95" customHeight="1" x14ac:dyDescent="0.25">
      <c r="A9" s="3">
        <f t="shared" si="0"/>
        <v>7</v>
      </c>
      <c r="B9" s="4" t="str">
        <f>'Base de dados'!A8</f>
        <v>5140001115</v>
      </c>
      <c r="C9" s="5" t="str">
        <f>IF('Base de dados'!E8&lt;&gt;"",'Base de dados'!B8&amp;CHAR(10)&amp;'Base de dados'!E8,'Base de dados'!B8)</f>
        <v>ALINE LEIA LEITE SANTANA</v>
      </c>
      <c r="D9" s="15" t="str">
        <f>'Base de dados'!H8</f>
        <v>SIT VILA PEDRA BRANCA, 00 - TIMOTIO - JUQUIA</v>
      </c>
      <c r="E9" s="27" t="str">
        <f>'Base de dados'!I8</f>
        <v>(11) 975213647</v>
      </c>
      <c r="F9" s="6" t="str">
        <f>'Base de dados'!J8</f>
        <v>DEFICIENTE</v>
      </c>
      <c r="G9" s="6" t="str">
        <f>'Base de dados'!L8</f>
        <v>SUPLENTE</v>
      </c>
      <c r="H9" s="6">
        <f>'Base de dados'!M8</f>
        <v>4</v>
      </c>
      <c r="I9" s="30" t="s">
        <v>7930</v>
      </c>
      <c r="J9" s="6" t="str">
        <f>'Base de dados'!N8</f>
        <v/>
      </c>
    </row>
    <row r="10" spans="1:10" ht="24.95" customHeight="1" x14ac:dyDescent="0.25">
      <c r="A10" s="3">
        <f t="shared" si="0"/>
        <v>8</v>
      </c>
      <c r="B10" s="4" t="str">
        <f>'Base de dados'!A9</f>
        <v>5140003863</v>
      </c>
      <c r="C10" s="5" t="str">
        <f>IF('Base de dados'!E9&lt;&gt;"",'Base de dados'!B9&amp;CHAR(10)&amp;'Base de dados'!E9,'Base de dados'!B9)</f>
        <v>ANGELA GOTTARDI TUBIANO</v>
      </c>
      <c r="D10" s="15" t="str">
        <f>'Base de dados'!H9</f>
        <v>CAL TRAVESSA DA PARAIBA, 80 - PARQUE NACIONAL - JUQUIA</v>
      </c>
      <c r="E10" s="27" t="str">
        <f>'Base de dados'!I9</f>
        <v>(13) 997613861</v>
      </c>
      <c r="F10" s="6" t="str">
        <f>'Base de dados'!J9</f>
        <v>DEFICIENTE</v>
      </c>
      <c r="G10" s="6" t="str">
        <f>'Base de dados'!L9</f>
        <v>SUPLENTE</v>
      </c>
      <c r="H10" s="6">
        <f>'Base de dados'!M9</f>
        <v>5</v>
      </c>
      <c r="I10" s="30" t="s">
        <v>7930</v>
      </c>
      <c r="J10" s="6" t="str">
        <f>'Base de dados'!N9</f>
        <v/>
      </c>
    </row>
    <row r="11" spans="1:10" ht="24.95" customHeight="1" x14ac:dyDescent="0.25">
      <c r="A11" s="3">
        <f t="shared" si="0"/>
        <v>9</v>
      </c>
      <c r="B11" s="4" t="str">
        <f>'Base de dados'!A10</f>
        <v>5140009399</v>
      </c>
      <c r="C11" s="5" t="str">
        <f>IF('Base de dados'!E10&lt;&gt;"",'Base de dados'!B10&amp;CHAR(10)&amp;'Base de dados'!E10,'Base de dados'!B10)</f>
        <v>JOSIAS SILVA DA COSTA</v>
      </c>
      <c r="D11" s="15" t="str">
        <f>'Base de dados'!H10</f>
        <v>RUA KOEI MAEJO, 323 - ESTACAO  - JUQUIA</v>
      </c>
      <c r="E11" s="27" t="str">
        <f>'Base de dados'!I10</f>
        <v>(13) 981627404</v>
      </c>
      <c r="F11" s="6" t="str">
        <f>'Base de dados'!J10</f>
        <v>DEFICIENTE</v>
      </c>
      <c r="G11" s="6" t="str">
        <f>'Base de dados'!L10</f>
        <v>SUPLENTE</v>
      </c>
      <c r="H11" s="6">
        <f>'Base de dados'!M10</f>
        <v>6</v>
      </c>
      <c r="I11" s="30" t="s">
        <v>7930</v>
      </c>
      <c r="J11" s="6" t="str">
        <f>'Base de dados'!N10</f>
        <v/>
      </c>
    </row>
    <row r="12" spans="1:10" ht="24.95" customHeight="1" x14ac:dyDescent="0.25">
      <c r="A12" s="3">
        <f t="shared" si="0"/>
        <v>10</v>
      </c>
      <c r="B12" s="4" t="str">
        <f>'Base de dados'!A11</f>
        <v>5140000729</v>
      </c>
      <c r="C12" s="5" t="str">
        <f>IF('Base de dados'!E11&lt;&gt;"",'Base de dados'!B11&amp;CHAR(10)&amp;'Base de dados'!E11,'Base de dados'!B11)</f>
        <v>MARIA LENI RIBEIRO</v>
      </c>
      <c r="D12" s="15" t="str">
        <f>'Base de dados'!H11</f>
        <v>EST SETE BARRAS, 1260 - VILA PEDREIRA - JUQUIA</v>
      </c>
      <c r="E12" s="27" t="str">
        <f>'Base de dados'!I11</f>
        <v>(13) 997008829</v>
      </c>
      <c r="F12" s="6" t="str">
        <f>'Base de dados'!J11</f>
        <v>DEFICIENTE</v>
      </c>
      <c r="G12" s="6" t="str">
        <f>'Base de dados'!L11</f>
        <v>SUPLENTE COMPLEMENTAR</v>
      </c>
      <c r="H12" s="6">
        <f>'Base de dados'!M11</f>
        <v>7</v>
      </c>
      <c r="I12" s="30" t="s">
        <v>7931</v>
      </c>
      <c r="J12" s="6" t="str">
        <f>'Base de dados'!N11</f>
        <v/>
      </c>
    </row>
    <row r="13" spans="1:10" ht="24.95" customHeight="1" x14ac:dyDescent="0.25">
      <c r="A13" s="3">
        <f t="shared" si="0"/>
        <v>11</v>
      </c>
      <c r="B13" s="4" t="str">
        <f>'Base de dados'!A12</f>
        <v>5140009621</v>
      </c>
      <c r="C13" s="5" t="str">
        <f>IF('Base de dados'!E12&lt;&gt;"",'Base de dados'!B12&amp;CHAR(10)&amp;'Base de dados'!E12,'Base de dados'!B12)</f>
        <v>ZELIA GOMES SILVA ROSA</v>
      </c>
      <c r="D13" s="15" t="str">
        <f>'Base de dados'!H12</f>
        <v>RUA JOAQUIM CAMARGO, 405 - CEDRO - JUQUIA</v>
      </c>
      <c r="E13" s="27" t="str">
        <f>'Base de dados'!I12</f>
        <v>(13) 997946018</v>
      </c>
      <c r="F13" s="6" t="str">
        <f>'Base de dados'!J12</f>
        <v>DEFICIENTE</v>
      </c>
      <c r="G13" s="6" t="str">
        <f>'Base de dados'!L12</f>
        <v>SUPLENTE COMPLEMENTAR</v>
      </c>
      <c r="H13" s="6">
        <f>'Base de dados'!M12</f>
        <v>8</v>
      </c>
      <c r="I13" s="30" t="s">
        <v>7931</v>
      </c>
      <c r="J13" s="6" t="str">
        <f>'Base de dados'!N12</f>
        <v/>
      </c>
    </row>
    <row r="14" spans="1:10" ht="24.95" customHeight="1" x14ac:dyDescent="0.25">
      <c r="A14" s="3">
        <f t="shared" si="0"/>
        <v>12</v>
      </c>
      <c r="B14" s="4" t="str">
        <f>'Base de dados'!A13</f>
        <v>5140004705</v>
      </c>
      <c r="C14" s="5" t="str">
        <f>IF('Base de dados'!E13&lt;&gt;"",'Base de dados'!B13&amp;CHAR(10)&amp;'Base de dados'!E13,'Base de dados'!B13)</f>
        <v>DIRRNE PENICHE DA SILVA</v>
      </c>
      <c r="D14" s="15" t="str">
        <f>'Base de dados'!H13</f>
        <v>SIT DA CBA KM 9, S/N - CAPOAVA - JUQUIA</v>
      </c>
      <c r="E14" s="27" t="str">
        <f>'Base de dados'!I13</f>
        <v>(13) 996651955</v>
      </c>
      <c r="F14" s="6" t="str">
        <f>'Base de dados'!J13</f>
        <v>DEFICIENTE</v>
      </c>
      <c r="G14" s="6" t="str">
        <f>'Base de dados'!L13</f>
        <v>SUPLENTE COMPLEMENTAR</v>
      </c>
      <c r="H14" s="6">
        <f>'Base de dados'!M13</f>
        <v>9</v>
      </c>
      <c r="I14" s="30" t="s">
        <v>7931</v>
      </c>
      <c r="J14" s="6" t="str">
        <f>'Base de dados'!N13</f>
        <v/>
      </c>
    </row>
    <row r="15" spans="1:10" ht="24.95" customHeight="1" x14ac:dyDescent="0.25">
      <c r="A15" s="3">
        <f t="shared" si="0"/>
        <v>13</v>
      </c>
      <c r="B15" s="4" t="str">
        <f>'Base de dados'!A14</f>
        <v>5140009589</v>
      </c>
      <c r="C15" s="5" t="str">
        <f>IF('Base de dados'!E14&lt;&gt;"",'Base de dados'!B14&amp;CHAR(10)&amp;'Base de dados'!E14,'Base de dados'!B14)</f>
        <v>ELISA OLIVEIRA GONCALVES</v>
      </c>
      <c r="D15" s="15" t="str">
        <f>'Base de dados'!H14</f>
        <v>AV  GEORGE SALVATERRA, 621 - CENTRO - JUQUIA</v>
      </c>
      <c r="E15" s="27" t="str">
        <f>'Base de dados'!I14</f>
        <v>(13) 997969375</v>
      </c>
      <c r="F15" s="6" t="str">
        <f>'Base de dados'!J14</f>
        <v>DEFICIENTE</v>
      </c>
      <c r="G15" s="6" t="str">
        <f>'Base de dados'!L14</f>
        <v>SUPLENTE COMPLEMENTAR</v>
      </c>
      <c r="H15" s="6">
        <f>'Base de dados'!M14</f>
        <v>10</v>
      </c>
      <c r="I15" s="30" t="s">
        <v>7931</v>
      </c>
      <c r="J15" s="6" t="str">
        <f>'Base de dados'!N14</f>
        <v/>
      </c>
    </row>
    <row r="16" spans="1:10" ht="24.95" customHeight="1" x14ac:dyDescent="0.25">
      <c r="A16" s="3">
        <f t="shared" si="0"/>
        <v>14</v>
      </c>
      <c r="B16" s="4" t="str">
        <f>'Base de dados'!A15</f>
        <v>5140009258</v>
      </c>
      <c r="C16" s="5" t="str">
        <f>IF('Base de dados'!E15&lt;&gt;"",'Base de dados'!B15&amp;CHAR(10)&amp;'Base de dados'!E15,'Base de dados'!B15)</f>
        <v>NALVA ANGELA MORAIS GONCALVES</v>
      </c>
      <c r="D16" s="15" t="str">
        <f>'Base de dados'!H15</f>
        <v>RUA GOIAS, 798 - PARQUE NACIONAL - JUQUIA</v>
      </c>
      <c r="E16" s="27" t="str">
        <f>'Base de dados'!I15</f>
        <v>(13) 996276027</v>
      </c>
      <c r="F16" s="6" t="str">
        <f>'Base de dados'!J15</f>
        <v>DEFICIENTE</v>
      </c>
      <c r="G16" s="6" t="str">
        <f>'Base de dados'!L15</f>
        <v>SUPLENTE COMPLEMENTAR</v>
      </c>
      <c r="H16" s="6">
        <f>'Base de dados'!M15</f>
        <v>11</v>
      </c>
      <c r="I16" s="30" t="s">
        <v>7931</v>
      </c>
      <c r="J16" s="6" t="str">
        <f>'Base de dados'!N15</f>
        <v/>
      </c>
    </row>
    <row r="17" spans="1:10" ht="24.95" customHeight="1" x14ac:dyDescent="0.25">
      <c r="A17" s="3">
        <f t="shared" si="0"/>
        <v>15</v>
      </c>
      <c r="B17" s="4" t="str">
        <f>'Base de dados'!A16</f>
        <v>5140007476</v>
      </c>
      <c r="C17" s="5" t="str">
        <f>IF('Base de dados'!E16&lt;&gt;"",'Base de dados'!B16&amp;CHAR(10)&amp;'Base de dados'!E16,'Base de dados'!B16)</f>
        <v>ALESANDRA BORGES FLORENCIO</v>
      </c>
      <c r="D17" s="15" t="str">
        <f>'Base de dados'!H16</f>
        <v>EST ADONIRAN BARBOSA, 700 - JARDIM YOLANDA - MIRACATU</v>
      </c>
      <c r="E17" s="27" t="str">
        <f>'Base de dados'!I16</f>
        <v>(13) 996386434</v>
      </c>
      <c r="F17" s="6" t="str">
        <f>'Base de dados'!J16</f>
        <v>DEFICIENTE</v>
      </c>
      <c r="G17" s="6" t="str">
        <f>'Base de dados'!L16</f>
        <v>SUPLENTE COMPLEMENTAR</v>
      </c>
      <c r="H17" s="6">
        <f>'Base de dados'!M16</f>
        <v>12</v>
      </c>
      <c r="I17" s="30" t="s">
        <v>7931</v>
      </c>
      <c r="J17" s="6" t="str">
        <f>'Base de dados'!N16</f>
        <v/>
      </c>
    </row>
    <row r="18" spans="1:10" ht="24.95" customHeight="1" x14ac:dyDescent="0.25">
      <c r="A18" s="3">
        <f t="shared" si="0"/>
        <v>16</v>
      </c>
      <c r="B18" s="4" t="str">
        <f>'Base de dados'!A17</f>
        <v>5140008474</v>
      </c>
      <c r="C18" s="5" t="str">
        <f>IF('Base de dados'!E17&lt;&gt;"",'Base de dados'!B17&amp;CHAR(10)&amp;'Base de dados'!E17,'Base de dados'!B17)</f>
        <v>FABIANA LINDOLFO MARIANO NASCIMENTO
ALEX ROBERTO MARIANO NASCIMENTO</v>
      </c>
      <c r="D18" s="15" t="str">
        <f>'Base de dados'!H17</f>
        <v>RUA GOIAS, 798 - VILA SANCHES - JUQUIA</v>
      </c>
      <c r="E18" s="27" t="str">
        <f>'Base de dados'!I17</f>
        <v>(13) 996336120</v>
      </c>
      <c r="F18" s="6" t="str">
        <f>'Base de dados'!J17</f>
        <v>DEFICIENTE</v>
      </c>
      <c r="G18" s="6" t="str">
        <f>'Base de dados'!L17</f>
        <v>SUPLENTE COMPLEMENTAR</v>
      </c>
      <c r="H18" s="6">
        <f>'Base de dados'!M17</f>
        <v>13</v>
      </c>
      <c r="I18" s="30" t="s">
        <v>7931</v>
      </c>
      <c r="J18" s="6" t="str">
        <f>'Base de dados'!N17</f>
        <v/>
      </c>
    </row>
    <row r="19" spans="1:10" ht="24.95" customHeight="1" x14ac:dyDescent="0.25">
      <c r="A19" s="3">
        <f t="shared" si="0"/>
        <v>17</v>
      </c>
      <c r="B19" s="4" t="str">
        <f>'Base de dados'!A18</f>
        <v>5140000414</v>
      </c>
      <c r="C19" s="5" t="str">
        <f>IF('Base de dados'!E18&lt;&gt;"",'Base de dados'!B18&amp;CHAR(10)&amp;'Base de dados'!E18,'Base de dados'!B18)</f>
        <v>PEDRO GONCALVES</v>
      </c>
      <c r="D19" s="15" t="str">
        <f>'Base de dados'!H18</f>
        <v>RUA ACHILLES ORLANDO CURTOLO, 465 - PARQUE INDUSTRIAL TOMAS EDSON - SAO PAULO</v>
      </c>
      <c r="E19" s="27" t="str">
        <f>'Base de dados'!I18</f>
        <v>(13) 981373213</v>
      </c>
      <c r="F19" s="6" t="str">
        <f>'Base de dados'!J18</f>
        <v>DEFICIENTE</v>
      </c>
      <c r="G19" s="6" t="str">
        <f>'Base de dados'!L18</f>
        <v>SUPLENTE COMPLEMENTAR</v>
      </c>
      <c r="H19" s="6">
        <f>'Base de dados'!M18</f>
        <v>14</v>
      </c>
      <c r="I19" s="30" t="s">
        <v>7931</v>
      </c>
      <c r="J19" s="6" t="str">
        <f>'Base de dados'!N18</f>
        <v/>
      </c>
    </row>
    <row r="20" spans="1:10" ht="24.95" customHeight="1" x14ac:dyDescent="0.25">
      <c r="A20" s="3">
        <f t="shared" si="0"/>
        <v>18</v>
      </c>
      <c r="B20" s="4" t="str">
        <f>'Base de dados'!A19</f>
        <v>5140007724</v>
      </c>
      <c r="C20" s="5" t="str">
        <f>IF('Base de dados'!E19&lt;&gt;"",'Base de dados'!B19&amp;CHAR(10)&amp;'Base de dados'!E19,'Base de dados'!B19)</f>
        <v>JEFERSON DE OLIVEIRA SAMPAIO</v>
      </c>
      <c r="D20" s="15" t="str">
        <f>'Base de dados'!H19</f>
        <v>RUA VILA COELHO, 198 - JUQUIA GUACU - JUQUIA</v>
      </c>
      <c r="E20" s="27" t="str">
        <f>'Base de dados'!I19</f>
        <v>(13) 996695296</v>
      </c>
      <c r="F20" s="6" t="str">
        <f>'Base de dados'!J19</f>
        <v>DEFICIENTE</v>
      </c>
      <c r="G20" s="6" t="str">
        <f>'Base de dados'!L19</f>
        <v>SUPLENTE COMPLEMENTAR</v>
      </c>
      <c r="H20" s="6">
        <f>'Base de dados'!M19</f>
        <v>15</v>
      </c>
      <c r="I20" s="30" t="s">
        <v>7931</v>
      </c>
      <c r="J20" s="6" t="str">
        <f>'Base de dados'!N19</f>
        <v/>
      </c>
    </row>
    <row r="21" spans="1:10" ht="24.95" customHeight="1" x14ac:dyDescent="0.25">
      <c r="A21" s="3">
        <f t="shared" si="0"/>
        <v>19</v>
      </c>
      <c r="B21" s="4" t="str">
        <f>'Base de dados'!A20</f>
        <v>5140002741</v>
      </c>
      <c r="C21" s="5" t="str">
        <f>IF('Base de dados'!E20&lt;&gt;"",'Base de dados'!B20&amp;CHAR(10)&amp;'Base de dados'!E20,'Base de dados'!B20)</f>
        <v>SERGIO LOPES GOMES</v>
      </c>
      <c r="D21" s="15" t="str">
        <f>'Base de dados'!H20</f>
        <v>RUA ZEQUINHA DE ABREU, 105 - JD YOLANDA - MIRACATU</v>
      </c>
      <c r="E21" s="27" t="str">
        <f>'Base de dados'!I20</f>
        <v>(13) 981207132</v>
      </c>
      <c r="F21" s="6" t="str">
        <f>'Base de dados'!J20</f>
        <v>DEFICIENTE</v>
      </c>
      <c r="G21" s="6" t="str">
        <f>'Base de dados'!L20</f>
        <v>SUPLENTE COMPLEMENTAR</v>
      </c>
      <c r="H21" s="6">
        <f>'Base de dados'!M20</f>
        <v>16</v>
      </c>
      <c r="I21" s="30" t="s">
        <v>7931</v>
      </c>
      <c r="J21" s="6" t="str">
        <f>'Base de dados'!N20</f>
        <v/>
      </c>
    </row>
    <row r="22" spans="1:10" ht="24.95" customHeight="1" x14ac:dyDescent="0.25">
      <c r="A22" s="3">
        <f t="shared" si="0"/>
        <v>20</v>
      </c>
      <c r="B22" s="4" t="str">
        <f>'Base de dados'!A21</f>
        <v>5140009696</v>
      </c>
      <c r="C22" s="5" t="str">
        <f>IF('Base de dados'!E21&lt;&gt;"",'Base de dados'!B21&amp;CHAR(10)&amp;'Base de dados'!E21,'Base de dados'!B21)</f>
        <v>MARTA FERREIRA DA SILVA
JOSE FRANCISCO XAVIER</v>
      </c>
      <c r="D22" s="15" t="str">
        <f>'Base de dados'!H21</f>
        <v>ROD RODOVIA SP 79, S/N - PAIOL - JUQUIA</v>
      </c>
      <c r="E22" s="27" t="str">
        <f>'Base de dados'!I21</f>
        <v>(13) 996243362</v>
      </c>
      <c r="F22" s="6" t="str">
        <f>'Base de dados'!J21</f>
        <v>DEFICIENTE</v>
      </c>
      <c r="G22" s="6" t="str">
        <f>'Base de dados'!L21</f>
        <v>SUPLENTE COMPLEMENTAR</v>
      </c>
      <c r="H22" s="6">
        <f>'Base de dados'!M21</f>
        <v>17</v>
      </c>
      <c r="I22" s="30" t="s">
        <v>7931</v>
      </c>
      <c r="J22" s="6" t="str">
        <f>'Base de dados'!N21</f>
        <v/>
      </c>
    </row>
    <row r="23" spans="1:10" ht="24.95" customHeight="1" x14ac:dyDescent="0.25">
      <c r="A23" s="3">
        <f t="shared" si="0"/>
        <v>21</v>
      </c>
      <c r="B23" s="4" t="str">
        <f>'Base de dados'!A22</f>
        <v>5140003921</v>
      </c>
      <c r="C23" s="5" t="str">
        <f>IF('Base de dados'!E22&lt;&gt;"",'Base de dados'!B22&amp;CHAR(10)&amp;'Base de dados'!E22,'Base de dados'!B22)</f>
        <v>JULIA MARY NUNES</v>
      </c>
      <c r="D23" s="15" t="str">
        <f>'Base de dados'!H22</f>
        <v>RUA TORITO, 37 - CENTRO - JUQUIA</v>
      </c>
      <c r="E23" s="27" t="str">
        <f>'Base de dados'!I22</f>
        <v>(41) 984235847</v>
      </c>
      <c r="F23" s="6" t="str">
        <f>'Base de dados'!J22</f>
        <v>DEFICIENTE</v>
      </c>
      <c r="G23" s="6" t="str">
        <f>'Base de dados'!L22</f>
        <v>SUPLENTE COMPLEMENTAR</v>
      </c>
      <c r="H23" s="6">
        <f>'Base de dados'!M22</f>
        <v>18</v>
      </c>
      <c r="I23" s="30" t="s">
        <v>7931</v>
      </c>
      <c r="J23" s="6" t="str">
        <f>'Base de dados'!N22</f>
        <v/>
      </c>
    </row>
    <row r="24" spans="1:10" ht="24.95" customHeight="1" x14ac:dyDescent="0.25">
      <c r="A24" s="3">
        <f t="shared" si="0"/>
        <v>22</v>
      </c>
      <c r="B24" s="4" t="str">
        <f>'Base de dados'!A23</f>
        <v>5140003590</v>
      </c>
      <c r="C24" s="5" t="str">
        <f>IF('Base de dados'!E23&lt;&gt;"",'Base de dados'!B23&amp;CHAR(10)&amp;'Base de dados'!E23,'Base de dados'!B23)</f>
        <v>RENNAN TRIGO ROSAS</v>
      </c>
      <c r="D24" s="15" t="str">
        <f>'Base de dados'!H23</f>
        <v>RUA SANTOS DUMONT, 196 - VILA INDUSTRIAL - JUQUIA</v>
      </c>
      <c r="E24" s="27" t="str">
        <f>'Base de dados'!I23</f>
        <v>(11) 945951395</v>
      </c>
      <c r="F24" s="6" t="str">
        <f>'Base de dados'!J23</f>
        <v>DEFICIENTE</v>
      </c>
      <c r="G24" s="6" t="str">
        <f>'Base de dados'!L23</f>
        <v>SUPLENTE COMPLEMENTAR</v>
      </c>
      <c r="H24" s="6">
        <f>'Base de dados'!M23</f>
        <v>19</v>
      </c>
      <c r="I24" s="30" t="s">
        <v>7931</v>
      </c>
      <c r="J24" s="6" t="str">
        <f>'Base de dados'!N23</f>
        <v/>
      </c>
    </row>
    <row r="25" spans="1:10" ht="24.95" customHeight="1" x14ac:dyDescent="0.25">
      <c r="A25" s="3">
        <f t="shared" si="0"/>
        <v>23</v>
      </c>
      <c r="B25" s="4" t="str">
        <f>'Base de dados'!A24</f>
        <v>5140006817</v>
      </c>
      <c r="C25" s="5" t="str">
        <f>IF('Base de dados'!E24&lt;&gt;"",'Base de dados'!B24&amp;CHAR(10)&amp;'Base de dados'!E24,'Base de dados'!B24)</f>
        <v>ELISABETE SOUZA OLIVEIRA</v>
      </c>
      <c r="D25" s="15" t="str">
        <f>'Base de dados'!H24</f>
        <v>RUA ANAPURUS, 60 - CIDADE BRASIL - GUARULHOS</v>
      </c>
      <c r="E25" s="27" t="str">
        <f>'Base de dados'!I24</f>
        <v>(11) 975503799</v>
      </c>
      <c r="F25" s="6" t="str">
        <f>'Base de dados'!J24</f>
        <v>DEFICIENTE</v>
      </c>
      <c r="G25" s="6" t="str">
        <f>'Base de dados'!L24</f>
        <v>SUPLENTE COMPLEMENTAR</v>
      </c>
      <c r="H25" s="6">
        <f>'Base de dados'!M24</f>
        <v>20</v>
      </c>
      <c r="I25" s="30" t="s">
        <v>7931</v>
      </c>
      <c r="J25" s="6" t="str">
        <f>'Base de dados'!N24</f>
        <v/>
      </c>
    </row>
    <row r="26" spans="1:10" ht="24.95" customHeight="1" x14ac:dyDescent="0.25">
      <c r="A26" s="3">
        <f t="shared" si="0"/>
        <v>24</v>
      </c>
      <c r="B26" s="4" t="str">
        <f>'Base de dados'!A25</f>
        <v>5140005652</v>
      </c>
      <c r="C26" s="5" t="str">
        <f>IF('Base de dados'!E25&lt;&gt;"",'Base de dados'!B25&amp;CHAR(10)&amp;'Base de dados'!E25,'Base de dados'!B25)</f>
        <v>DEOLINDA LOPES</v>
      </c>
      <c r="D26" s="15" t="str">
        <f>'Base de dados'!H25</f>
        <v>RUA ATAULFO ALVES, 102 - JD YOLANDA - MIRACATU</v>
      </c>
      <c r="E26" s="27" t="str">
        <f>'Base de dados'!I25</f>
        <v>(13) 981281636</v>
      </c>
      <c r="F26" s="6" t="str">
        <f>'Base de dados'!J25</f>
        <v>DEFICIENTE</v>
      </c>
      <c r="G26" s="6" t="str">
        <f>'Base de dados'!L25</f>
        <v>SUPLENTE COMPLEMENTAR</v>
      </c>
      <c r="H26" s="6">
        <f>'Base de dados'!M25</f>
        <v>21</v>
      </c>
      <c r="I26" s="30" t="s">
        <v>7931</v>
      </c>
      <c r="J26" s="6" t="str">
        <f>'Base de dados'!N25</f>
        <v/>
      </c>
    </row>
    <row r="27" spans="1:10" ht="24.95" customHeight="1" x14ac:dyDescent="0.25">
      <c r="A27" s="3">
        <f t="shared" si="0"/>
        <v>25</v>
      </c>
      <c r="B27" s="4" t="str">
        <f>'Base de dados'!A26</f>
        <v>5140005744</v>
      </c>
      <c r="C27" s="5" t="str">
        <f>IF('Base de dados'!E26&lt;&gt;"",'Base de dados'!B26&amp;CHAR(10)&amp;'Base de dados'!E26,'Base de dados'!B26)</f>
        <v>DIRCE CAMARGO DE ALMEIDA PALMEIRA
CESAR PALMEIRA</v>
      </c>
      <c r="D27" s="15" t="str">
        <f>'Base de dados'!H26</f>
        <v>RUA 10 DE ABRIL, 162 - CENTRO - JUQUIA</v>
      </c>
      <c r="E27" s="27" t="str">
        <f>'Base de dados'!I26</f>
        <v>(13) 981538293</v>
      </c>
      <c r="F27" s="6" t="str">
        <f>'Base de dados'!J26</f>
        <v>DEFICIENTE</v>
      </c>
      <c r="G27" s="6" t="str">
        <f>'Base de dados'!L26</f>
        <v>SUPLENTE COMPLEMENTAR</v>
      </c>
      <c r="H27" s="6">
        <f>'Base de dados'!M26</f>
        <v>22</v>
      </c>
      <c r="I27" s="30" t="s">
        <v>7931</v>
      </c>
      <c r="J27" s="6" t="str">
        <f>'Base de dados'!N26</f>
        <v/>
      </c>
    </row>
    <row r="28" spans="1:10" ht="24.95" customHeight="1" x14ac:dyDescent="0.25">
      <c r="A28" s="3">
        <f t="shared" si="0"/>
        <v>26</v>
      </c>
      <c r="B28" s="4" t="str">
        <f>'Base de dados'!A27</f>
        <v>5140005587</v>
      </c>
      <c r="C28" s="5" t="str">
        <f>IF('Base de dados'!E27&lt;&gt;"",'Base de dados'!B27&amp;CHAR(10)&amp;'Base de dados'!E27,'Base de dados'!B27)</f>
        <v>JACKSON DA SILVA GUEDES</v>
      </c>
      <c r="D28" s="15" t="str">
        <f>'Base de dados'!H27</f>
        <v>RUA ALICE RODRIGUES MOTTA, 125 - VILA NOVA - JUQUIA</v>
      </c>
      <c r="E28" s="27" t="str">
        <f>'Base de dados'!I27</f>
        <v>(13) 996276871</v>
      </c>
      <c r="F28" s="6" t="str">
        <f>'Base de dados'!J27</f>
        <v>DEFICIENTE</v>
      </c>
      <c r="G28" s="6" t="str">
        <f>'Base de dados'!L27</f>
        <v>SUPLENTE COMPLEMENTAR</v>
      </c>
      <c r="H28" s="6">
        <f>'Base de dados'!M27</f>
        <v>23</v>
      </c>
      <c r="I28" s="30" t="s">
        <v>7931</v>
      </c>
      <c r="J28" s="6" t="str">
        <f>'Base de dados'!N27</f>
        <v/>
      </c>
    </row>
    <row r="29" spans="1:10" ht="24.95" customHeight="1" x14ac:dyDescent="0.25">
      <c r="A29" s="3">
        <f t="shared" si="0"/>
        <v>27</v>
      </c>
      <c r="B29" s="4" t="str">
        <f>'Base de dados'!A28</f>
        <v>5140003541</v>
      </c>
      <c r="C29" s="5" t="str">
        <f>IF('Base de dados'!E28&lt;&gt;"",'Base de dados'!B28&amp;CHAR(10)&amp;'Base de dados'!E28,'Base de dados'!B28)</f>
        <v>PATRICIA RAMOS DOS SANTOS
FRANCISCO GUEDES DE SOUSA</v>
      </c>
      <c r="D29" s="15" t="str">
        <f>'Base de dados'!H28</f>
        <v>RUA ANDORINHAS, 140 - VILA DOS PASSAROS - JUQUIA</v>
      </c>
      <c r="E29" s="27" t="str">
        <f>'Base de dados'!I28</f>
        <v>(13) 996235046</v>
      </c>
      <c r="F29" s="6" t="str">
        <f>'Base de dados'!J28</f>
        <v>DEFICIENTE</v>
      </c>
      <c r="G29" s="6" t="str">
        <f>'Base de dados'!L28</f>
        <v>SUPLENTE COMPLEMENTAR</v>
      </c>
      <c r="H29" s="6">
        <f>'Base de dados'!M28</f>
        <v>24</v>
      </c>
      <c r="I29" s="30" t="s">
        <v>7931</v>
      </c>
      <c r="J29" s="6" t="str">
        <f>'Base de dados'!N28</f>
        <v/>
      </c>
    </row>
    <row r="30" spans="1:10" ht="24.95" customHeight="1" x14ac:dyDescent="0.25">
      <c r="A30" s="3">
        <f t="shared" si="0"/>
        <v>28</v>
      </c>
      <c r="B30" s="4" t="str">
        <f>'Base de dados'!A29</f>
        <v>5140006254</v>
      </c>
      <c r="C30" s="5" t="str">
        <f>IF('Base de dados'!E29&lt;&gt;"",'Base de dados'!B29&amp;CHAR(10)&amp;'Base de dados'!E29,'Base de dados'!B29)</f>
        <v>EDSON SOARES</v>
      </c>
      <c r="D30" s="15" t="str">
        <f>'Base de dados'!H29</f>
        <v>AV  SHINOY NAKHAMI, 295 - CEDRO - JUQUIA</v>
      </c>
      <c r="E30" s="27" t="str">
        <f>'Base de dados'!I29</f>
        <v>(13) 997940968</v>
      </c>
      <c r="F30" s="6" t="str">
        <f>'Base de dados'!J29</f>
        <v>DEFICIENTE</v>
      </c>
      <c r="G30" s="6" t="str">
        <f>'Base de dados'!L29</f>
        <v>SUPLENTE COMPLEMENTAR</v>
      </c>
      <c r="H30" s="6">
        <f>'Base de dados'!M29</f>
        <v>25</v>
      </c>
      <c r="I30" s="30" t="s">
        <v>7931</v>
      </c>
      <c r="J30" s="6" t="str">
        <f>'Base de dados'!N29</f>
        <v/>
      </c>
    </row>
    <row r="31" spans="1:10" ht="24.95" customHeight="1" x14ac:dyDescent="0.25">
      <c r="A31" s="3">
        <f t="shared" si="0"/>
        <v>29</v>
      </c>
      <c r="B31" s="4" t="str">
        <f>'Base de dados'!A30</f>
        <v>5140001495</v>
      </c>
      <c r="C31" s="5" t="str">
        <f>IF('Base de dados'!E30&lt;&gt;"",'Base de dados'!B30&amp;CHAR(10)&amp;'Base de dados'!E30,'Base de dados'!B30)</f>
        <v>ADRIANA DE BORBA PENTEADO</v>
      </c>
      <c r="D31" s="15" t="str">
        <f>'Base de dados'!H30</f>
        <v>ROD BR 116, Km 414 - COLAU - JUQUIA</v>
      </c>
      <c r="E31" s="27" t="str">
        <f>'Base de dados'!I30</f>
        <v>(13) 97257778</v>
      </c>
      <c r="F31" s="6" t="str">
        <f>'Base de dados'!J30</f>
        <v>DEFICIENTE</v>
      </c>
      <c r="G31" s="6" t="str">
        <f>'Base de dados'!L30</f>
        <v>SUPLENTE COMPLEMENTAR</v>
      </c>
      <c r="H31" s="6">
        <f>'Base de dados'!M30</f>
        <v>26</v>
      </c>
      <c r="I31" s="30" t="s">
        <v>7931</v>
      </c>
      <c r="J31" s="6" t="str">
        <f>'Base de dados'!N30</f>
        <v/>
      </c>
    </row>
    <row r="32" spans="1:10" ht="24.95" customHeight="1" x14ac:dyDescent="0.25">
      <c r="A32" s="3">
        <f t="shared" si="0"/>
        <v>30</v>
      </c>
      <c r="B32" s="4" t="str">
        <f>'Base de dados'!A31</f>
        <v>5140006296</v>
      </c>
      <c r="C32" s="5" t="str">
        <f>IF('Base de dados'!E31&lt;&gt;"",'Base de dados'!B31&amp;CHAR(10)&amp;'Base de dados'!E31,'Base de dados'!B31)</f>
        <v>JOSIAS DOS SANTOS CAMARGO</v>
      </c>
      <c r="D32" s="15" t="str">
        <f>'Base de dados'!H31</f>
        <v>BC  DAS MARGARIDAS, 350 - PIUVA - JUQUIA</v>
      </c>
      <c r="E32" s="27" t="str">
        <f>'Base de dados'!I31</f>
        <v>(13) 981978377</v>
      </c>
      <c r="F32" s="6" t="str">
        <f>'Base de dados'!J31</f>
        <v>DEFICIENTE</v>
      </c>
      <c r="G32" s="6" t="str">
        <f>'Base de dados'!L31</f>
        <v>SUPLENTE COMPLEMENTAR</v>
      </c>
      <c r="H32" s="6">
        <f>'Base de dados'!M31</f>
        <v>27</v>
      </c>
      <c r="I32" s="30" t="s">
        <v>7931</v>
      </c>
      <c r="J32" s="6" t="str">
        <f>'Base de dados'!N31</f>
        <v/>
      </c>
    </row>
    <row r="33" spans="1:10" ht="24.95" customHeight="1" x14ac:dyDescent="0.25">
      <c r="A33" s="3">
        <f t="shared" si="0"/>
        <v>31</v>
      </c>
      <c r="B33" s="4" t="str">
        <f>'Base de dados'!A32</f>
        <v>5140008375</v>
      </c>
      <c r="C33" s="5" t="str">
        <f>IF('Base de dados'!E32&lt;&gt;"",'Base de dados'!B32&amp;CHAR(10)&amp;'Base de dados'!E32,'Base de dados'!B32)</f>
        <v>JANIO VIEIRA DE SOUZA</v>
      </c>
      <c r="D33" s="15" t="str">
        <f>'Base de dados'!H32</f>
        <v>RUA FLORESTA, 248 - FLORESTA - JUQUIA</v>
      </c>
      <c r="E33" s="27" t="str">
        <f>'Base de dados'!I32</f>
        <v>(13) 997702026</v>
      </c>
      <c r="F33" s="6" t="str">
        <f>'Base de dados'!J32</f>
        <v>DEFICIENTE</v>
      </c>
      <c r="G33" s="6" t="str">
        <f>'Base de dados'!L32</f>
        <v>SUPLENTE COMPLEMENTAR</v>
      </c>
      <c r="H33" s="6">
        <f>'Base de dados'!M32</f>
        <v>28</v>
      </c>
      <c r="I33" s="30" t="s">
        <v>7931</v>
      </c>
      <c r="J33" s="6" t="str">
        <f>'Base de dados'!N32</f>
        <v/>
      </c>
    </row>
    <row r="34" spans="1:10" ht="24.95" customHeight="1" x14ac:dyDescent="0.25">
      <c r="A34" s="3">
        <f t="shared" si="0"/>
        <v>32</v>
      </c>
      <c r="B34" s="4" t="str">
        <f>'Base de dados'!A33</f>
        <v>5140007526</v>
      </c>
      <c r="C34" s="5" t="str">
        <f>IF('Base de dados'!E33&lt;&gt;"",'Base de dados'!B33&amp;CHAR(10)&amp;'Base de dados'!E33,'Base de dados'!B33)</f>
        <v>ANTONIO BONFIM DA SILVA
LAVINHO JOSE DA SILVA</v>
      </c>
      <c r="D34" s="15" t="str">
        <f>'Base de dados'!H33</f>
        <v>CHA CHACARA BONFIM, Sn - BAIRRO ARARIBA - JUQUIA</v>
      </c>
      <c r="E34" s="27" t="str">
        <f>'Base de dados'!I33</f>
        <v>(11) 948448904</v>
      </c>
      <c r="F34" s="6" t="str">
        <f>'Base de dados'!J33</f>
        <v>DEFICIENTE</v>
      </c>
      <c r="G34" s="6" t="str">
        <f>'Base de dados'!L33</f>
        <v>SUPLENTE COMPLEMENTAR</v>
      </c>
      <c r="H34" s="6">
        <f>'Base de dados'!M33</f>
        <v>29</v>
      </c>
      <c r="I34" s="30" t="s">
        <v>7931</v>
      </c>
      <c r="J34" s="6" t="str">
        <f>'Base de dados'!N33</f>
        <v/>
      </c>
    </row>
    <row r="35" spans="1:10" ht="24.95" customHeight="1" x14ac:dyDescent="0.25">
      <c r="A35" s="3">
        <f t="shared" si="0"/>
        <v>33</v>
      </c>
      <c r="B35" s="4" t="str">
        <f>'Base de dados'!A34</f>
        <v>5140007583</v>
      </c>
      <c r="C35" s="5" t="str">
        <f>IF('Base de dados'!E34&lt;&gt;"",'Base de dados'!B34&amp;CHAR(10)&amp;'Base de dados'!E34,'Base de dados'!B34)</f>
        <v>DIVA ALMEIDA DE CARVALHO</v>
      </c>
      <c r="D35" s="15" t="str">
        <f>'Base de dados'!H34</f>
        <v>RUA ANTONIO FRANCISCO RAMOS, 50 - VILA SANCHES - JUQUIA</v>
      </c>
      <c r="E35" s="27" t="str">
        <f>'Base de dados'!I34</f>
        <v>(11) 975326229</v>
      </c>
      <c r="F35" s="6" t="str">
        <f>'Base de dados'!J34</f>
        <v>DEFICIENTE</v>
      </c>
      <c r="G35" s="6" t="str">
        <f>'Base de dados'!L34</f>
        <v>SUPLENTE COMPLEMENTAR</v>
      </c>
      <c r="H35" s="6">
        <f>'Base de dados'!M34</f>
        <v>30</v>
      </c>
      <c r="I35" s="30" t="s">
        <v>7931</v>
      </c>
      <c r="J35" s="6" t="str">
        <f>'Base de dados'!N34</f>
        <v/>
      </c>
    </row>
    <row r="36" spans="1:10" ht="24.95" customHeight="1" x14ac:dyDescent="0.25">
      <c r="A36" s="3">
        <f t="shared" si="0"/>
        <v>34</v>
      </c>
      <c r="B36" s="4" t="str">
        <f>'Base de dados'!A35</f>
        <v>5140008649</v>
      </c>
      <c r="C36" s="5" t="str">
        <f>IF('Base de dados'!E35&lt;&gt;"",'Base de dados'!B35&amp;CHAR(10)&amp;'Base de dados'!E35,'Base de dados'!B35)</f>
        <v>MARCIA RAFAELA DOS SANTOS</v>
      </c>
      <c r="D36" s="15" t="str">
        <f>'Base de dados'!H35</f>
        <v>SIT BRO, 0 - ITOPAVA  - JUQUIA</v>
      </c>
      <c r="E36" s="27" t="str">
        <f>'Base de dados'!I35</f>
        <v>(13) 997381216</v>
      </c>
      <c r="F36" s="6" t="str">
        <f>'Base de dados'!J35</f>
        <v>DEFICIENTE</v>
      </c>
      <c r="G36" s="6" t="str">
        <f>'Base de dados'!L35</f>
        <v>SUPLENTE COMPLEMENTAR</v>
      </c>
      <c r="H36" s="6">
        <f>'Base de dados'!M35</f>
        <v>31</v>
      </c>
      <c r="I36" s="30" t="s">
        <v>7931</v>
      </c>
      <c r="J36" s="6" t="str">
        <f>'Base de dados'!N35</f>
        <v/>
      </c>
    </row>
    <row r="37" spans="1:10" ht="24.95" customHeight="1" x14ac:dyDescent="0.25">
      <c r="A37" s="3">
        <f t="shared" si="0"/>
        <v>35</v>
      </c>
      <c r="B37" s="4" t="str">
        <f>'Base de dados'!A36</f>
        <v>5140002196</v>
      </c>
      <c r="C37" s="5" t="str">
        <f>IF('Base de dados'!E36&lt;&gt;"",'Base de dados'!B36&amp;CHAR(10)&amp;'Base de dados'!E36,'Base de dados'!B36)</f>
        <v>MARINALVA MIRANDA VENANCIO</v>
      </c>
      <c r="D37" s="15" t="str">
        <f>'Base de dados'!H36</f>
        <v>SIT REFUGIO 2, 0 - PIUVA - JUQUIA</v>
      </c>
      <c r="E37" s="27" t="str">
        <f>'Base de dados'!I36</f>
        <v>(13) 997960233</v>
      </c>
      <c r="F37" s="6" t="str">
        <f>'Base de dados'!J36</f>
        <v>DEFICIENTE</v>
      </c>
      <c r="G37" s="6" t="str">
        <f>'Base de dados'!L36</f>
        <v>SUPLENTE COMPLEMENTAR</v>
      </c>
      <c r="H37" s="6">
        <f>'Base de dados'!M36</f>
        <v>32</v>
      </c>
      <c r="I37" s="30" t="s">
        <v>7931</v>
      </c>
      <c r="J37" s="6" t="str">
        <f>'Base de dados'!N36</f>
        <v/>
      </c>
    </row>
    <row r="38" spans="1:10" ht="24.95" customHeight="1" x14ac:dyDescent="0.25">
      <c r="A38" s="3">
        <f t="shared" si="0"/>
        <v>36</v>
      </c>
      <c r="B38" s="4" t="str">
        <f>'Base de dados'!A37</f>
        <v>5140002253</v>
      </c>
      <c r="C38" s="5" t="str">
        <f>IF('Base de dados'!E37&lt;&gt;"",'Base de dados'!B37&amp;CHAR(10)&amp;'Base de dados'!E37,'Base de dados'!B37)</f>
        <v>LUCIANO DE FREITAS GOMES</v>
      </c>
      <c r="D38" s="15" t="str">
        <f>'Base de dados'!H37</f>
        <v>RUA BAHIA, 864 - VILA SANCHES - JUQUIA</v>
      </c>
      <c r="E38" s="27" t="str">
        <f>'Base de dados'!I37</f>
        <v>(13) 996957581</v>
      </c>
      <c r="F38" s="6" t="str">
        <f>'Base de dados'!J37</f>
        <v>DEFICIENTE</v>
      </c>
      <c r="G38" s="6" t="str">
        <f>'Base de dados'!L37</f>
        <v>SUPLENTE COMPLEMENTAR</v>
      </c>
      <c r="H38" s="6">
        <f>'Base de dados'!M37</f>
        <v>33</v>
      </c>
      <c r="I38" s="30" t="s">
        <v>7931</v>
      </c>
      <c r="J38" s="6" t="str">
        <f>'Base de dados'!N37</f>
        <v/>
      </c>
    </row>
    <row r="39" spans="1:10" ht="24.95" customHeight="1" x14ac:dyDescent="0.25">
      <c r="A39" s="3">
        <f t="shared" si="0"/>
        <v>37</v>
      </c>
      <c r="B39" s="4" t="str">
        <f>'Base de dados'!A38</f>
        <v>5140000042</v>
      </c>
      <c r="C39" s="5" t="str">
        <f>IF('Base de dados'!E38&lt;&gt;"",'Base de dados'!B38&amp;CHAR(10)&amp;'Base de dados'!E38,'Base de dados'!B38)</f>
        <v>DAVI DA SILVA SANTOS</v>
      </c>
      <c r="D39" s="15" t="str">
        <f>'Base de dados'!H38</f>
        <v>RUA JUSCELINO KUBITSCHECK DE OLIVEIRA, 20 - JARDIM JUQUIA - JUQUIA</v>
      </c>
      <c r="E39" s="27" t="str">
        <f>'Base de dados'!I38</f>
        <v>(13) 996378075</v>
      </c>
      <c r="F39" s="6" t="str">
        <f>'Base de dados'!J38</f>
        <v>DEFICIENTE</v>
      </c>
      <c r="G39" s="6" t="str">
        <f>'Base de dados'!L38</f>
        <v>SUPLENTE COMPLEMENTAR</v>
      </c>
      <c r="H39" s="6">
        <f>'Base de dados'!M38</f>
        <v>34</v>
      </c>
      <c r="I39" s="30" t="s">
        <v>7931</v>
      </c>
      <c r="J39" s="6" t="str">
        <f>'Base de dados'!N38</f>
        <v/>
      </c>
    </row>
    <row r="40" spans="1:10" ht="24.95" customHeight="1" x14ac:dyDescent="0.25">
      <c r="A40" s="3">
        <f t="shared" si="0"/>
        <v>38</v>
      </c>
      <c r="B40" s="4" t="str">
        <f>'Base de dados'!A39</f>
        <v>5140005314</v>
      </c>
      <c r="C40" s="5" t="str">
        <f>IF('Base de dados'!E39&lt;&gt;"",'Base de dados'!B39&amp;CHAR(10)&amp;'Base de dados'!E39,'Base de dados'!B39)</f>
        <v>CLEUDO MAGALHAES DO NASCIMENTO</v>
      </c>
      <c r="D40" s="15" t="str">
        <f>'Base de dados'!H39</f>
        <v>RUA PRINCESA ISABEL, 289 - VILA INDUSTRIAL - JUQUIA</v>
      </c>
      <c r="E40" s="27" t="str">
        <f>'Base de dados'!I39</f>
        <v>(13) 997287662</v>
      </c>
      <c r="F40" s="6" t="str">
        <f>'Base de dados'!J39</f>
        <v>DEFICIENTE</v>
      </c>
      <c r="G40" s="6" t="str">
        <f>'Base de dados'!L39</f>
        <v>SUPLENTE COMPLEMENTAR</v>
      </c>
      <c r="H40" s="6">
        <f>'Base de dados'!M39</f>
        <v>35</v>
      </c>
      <c r="I40" s="30" t="s">
        <v>7931</v>
      </c>
      <c r="J40" s="6" t="str">
        <f>'Base de dados'!N39</f>
        <v/>
      </c>
    </row>
    <row r="41" spans="1:10" ht="24.95" customHeight="1" x14ac:dyDescent="0.25">
      <c r="A41" s="3">
        <f t="shared" si="0"/>
        <v>39</v>
      </c>
      <c r="B41" s="4" t="str">
        <f>'Base de dados'!A40</f>
        <v>5140003350</v>
      </c>
      <c r="C41" s="5" t="str">
        <f>IF('Base de dados'!E40&lt;&gt;"",'Base de dados'!B40&amp;CHAR(10)&amp;'Base de dados'!E40,'Base de dados'!B40)</f>
        <v>FANNY MAYARA XAVIER PEREIRA</v>
      </c>
      <c r="D41" s="15" t="str">
        <f>'Base de dados'!H40</f>
        <v>RUA PARA, 470 - PARQUE NACIONAL - JUQUIA</v>
      </c>
      <c r="E41" s="27" t="str">
        <f>'Base de dados'!I40</f>
        <v>(13) 996436225</v>
      </c>
      <c r="F41" s="6" t="str">
        <f>'Base de dados'!J40</f>
        <v>DEFICIENTE</v>
      </c>
      <c r="G41" s="6" t="str">
        <f>'Base de dados'!L40</f>
        <v>SUPLENTE COMPLEMENTAR</v>
      </c>
      <c r="H41" s="6">
        <f>'Base de dados'!M40</f>
        <v>36</v>
      </c>
      <c r="I41" s="30" t="s">
        <v>7931</v>
      </c>
      <c r="J41" s="6" t="str">
        <f>'Base de dados'!N40</f>
        <v/>
      </c>
    </row>
    <row r="42" spans="1:10" ht="24.95" customHeight="1" x14ac:dyDescent="0.25">
      <c r="A42" s="3">
        <f t="shared" si="0"/>
        <v>40</v>
      </c>
      <c r="B42" s="4" t="str">
        <f>'Base de dados'!A41</f>
        <v>5140006684</v>
      </c>
      <c r="C42" s="5" t="str">
        <f>IF('Base de dados'!E41&lt;&gt;"",'Base de dados'!B41&amp;CHAR(10)&amp;'Base de dados'!E41,'Base de dados'!B41)</f>
        <v>TANIA MARA DE MACEDO</v>
      </c>
      <c r="D42" s="15" t="str">
        <f>'Base de dados'!H41</f>
        <v>RUA DOUTOR ARCHIMEDES BAVA, Sn - PARQUE DAS BANDEIRAS - SAO VICENTE</v>
      </c>
      <c r="E42" s="27" t="str">
        <f>'Base de dados'!I41</f>
        <v>(13) 996907933</v>
      </c>
      <c r="F42" s="6" t="str">
        <f>'Base de dados'!J41</f>
        <v>DEFICIENTE</v>
      </c>
      <c r="G42" s="6" t="str">
        <f>'Base de dados'!L41</f>
        <v>SUPLENTE COMPLEMENTAR</v>
      </c>
      <c r="H42" s="6">
        <f>'Base de dados'!M41</f>
        <v>37</v>
      </c>
      <c r="I42" s="30" t="s">
        <v>7931</v>
      </c>
      <c r="J42" s="6" t="str">
        <f>'Base de dados'!N41</f>
        <v/>
      </c>
    </row>
    <row r="43" spans="1:10" ht="24.95" customHeight="1" x14ac:dyDescent="0.25">
      <c r="A43" s="3">
        <f t="shared" si="0"/>
        <v>41</v>
      </c>
      <c r="B43" s="4" t="str">
        <f>'Base de dados'!A42</f>
        <v>5140008151</v>
      </c>
      <c r="C43" s="5" t="str">
        <f>IF('Base de dados'!E42&lt;&gt;"",'Base de dados'!B42&amp;CHAR(10)&amp;'Base de dados'!E42,'Base de dados'!B42)</f>
        <v>LOIDE CAVALCANTI DOS SANTOS AMORIM
MARCIO DE LIMA AMORIM</v>
      </c>
      <c r="D43" s="15" t="str">
        <f>'Base de dados'!H42</f>
        <v>RUA CURIO, 200 - VILA DOS PASSAROS - JUQUIA</v>
      </c>
      <c r="E43" s="27" t="str">
        <f>'Base de dados'!I42</f>
        <v>(13) 997723199</v>
      </c>
      <c r="F43" s="6" t="str">
        <f>'Base de dados'!J42</f>
        <v>DEFICIENTE</v>
      </c>
      <c r="G43" s="6" t="str">
        <f>'Base de dados'!L42</f>
        <v>SUPLENTE COMPLEMENTAR</v>
      </c>
      <c r="H43" s="6">
        <f>'Base de dados'!M42</f>
        <v>38</v>
      </c>
      <c r="I43" s="30" t="s">
        <v>7931</v>
      </c>
      <c r="J43" s="6" t="str">
        <f>'Base de dados'!N42</f>
        <v/>
      </c>
    </row>
    <row r="44" spans="1:10" ht="24.95" customHeight="1" x14ac:dyDescent="0.25">
      <c r="A44" s="3">
        <f t="shared" si="0"/>
        <v>42</v>
      </c>
      <c r="B44" s="4" t="str">
        <f>'Base de dados'!A43</f>
        <v>5140004986</v>
      </c>
      <c r="C44" s="5" t="str">
        <f>IF('Base de dados'!E43&lt;&gt;"",'Base de dados'!B43&amp;CHAR(10)&amp;'Base de dados'!E43,'Base de dados'!B43)</f>
        <v>DIEGO BENJAMIN TAVARES CHAGAS</v>
      </c>
      <c r="D44" s="15" t="str">
        <f>'Base de dados'!H43</f>
        <v>RUA DIOGO FLORINDO RIBEIRO, 48 - VILA FLORINDO DE CIMA - JUQUIA</v>
      </c>
      <c r="E44" s="27" t="str">
        <f>'Base de dados'!I43</f>
        <v>(13) 997798333</v>
      </c>
      <c r="F44" s="6" t="str">
        <f>'Base de dados'!J43</f>
        <v>DEFICIENTE</v>
      </c>
      <c r="G44" s="6" t="str">
        <f>'Base de dados'!L43</f>
        <v>SUPLENTE COMPLEMENTAR</v>
      </c>
      <c r="H44" s="6">
        <f>'Base de dados'!M43</f>
        <v>39</v>
      </c>
      <c r="I44" s="30" t="s">
        <v>7931</v>
      </c>
      <c r="J44" s="6" t="str">
        <f>'Base de dados'!N43</f>
        <v/>
      </c>
    </row>
    <row r="45" spans="1:10" ht="24.95" customHeight="1" x14ac:dyDescent="0.25">
      <c r="A45" s="3">
        <f t="shared" si="0"/>
        <v>43</v>
      </c>
      <c r="B45" s="4" t="str">
        <f>'Base de dados'!A44</f>
        <v>5140010132</v>
      </c>
      <c r="C45" s="5" t="str">
        <f>IF('Base de dados'!E44&lt;&gt;"",'Base de dados'!B44&amp;CHAR(10)&amp;'Base de dados'!E44,'Base de dados'!B44)</f>
        <v>JOSUE LARA DO NASCIMENTO
DAMARIS SINEIDER DOMINGUES</v>
      </c>
      <c r="D45" s="15" t="str">
        <f>'Base de dados'!H44</f>
        <v>RUA ANTONIO MARQUES PATRICIO, 419 - VILA INDUSTRIAL - JUQUIA</v>
      </c>
      <c r="E45" s="27" t="str">
        <f>'Base de dados'!I44</f>
        <v>(13) 996126712</v>
      </c>
      <c r="F45" s="6" t="str">
        <f>'Base de dados'!J44</f>
        <v>DEFICIENTE</v>
      </c>
      <c r="G45" s="6" t="str">
        <f>'Base de dados'!L44</f>
        <v>SUPLENTE COMPLEMENTAR</v>
      </c>
      <c r="H45" s="6">
        <f>'Base de dados'!M44</f>
        <v>40</v>
      </c>
      <c r="I45" s="30" t="s">
        <v>7931</v>
      </c>
      <c r="J45" s="6" t="str">
        <f>'Base de dados'!N44</f>
        <v/>
      </c>
    </row>
    <row r="46" spans="1:10" ht="24.95" customHeight="1" x14ac:dyDescent="0.25">
      <c r="A46" s="3">
        <f t="shared" si="0"/>
        <v>44</v>
      </c>
      <c r="B46" s="4" t="str">
        <f>'Base de dados'!A45</f>
        <v>5140004267</v>
      </c>
      <c r="C46" s="5" t="str">
        <f>IF('Base de dados'!E45&lt;&gt;"",'Base de dados'!B45&amp;CHAR(10)&amp;'Base de dados'!E45,'Base de dados'!B45)</f>
        <v>VALDITE MUNIS DO NASCIMENTO</v>
      </c>
      <c r="D46" s="15" t="str">
        <f>'Base de dados'!H45</f>
        <v>CHA SIT PALMARES POUSO ALTO DE CIMA, S/número - BOA CICA - JUQUIA</v>
      </c>
      <c r="E46" s="27" t="str">
        <f>'Base de dados'!I45</f>
        <v>(13) 996413013</v>
      </c>
      <c r="F46" s="6" t="str">
        <f>'Base de dados'!J45</f>
        <v>DEFICIENTE</v>
      </c>
      <c r="G46" s="6" t="str">
        <f>'Base de dados'!L45</f>
        <v>SUPLENTE COMPLEMENTAR</v>
      </c>
      <c r="H46" s="6">
        <f>'Base de dados'!M45</f>
        <v>41</v>
      </c>
      <c r="I46" s="30" t="s">
        <v>7931</v>
      </c>
      <c r="J46" s="6" t="str">
        <f>'Base de dados'!N45</f>
        <v/>
      </c>
    </row>
    <row r="47" spans="1:10" ht="24.95" customHeight="1" x14ac:dyDescent="0.25">
      <c r="A47" s="3">
        <f t="shared" si="0"/>
        <v>45</v>
      </c>
      <c r="B47" s="4" t="str">
        <f>'Base de dados'!A46</f>
        <v>5140006114</v>
      </c>
      <c r="C47" s="5" t="str">
        <f>IF('Base de dados'!E46&lt;&gt;"",'Base de dados'!B46&amp;CHAR(10)&amp;'Base de dados'!E46,'Base de dados'!B46)</f>
        <v>EXPEDITO VICTOR COELHO SAMPAIO  BEZERRA</v>
      </c>
      <c r="D47" s="15" t="str">
        <f>'Base de dados'!H46</f>
        <v>RUA COLONIZACAO, 000 - CACULA  - JUQUIA</v>
      </c>
      <c r="E47" s="27" t="str">
        <f>'Base de dados'!I46</f>
        <v>(13) 996152745</v>
      </c>
      <c r="F47" s="6" t="str">
        <f>'Base de dados'!J46</f>
        <v>DEFICIENTE</v>
      </c>
      <c r="G47" s="6" t="str">
        <f>'Base de dados'!L46</f>
        <v>SUPLENTE COMPLEMENTAR</v>
      </c>
      <c r="H47" s="6">
        <f>'Base de dados'!M46</f>
        <v>42</v>
      </c>
      <c r="I47" s="30" t="s">
        <v>7931</v>
      </c>
      <c r="J47" s="6" t="str">
        <f>'Base de dados'!N46</f>
        <v/>
      </c>
    </row>
    <row r="48" spans="1:10" ht="24.95" customHeight="1" x14ac:dyDescent="0.25">
      <c r="A48" s="3">
        <f t="shared" si="0"/>
        <v>46</v>
      </c>
      <c r="B48" s="4" t="str">
        <f>'Base de dados'!A47</f>
        <v>5140004861</v>
      </c>
      <c r="C48" s="5" t="str">
        <f>IF('Base de dados'!E47&lt;&gt;"",'Base de dados'!B47&amp;CHAR(10)&amp;'Base de dados'!E47,'Base de dados'!B47)</f>
        <v>MARGARETE DE ALMEIDA DIAS</v>
      </c>
      <c r="D48" s="15" t="str">
        <f>'Base de dados'!H47</f>
        <v>RUA KENGO KURITA, 310 - VILA INDUSTRIAL - JUQUIA</v>
      </c>
      <c r="E48" s="27" t="str">
        <f>'Base de dados'!I47</f>
        <v>(13) 996112149</v>
      </c>
      <c r="F48" s="6" t="str">
        <f>'Base de dados'!J47</f>
        <v>DEFICIENTE</v>
      </c>
      <c r="G48" s="6" t="str">
        <f>'Base de dados'!L47</f>
        <v>SUPLENTE COMPLEMENTAR</v>
      </c>
      <c r="H48" s="6">
        <f>'Base de dados'!M47</f>
        <v>43</v>
      </c>
      <c r="I48" s="30" t="s">
        <v>7931</v>
      </c>
      <c r="J48" s="6" t="str">
        <f>'Base de dados'!N47</f>
        <v/>
      </c>
    </row>
    <row r="49" spans="1:10" ht="24.95" customHeight="1" x14ac:dyDescent="0.25">
      <c r="A49" s="3">
        <f t="shared" si="0"/>
        <v>47</v>
      </c>
      <c r="B49" s="4" t="str">
        <f>'Base de dados'!A48</f>
        <v>5140004374</v>
      </c>
      <c r="C49" s="5" t="str">
        <f>IF('Base de dados'!E48&lt;&gt;"",'Base de dados'!B48&amp;CHAR(10)&amp;'Base de dados'!E48,'Base de dados'!B48)</f>
        <v>MARIA ARAUJO SANTOS</v>
      </c>
      <c r="D49" s="15" t="str">
        <f>'Base de dados'!H48</f>
        <v>VLA BOA VISTA, 122 - VILA SANCHES  - JUQUIA</v>
      </c>
      <c r="E49" s="27" t="str">
        <f>'Base de dados'!I48</f>
        <v>(13) 991031325</v>
      </c>
      <c r="F49" s="6" t="str">
        <f>'Base de dados'!J48</f>
        <v>DEFICIENTE</v>
      </c>
      <c r="G49" s="6" t="str">
        <f>'Base de dados'!L48</f>
        <v>SUPLENTE COMPLEMENTAR</v>
      </c>
      <c r="H49" s="6">
        <f>'Base de dados'!M48</f>
        <v>44</v>
      </c>
      <c r="I49" s="30" t="s">
        <v>7931</v>
      </c>
      <c r="J49" s="6" t="str">
        <f>'Base de dados'!N48</f>
        <v/>
      </c>
    </row>
    <row r="50" spans="1:10" ht="24.95" customHeight="1" x14ac:dyDescent="0.25">
      <c r="A50" s="3">
        <f t="shared" si="0"/>
        <v>48</v>
      </c>
      <c r="B50" s="4" t="str">
        <f>'Base de dados'!A49</f>
        <v>5140004069</v>
      </c>
      <c r="C50" s="5" t="str">
        <f>IF('Base de dados'!E49&lt;&gt;"",'Base de dados'!B49&amp;CHAR(10)&amp;'Base de dados'!E49,'Base de dados'!B49)</f>
        <v>DIRCEU LOPES GUEDES</v>
      </c>
      <c r="D50" s="15" t="str">
        <f>'Base de dados'!H49</f>
        <v>RUA MATO GROSSO, 108 - VILA SANCHES - JUQUIA</v>
      </c>
      <c r="E50" s="27" t="str">
        <f>'Base de dados'!I49</f>
        <v>(13) 997041096</v>
      </c>
      <c r="F50" s="6" t="str">
        <f>'Base de dados'!J49</f>
        <v>DEFICIENTE</v>
      </c>
      <c r="G50" s="6" t="str">
        <f>'Base de dados'!L49</f>
        <v>SUPLENTE COMPLEMENTAR</v>
      </c>
      <c r="H50" s="6">
        <f>'Base de dados'!M49</f>
        <v>45</v>
      </c>
      <c r="I50" s="30" t="s">
        <v>7931</v>
      </c>
      <c r="J50" s="6" t="str">
        <f>'Base de dados'!N49</f>
        <v/>
      </c>
    </row>
    <row r="51" spans="1:10" ht="24.95" customHeight="1" x14ac:dyDescent="0.25">
      <c r="A51" s="3">
        <f t="shared" si="0"/>
        <v>49</v>
      </c>
      <c r="B51" s="4" t="str">
        <f>'Base de dados'!A50</f>
        <v>5140010108</v>
      </c>
      <c r="C51" s="5" t="str">
        <f>IF('Base de dados'!E50&lt;&gt;"",'Base de dados'!B50&amp;CHAR(10)&amp;'Base de dados'!E50,'Base de dados'!B50)</f>
        <v>LIGIA PONTES DE ALMEIDA LEOPOLDINO
ADRIANO LEOPOLDINO</v>
      </c>
      <c r="D51" s="15" t="str">
        <f>'Base de dados'!H50</f>
        <v>RUA MANOEL CAVALCANTE NUNES, 47 - VILA SANCHES - JUQUIA</v>
      </c>
      <c r="E51" s="27" t="str">
        <f>'Base de dados'!I50</f>
        <v>(13) 991387784</v>
      </c>
      <c r="F51" s="6" t="str">
        <f>'Base de dados'!J50</f>
        <v>DEFICIENTE</v>
      </c>
      <c r="G51" s="6" t="str">
        <f>'Base de dados'!L50</f>
        <v>SUPLENTE COMPLEMENTAR</v>
      </c>
      <c r="H51" s="6">
        <f>'Base de dados'!M50</f>
        <v>46</v>
      </c>
      <c r="I51" s="30" t="s">
        <v>7931</v>
      </c>
      <c r="J51" s="6" t="str">
        <f>'Base de dados'!N50</f>
        <v/>
      </c>
    </row>
    <row r="52" spans="1:10" ht="24.95" customHeight="1" x14ac:dyDescent="0.25">
      <c r="A52" s="3">
        <f t="shared" si="0"/>
        <v>50</v>
      </c>
      <c r="B52" s="4" t="str">
        <f>'Base de dados'!A51</f>
        <v>5140007179</v>
      </c>
      <c r="C52" s="5" t="str">
        <f>IF('Base de dados'!E51&lt;&gt;"",'Base de dados'!B51&amp;CHAR(10)&amp;'Base de dados'!E51,'Base de dados'!B51)</f>
        <v>ZENAIDE MENDES PEREIRA
JOSE MARIA MINAS PEREIRA</v>
      </c>
      <c r="D52" s="15" t="str">
        <f>'Base de dados'!H51</f>
        <v>RUA JOAO DA SILVA RIBEIRO, 346 - VILA FLORINDO DE BAIXO - JUQUIA</v>
      </c>
      <c r="E52" s="27" t="str">
        <f>'Base de dados'!I51</f>
        <v>(13) 996269139</v>
      </c>
      <c r="F52" s="6" t="str">
        <f>'Base de dados'!J51</f>
        <v>DEFICIENTE</v>
      </c>
      <c r="G52" s="6" t="str">
        <f>'Base de dados'!L51</f>
        <v>SUPLENTE COMPLEMENTAR</v>
      </c>
      <c r="H52" s="6">
        <f>'Base de dados'!M51</f>
        <v>47</v>
      </c>
      <c r="I52" s="30" t="s">
        <v>7931</v>
      </c>
      <c r="J52" s="6" t="str">
        <f>'Base de dados'!N51</f>
        <v/>
      </c>
    </row>
    <row r="53" spans="1:10" ht="24.95" customHeight="1" x14ac:dyDescent="0.25">
      <c r="A53" s="3">
        <f t="shared" si="0"/>
        <v>51</v>
      </c>
      <c r="B53" s="4" t="str">
        <f>'Base de dados'!A52</f>
        <v>5140003970</v>
      </c>
      <c r="C53" s="5" t="str">
        <f>IF('Base de dados'!E52&lt;&gt;"",'Base de dados'!B52&amp;CHAR(10)&amp;'Base de dados'!E52,'Base de dados'!B52)</f>
        <v>ZELI FERREIRA DE CASTRO</v>
      </c>
      <c r="D53" s="15" t="str">
        <f>'Base de dados'!H52</f>
        <v>RUA RIO GRANDE DO SUL, 298 - PARQUE NACIONAL - JUQUIA</v>
      </c>
      <c r="E53" s="27" t="str">
        <f>'Base de dados'!I52</f>
        <v>(13) 996574482</v>
      </c>
      <c r="F53" s="6" t="str">
        <f>'Base de dados'!J52</f>
        <v>DEFICIENTE</v>
      </c>
      <c r="G53" s="6" t="str">
        <f>'Base de dados'!L52</f>
        <v>SUPLENTE COMPLEMENTAR</v>
      </c>
      <c r="H53" s="6">
        <f>'Base de dados'!M52</f>
        <v>48</v>
      </c>
      <c r="I53" s="30" t="s">
        <v>7931</v>
      </c>
      <c r="J53" s="6" t="str">
        <f>'Base de dados'!N52</f>
        <v/>
      </c>
    </row>
    <row r="54" spans="1:10" ht="24.95" customHeight="1" x14ac:dyDescent="0.25">
      <c r="A54" s="3">
        <f t="shared" si="0"/>
        <v>52</v>
      </c>
      <c r="B54" s="4" t="str">
        <f>'Base de dados'!A53</f>
        <v>5140004127</v>
      </c>
      <c r="C54" s="5" t="str">
        <f>IF('Base de dados'!E53&lt;&gt;"",'Base de dados'!B53&amp;CHAR(10)&amp;'Base de dados'!E53,'Base de dados'!B53)</f>
        <v>JACQUELINE RIBEIRO NOVAIS BAIA DOS SANTOS
WESLEY PEREIRA DOS SANTOS</v>
      </c>
      <c r="D54" s="15" t="str">
        <f>'Base de dados'!H53</f>
        <v>AL  ASSEMBLEIA DE DEUS, 29 - VILA NOVA  - JUQUIA</v>
      </c>
      <c r="E54" s="27" t="str">
        <f>'Base de dados'!I53</f>
        <v>(13) 997176745</v>
      </c>
      <c r="F54" s="6" t="str">
        <f>'Base de dados'!J53</f>
        <v>DEFICIENTE</v>
      </c>
      <c r="G54" s="6" t="str">
        <f>'Base de dados'!L53</f>
        <v>SUPLENTE COMPLEMENTAR</v>
      </c>
      <c r="H54" s="6">
        <f>'Base de dados'!M53</f>
        <v>49</v>
      </c>
      <c r="I54" s="30" t="s">
        <v>7931</v>
      </c>
      <c r="J54" s="6" t="str">
        <f>'Base de dados'!N53</f>
        <v/>
      </c>
    </row>
    <row r="55" spans="1:10" ht="24.95" customHeight="1" x14ac:dyDescent="0.25">
      <c r="A55" s="3">
        <f t="shared" si="0"/>
        <v>53</v>
      </c>
      <c r="B55" s="4" t="str">
        <f>'Base de dados'!A54</f>
        <v>5140010637</v>
      </c>
      <c r="C55" s="5" t="str">
        <f>IF('Base de dados'!E54&lt;&gt;"",'Base de dados'!B54&amp;CHAR(10)&amp;'Base de dados'!E54,'Base de dados'!B54)</f>
        <v>KARINA FELIX FRANCO</v>
      </c>
      <c r="D55" s="15" t="str">
        <f>'Base de dados'!H54</f>
        <v>RUA PERNAMBUCO, 211 - PARQUE NACIONAL - JUQUIA</v>
      </c>
      <c r="E55" s="27" t="str">
        <f>'Base de dados'!I54</f>
        <v>(13) 996482524</v>
      </c>
      <c r="F55" s="6" t="str">
        <f>'Base de dados'!J54</f>
        <v>DEFICIENTE</v>
      </c>
      <c r="G55" s="6" t="str">
        <f>'Base de dados'!L54</f>
        <v>SUPLENTE COMPLEMENTAR</v>
      </c>
      <c r="H55" s="6">
        <f>'Base de dados'!M54</f>
        <v>50</v>
      </c>
      <c r="I55" s="30" t="s">
        <v>7931</v>
      </c>
      <c r="J55" s="6" t="str">
        <f>'Base de dados'!N54</f>
        <v/>
      </c>
    </row>
    <row r="56" spans="1:10" ht="24.95" customHeight="1" x14ac:dyDescent="0.25">
      <c r="A56" s="3">
        <f t="shared" si="0"/>
        <v>54</v>
      </c>
      <c r="B56" s="4" t="str">
        <f>'Base de dados'!A55</f>
        <v>5140008953</v>
      </c>
      <c r="C56" s="5" t="str">
        <f>IF('Base de dados'!E55&lt;&gt;"",'Base de dados'!B55&amp;CHAR(10)&amp;'Base de dados'!E55,'Base de dados'!B55)</f>
        <v>LUCIMARA DE ARAUJO MENDES</v>
      </c>
      <c r="D56" s="15" t="str">
        <f>'Base de dados'!H55</f>
        <v>RUA MARIA ISABEL, 370 - VILA PEDREIRA - JUQUIA</v>
      </c>
      <c r="E56" s="27" t="str">
        <f>'Base de dados'!I55</f>
        <v>(13) 997890012</v>
      </c>
      <c r="F56" s="6" t="str">
        <f>'Base de dados'!J55</f>
        <v>DEFICIENTE</v>
      </c>
      <c r="G56" s="6" t="str">
        <f>'Base de dados'!L55</f>
        <v>SUPLENTE COMPLEMENTAR</v>
      </c>
      <c r="H56" s="6">
        <f>'Base de dados'!M55</f>
        <v>51</v>
      </c>
      <c r="I56" s="30" t="s">
        <v>7931</v>
      </c>
      <c r="J56" s="6" t="str">
        <f>'Base de dados'!N55</f>
        <v/>
      </c>
    </row>
    <row r="57" spans="1:10" ht="24.95" customHeight="1" x14ac:dyDescent="0.25">
      <c r="A57" s="3">
        <f t="shared" si="0"/>
        <v>55</v>
      </c>
      <c r="B57" s="4" t="str">
        <f>'Base de dados'!A56</f>
        <v>5140002436</v>
      </c>
      <c r="C57" s="5" t="str">
        <f>IF('Base de dados'!E56&lt;&gt;"",'Base de dados'!B56&amp;CHAR(10)&amp;'Base de dados'!E56,'Base de dados'!B56)</f>
        <v>ROSEMEIRE SALES RIBEIRO</v>
      </c>
      <c r="D57" s="15" t="str">
        <f>'Base de dados'!H56</f>
        <v>RUA LARGO DA SALDADE, 97 - JARDIM JUQUIA  - JUQUIA</v>
      </c>
      <c r="E57" s="27" t="str">
        <f>'Base de dados'!I56</f>
        <v>(13) 996133771</v>
      </c>
      <c r="F57" s="6" t="str">
        <f>'Base de dados'!J56</f>
        <v>DEFICIENTE</v>
      </c>
      <c r="G57" s="6" t="str">
        <f>'Base de dados'!L56</f>
        <v>SUPLENTE COMPLEMENTAR</v>
      </c>
      <c r="H57" s="6">
        <f>'Base de dados'!M56</f>
        <v>52</v>
      </c>
      <c r="I57" s="30" t="s">
        <v>7931</v>
      </c>
      <c r="J57" s="6" t="str">
        <f>'Base de dados'!N56</f>
        <v/>
      </c>
    </row>
    <row r="58" spans="1:10" ht="24.95" customHeight="1" x14ac:dyDescent="0.25">
      <c r="A58" s="3">
        <f t="shared" si="0"/>
        <v>56</v>
      </c>
      <c r="B58" s="4" t="str">
        <f>'Base de dados'!A57</f>
        <v>5140003178</v>
      </c>
      <c r="C58" s="5" t="str">
        <f>IF('Base de dados'!E57&lt;&gt;"",'Base de dados'!B57&amp;CHAR(10)&amp;'Base de dados'!E57,'Base de dados'!B57)</f>
        <v>CRESCENTINA DIAS MANOEL
NORIVAL DE PAULA</v>
      </c>
      <c r="D58" s="15" t="str">
        <f>'Base de dados'!H57</f>
        <v>VLA SERAFIM HENRIQUE DE GOUVEIA, 272 - VILA FLORINDO DE BAIXO - JUQUIA</v>
      </c>
      <c r="E58" s="27" t="str">
        <f>'Base de dados'!I57</f>
        <v>(13) 996056355</v>
      </c>
      <c r="F58" s="6" t="str">
        <f>'Base de dados'!J57</f>
        <v>DEFICIENTE</v>
      </c>
      <c r="G58" s="6" t="str">
        <f>'Base de dados'!L57</f>
        <v>SUPLENTE COMPLEMENTAR</v>
      </c>
      <c r="H58" s="6">
        <f>'Base de dados'!M57</f>
        <v>53</v>
      </c>
      <c r="I58" s="30" t="s">
        <v>7931</v>
      </c>
      <c r="J58" s="6" t="str">
        <f>'Base de dados'!N57</f>
        <v/>
      </c>
    </row>
    <row r="59" spans="1:10" ht="24.95" customHeight="1" x14ac:dyDescent="0.25">
      <c r="A59" s="3">
        <f t="shared" si="0"/>
        <v>57</v>
      </c>
      <c r="B59" s="4" t="str">
        <f>'Base de dados'!A58</f>
        <v>5140007104</v>
      </c>
      <c r="C59" s="5" t="str">
        <f>IF('Base de dados'!E58&lt;&gt;"",'Base de dados'!B58&amp;CHAR(10)&amp;'Base de dados'!E58,'Base de dados'!B58)</f>
        <v>ANA FARIA GUIMARAES
FERNANDO SILVA GUIMARAES FARIA</v>
      </c>
      <c r="D59" s="15" t="str">
        <f>'Base de dados'!H58</f>
        <v>RUA 3, 315 - BAIRRO FLORESTA - JUQUIA</v>
      </c>
      <c r="E59" s="27" t="str">
        <f>'Base de dados'!I58</f>
        <v>(13) 992120027</v>
      </c>
      <c r="F59" s="6" t="str">
        <f>'Base de dados'!J58</f>
        <v>DEFICIENTE</v>
      </c>
      <c r="G59" s="6" t="str">
        <f>'Base de dados'!L58</f>
        <v>SUPLENTE COMPLEMENTAR</v>
      </c>
      <c r="H59" s="6">
        <f>'Base de dados'!M58</f>
        <v>54</v>
      </c>
      <c r="I59" s="30" t="s">
        <v>7931</v>
      </c>
      <c r="J59" s="6" t="str">
        <f>'Base de dados'!N58</f>
        <v/>
      </c>
    </row>
    <row r="60" spans="1:10" ht="24.95" customHeight="1" x14ac:dyDescent="0.25">
      <c r="A60" s="3">
        <f t="shared" si="0"/>
        <v>58</v>
      </c>
      <c r="B60" s="4" t="str">
        <f>'Base de dados'!A59</f>
        <v>5140010595</v>
      </c>
      <c r="C60" s="5" t="str">
        <f>IF('Base de dados'!E59&lt;&gt;"",'Base de dados'!B59&amp;CHAR(10)&amp;'Base de dados'!E59,'Base de dados'!B59)</f>
        <v>EMERSON DUARTE DAS DORES</v>
      </c>
      <c r="D60" s="15" t="str">
        <f>'Base de dados'!H59</f>
        <v>RUA KOEI MAEJO, 113 - ESTACAO - JUQUIA</v>
      </c>
      <c r="E60" s="27" t="str">
        <f>'Base de dados'!I59</f>
        <v>(13) 997260297</v>
      </c>
      <c r="F60" s="6" t="str">
        <f>'Base de dados'!J59</f>
        <v>DEFICIENTE</v>
      </c>
      <c r="G60" s="6" t="str">
        <f>'Base de dados'!L59</f>
        <v>SUPLENTE COMPLEMENTAR</v>
      </c>
      <c r="H60" s="6">
        <f>'Base de dados'!M59</f>
        <v>55</v>
      </c>
      <c r="I60" s="30" t="s">
        <v>7931</v>
      </c>
      <c r="J60" s="6" t="str">
        <f>'Base de dados'!N59</f>
        <v/>
      </c>
    </row>
    <row r="61" spans="1:10" ht="24.95" customHeight="1" x14ac:dyDescent="0.25">
      <c r="A61" s="3">
        <f t="shared" si="0"/>
        <v>59</v>
      </c>
      <c r="B61" s="4" t="str">
        <f>'Base de dados'!A60</f>
        <v>5140001719</v>
      </c>
      <c r="C61" s="5" t="str">
        <f>IF('Base de dados'!E60&lt;&gt;"",'Base de dados'!B60&amp;CHAR(10)&amp;'Base de dados'!E60,'Base de dados'!B60)</f>
        <v>ADILSON DE JESUS LEMOS</v>
      </c>
      <c r="D61" s="15" t="str">
        <f>'Base de dados'!H60</f>
        <v>RUA WILLIS ROBERT BANKS, 10 - CENTRO - JUQUIA</v>
      </c>
      <c r="E61" s="27" t="str">
        <f>'Base de dados'!I60</f>
        <v>(13) 996735928</v>
      </c>
      <c r="F61" s="6" t="str">
        <f>'Base de dados'!J60</f>
        <v>DEFICIENTE</v>
      </c>
      <c r="G61" s="6" t="str">
        <f>'Base de dados'!L60</f>
        <v>SUPLENTE COMPLEMENTAR</v>
      </c>
      <c r="H61" s="6">
        <f>'Base de dados'!M60</f>
        <v>56</v>
      </c>
      <c r="I61" s="30" t="s">
        <v>7931</v>
      </c>
      <c r="J61" s="6" t="str">
        <f>'Base de dados'!N60</f>
        <v/>
      </c>
    </row>
    <row r="62" spans="1:10" ht="24.95" customHeight="1" x14ac:dyDescent="0.25">
      <c r="A62" s="3">
        <f t="shared" si="0"/>
        <v>60</v>
      </c>
      <c r="B62" s="4" t="str">
        <f>'Base de dados'!A61</f>
        <v>5140003889</v>
      </c>
      <c r="C62" s="5" t="str">
        <f>IF('Base de dados'!E61&lt;&gt;"",'Base de dados'!B61&amp;CHAR(10)&amp;'Base de dados'!E61,'Base de dados'!B61)</f>
        <v>DANIELI DA SILVA CORREIA
ALEXSANDRO FIRMINO DA SILVA</v>
      </c>
      <c r="D62" s="15" t="str">
        <f>'Base de dados'!H61</f>
        <v>LD  VISCONDE DO RIO BRANCO, 359 - VILA INDUSTRIAL  - JUQUIA</v>
      </c>
      <c r="E62" s="27" t="str">
        <f>'Base de dados'!I61</f>
        <v>(13) 996505371</v>
      </c>
      <c r="F62" s="6" t="str">
        <f>'Base de dados'!J61</f>
        <v>DEFICIENTE</v>
      </c>
      <c r="G62" s="6" t="str">
        <f>'Base de dados'!L61</f>
        <v>SUPLENTE COMPLEMENTAR</v>
      </c>
      <c r="H62" s="6">
        <f>'Base de dados'!M61</f>
        <v>57</v>
      </c>
      <c r="I62" s="30" t="s">
        <v>7931</v>
      </c>
      <c r="J62" s="6" t="str">
        <f>'Base de dados'!N61</f>
        <v/>
      </c>
    </row>
    <row r="63" spans="1:10" ht="24.95" customHeight="1" x14ac:dyDescent="0.25">
      <c r="A63" s="3">
        <f t="shared" si="0"/>
        <v>61</v>
      </c>
      <c r="B63" s="4" t="str">
        <f>'Base de dados'!A62</f>
        <v>5140000869</v>
      </c>
      <c r="C63" s="5" t="str">
        <f>IF('Base de dados'!E62&lt;&gt;"",'Base de dados'!B62&amp;CHAR(10)&amp;'Base de dados'!E62,'Base de dados'!B62)</f>
        <v>ROSEMEIRE BEZERRA DE OLIVEIRA</v>
      </c>
      <c r="D63" s="15" t="str">
        <f>'Base de dados'!H62</f>
        <v>VLA UM, 14 - VILA SANCHES - JUQUIA</v>
      </c>
      <c r="E63" s="27" t="str">
        <f>'Base de dados'!I62</f>
        <v>(13) 997264203</v>
      </c>
      <c r="F63" s="6" t="str">
        <f>'Base de dados'!J62</f>
        <v>DEFICIENTE</v>
      </c>
      <c r="G63" s="6" t="str">
        <f>'Base de dados'!L62</f>
        <v>SUPLENTE COMPLEMENTAR</v>
      </c>
      <c r="H63" s="6">
        <f>'Base de dados'!M62</f>
        <v>58</v>
      </c>
      <c r="I63" s="30" t="s">
        <v>7931</v>
      </c>
      <c r="J63" s="6" t="str">
        <f>'Base de dados'!N62</f>
        <v/>
      </c>
    </row>
    <row r="64" spans="1:10" ht="24.95" customHeight="1" x14ac:dyDescent="0.25">
      <c r="A64" s="3">
        <f t="shared" si="0"/>
        <v>62</v>
      </c>
      <c r="B64" s="4" t="str">
        <f>'Base de dados'!A63</f>
        <v>5140008664</v>
      </c>
      <c r="C64" s="5" t="str">
        <f>IF('Base de dados'!E63&lt;&gt;"",'Base de dados'!B63&amp;CHAR(10)&amp;'Base de dados'!E63,'Base de dados'!B63)</f>
        <v>FRANCISNEIDE LAURINDO DE ALMEIDA
ERONIDES DE ALMEIDA</v>
      </c>
      <c r="D64" s="15" t="str">
        <f>'Base de dados'!H63</f>
        <v>RUA MARIA ISABEL, 52 - VILA PEDREIRA - JUQUIA</v>
      </c>
      <c r="E64" s="27" t="str">
        <f>'Base de dados'!I63</f>
        <v>(13) 996079394</v>
      </c>
      <c r="F64" s="6" t="str">
        <f>'Base de dados'!J63</f>
        <v>DEFICIENTE</v>
      </c>
      <c r="G64" s="6" t="str">
        <f>'Base de dados'!L63</f>
        <v>SUPLENTE COMPLEMENTAR</v>
      </c>
      <c r="H64" s="6">
        <f>'Base de dados'!M63</f>
        <v>59</v>
      </c>
      <c r="I64" s="30" t="s">
        <v>7931</v>
      </c>
      <c r="J64" s="6" t="str">
        <f>'Base de dados'!N63</f>
        <v/>
      </c>
    </row>
    <row r="65" spans="1:10" ht="24.95" customHeight="1" x14ac:dyDescent="0.25">
      <c r="A65" s="3">
        <f t="shared" si="0"/>
        <v>63</v>
      </c>
      <c r="B65" s="4" t="str">
        <f>'Base de dados'!A64</f>
        <v>5140001867</v>
      </c>
      <c r="C65" s="5" t="str">
        <f>IF('Base de dados'!E64&lt;&gt;"",'Base de dados'!B64&amp;CHAR(10)&amp;'Base de dados'!E64,'Base de dados'!B64)</f>
        <v>ANGELA BATISTA PEREIRA</v>
      </c>
      <c r="D65" s="15" t="str">
        <f>'Base de dados'!H64</f>
        <v>RUA JOAO PEDRO MUNIZ FILHO, 78 - VILA FLORINDO DE BAIXO - JUQUIA</v>
      </c>
      <c r="E65" s="27" t="str">
        <f>'Base de dados'!I64</f>
        <v>(13) 997306176</v>
      </c>
      <c r="F65" s="6" t="str">
        <f>'Base de dados'!J64</f>
        <v>DEFICIENTE</v>
      </c>
      <c r="G65" s="6" t="str">
        <f>'Base de dados'!L64</f>
        <v>SUPLENTE COMPLEMENTAR</v>
      </c>
      <c r="H65" s="6">
        <f>'Base de dados'!M64</f>
        <v>60</v>
      </c>
      <c r="I65" s="30" t="s">
        <v>7931</v>
      </c>
      <c r="J65" s="6" t="str">
        <f>'Base de dados'!N64</f>
        <v/>
      </c>
    </row>
    <row r="66" spans="1:10" ht="24.95" customHeight="1" x14ac:dyDescent="0.25">
      <c r="A66" s="3">
        <f t="shared" si="0"/>
        <v>64</v>
      </c>
      <c r="B66" s="4" t="str">
        <f>'Base de dados'!A65</f>
        <v>5140005033</v>
      </c>
      <c r="C66" s="5" t="str">
        <f>IF('Base de dados'!E65&lt;&gt;"",'Base de dados'!B65&amp;CHAR(10)&amp;'Base de dados'!E65,'Base de dados'!B65)</f>
        <v>GILVANA SUENO NAKAMURA</v>
      </c>
      <c r="D66" s="15" t="str">
        <f>'Base de dados'!H65</f>
        <v>RUA VEREADOR OSWALDO FLORENCIO, 97 - VILA FLORINDO DE CIMA - JUQUIA</v>
      </c>
      <c r="E66" s="27" t="str">
        <f>'Base de dados'!I65</f>
        <v>(13) 996897538</v>
      </c>
      <c r="F66" s="6" t="str">
        <f>'Base de dados'!J65</f>
        <v>DEFICIENTE</v>
      </c>
      <c r="G66" s="6" t="str">
        <f>'Base de dados'!L65</f>
        <v>SUPLENTE COMPLEMENTAR</v>
      </c>
      <c r="H66" s="6">
        <f>'Base de dados'!M65</f>
        <v>61</v>
      </c>
      <c r="I66" s="30" t="s">
        <v>7931</v>
      </c>
      <c r="J66" s="6" t="str">
        <f>'Base de dados'!N65</f>
        <v/>
      </c>
    </row>
    <row r="67" spans="1:10" ht="24.95" customHeight="1" x14ac:dyDescent="0.25">
      <c r="A67" s="3">
        <f t="shared" si="0"/>
        <v>65</v>
      </c>
      <c r="B67" s="4" t="str">
        <f>'Base de dados'!A66</f>
        <v>5140008243</v>
      </c>
      <c r="C67" s="5" t="str">
        <f>IF('Base de dados'!E66&lt;&gt;"",'Base de dados'!B66&amp;CHAR(10)&amp;'Base de dados'!E66,'Base de dados'!B66)</f>
        <v>SILVANIA CAMARGO DE ASSIS
CLEBERSON RIBEIRO DA CRUZ</v>
      </c>
      <c r="D67" s="15" t="str">
        <f>'Base de dados'!H66</f>
        <v>RUA LUIZ MOREIRA LEITE, 37 - MARIA DE LURDES - JUQUIA</v>
      </c>
      <c r="E67" s="27" t="str">
        <f>'Base de dados'!I66</f>
        <v>(13) 997860184</v>
      </c>
      <c r="F67" s="6" t="str">
        <f>'Base de dados'!J66</f>
        <v>DEFICIENTE</v>
      </c>
      <c r="G67" s="6" t="str">
        <f>'Base de dados'!L66</f>
        <v>SUPLENTE COMPLEMENTAR</v>
      </c>
      <c r="H67" s="6">
        <f>'Base de dados'!M66</f>
        <v>62</v>
      </c>
      <c r="I67" s="30" t="s">
        <v>7931</v>
      </c>
      <c r="J67" s="6" t="str">
        <f>'Base de dados'!N66</f>
        <v/>
      </c>
    </row>
    <row r="68" spans="1:10" ht="24.95" customHeight="1" x14ac:dyDescent="0.25">
      <c r="A68" s="3">
        <f t="shared" si="0"/>
        <v>66</v>
      </c>
      <c r="B68" s="4" t="str">
        <f>'Base de dados'!A67</f>
        <v>5140001339</v>
      </c>
      <c r="C68" s="5" t="str">
        <f>IF('Base de dados'!E67&lt;&gt;"",'Base de dados'!B67&amp;CHAR(10)&amp;'Base de dados'!E67,'Base de dados'!B67)</f>
        <v>DENIS AKAMINE</v>
      </c>
      <c r="D68" s="15" t="str">
        <f>'Base de dados'!H67</f>
        <v>RUA PRIMEIRO DE MAIO, 51 - VILA INDUSTRIAL - JUQUIA</v>
      </c>
      <c r="E68" s="27" t="str">
        <f>'Base de dados'!I67</f>
        <v>(13) 997440803</v>
      </c>
      <c r="F68" s="6" t="str">
        <f>'Base de dados'!J67</f>
        <v>DEFICIENTE</v>
      </c>
      <c r="G68" s="6" t="str">
        <f>'Base de dados'!L67</f>
        <v>SUPLENTE COMPLEMENTAR</v>
      </c>
      <c r="H68" s="6">
        <f>'Base de dados'!M67</f>
        <v>63</v>
      </c>
      <c r="I68" s="30" t="s">
        <v>7931</v>
      </c>
      <c r="J68" s="6" t="str">
        <f>'Base de dados'!N67</f>
        <v/>
      </c>
    </row>
    <row r="69" spans="1:10" ht="24.95" customHeight="1" x14ac:dyDescent="0.25">
      <c r="A69" s="3">
        <f t="shared" ref="A69:A132" si="1">A68+1</f>
        <v>67</v>
      </c>
      <c r="B69" s="4" t="str">
        <f>'Base de dados'!A68</f>
        <v>5140006528</v>
      </c>
      <c r="C69" s="5" t="str">
        <f>IF('Base de dados'!E68&lt;&gt;"",'Base de dados'!B68&amp;CHAR(10)&amp;'Base de dados'!E68,'Base de dados'!B68)</f>
        <v>THAMYRES COSTA SANTOS</v>
      </c>
      <c r="D69" s="15" t="str">
        <f>'Base de dados'!H68</f>
        <v>RUA VENANCIO DIAS PATRICIO, 167 - ESTACAO - JUQUIA</v>
      </c>
      <c r="E69" s="27" t="str">
        <f>'Base de dados'!I68</f>
        <v>(13) 997585070</v>
      </c>
      <c r="F69" s="6" t="str">
        <f>'Base de dados'!J68</f>
        <v>DEFICIENTE</v>
      </c>
      <c r="G69" s="6" t="str">
        <f>'Base de dados'!L68</f>
        <v>SUPLENTE COMPLEMENTAR</v>
      </c>
      <c r="H69" s="6">
        <f>'Base de dados'!M68</f>
        <v>64</v>
      </c>
      <c r="I69" s="30" t="s">
        <v>7931</v>
      </c>
      <c r="J69" s="6" t="str">
        <f>'Base de dados'!N68</f>
        <v/>
      </c>
    </row>
    <row r="70" spans="1:10" ht="24.95" customHeight="1" x14ac:dyDescent="0.25">
      <c r="A70" s="3">
        <f t="shared" si="1"/>
        <v>68</v>
      </c>
      <c r="B70" s="4" t="str">
        <f>'Base de dados'!A69</f>
        <v>5140002048</v>
      </c>
      <c r="C70" s="5" t="str">
        <f>IF('Base de dados'!E69&lt;&gt;"",'Base de dados'!B69&amp;CHAR(10)&amp;'Base de dados'!E69,'Base de dados'!B69)</f>
        <v>EDINILZA SOARES LIMA
ROAN FRANCO CARNEIRO MUNIZ</v>
      </c>
      <c r="D70" s="15" t="str">
        <f>'Base de dados'!H69</f>
        <v>LD  PRUDENTE DE MORAIS, 72 - VILA FORMOSA - JUQUIA</v>
      </c>
      <c r="E70" s="27" t="str">
        <f>'Base de dados'!I69</f>
        <v>(13) 997989333</v>
      </c>
      <c r="F70" s="6" t="str">
        <f>'Base de dados'!J69</f>
        <v>DEFICIENTE</v>
      </c>
      <c r="G70" s="6" t="str">
        <f>'Base de dados'!L69</f>
        <v>SUPLENTE COMPLEMENTAR</v>
      </c>
      <c r="H70" s="6">
        <f>'Base de dados'!M69</f>
        <v>65</v>
      </c>
      <c r="I70" s="30" t="s">
        <v>7931</v>
      </c>
      <c r="J70" s="6" t="str">
        <f>'Base de dados'!N69</f>
        <v/>
      </c>
    </row>
    <row r="71" spans="1:10" ht="24.95" customHeight="1" x14ac:dyDescent="0.25">
      <c r="A71" s="3">
        <f t="shared" si="1"/>
        <v>69</v>
      </c>
      <c r="B71" s="4" t="str">
        <f>'Base de dados'!A70</f>
        <v>5140008144</v>
      </c>
      <c r="C71" s="5" t="str">
        <f>IF('Base de dados'!E70&lt;&gt;"",'Base de dados'!B70&amp;CHAR(10)&amp;'Base de dados'!E70,'Base de dados'!B70)</f>
        <v>TANIA CONCEICAO DA SILVA</v>
      </c>
      <c r="D71" s="15" t="str">
        <f>'Base de dados'!H70</f>
        <v>RUA VEREADOR ANSELMO GONCALVES, 71 - CENTRO - MIRACATU</v>
      </c>
      <c r="E71" s="27" t="str">
        <f>'Base de dados'!I70</f>
        <v>(13) 997253439</v>
      </c>
      <c r="F71" s="6" t="str">
        <f>'Base de dados'!J70</f>
        <v>DEFICIENTE</v>
      </c>
      <c r="G71" s="6" t="str">
        <f>'Base de dados'!L70</f>
        <v>SUPLENTE COMPLEMENTAR</v>
      </c>
      <c r="H71" s="6">
        <f>'Base de dados'!M70</f>
        <v>66</v>
      </c>
      <c r="I71" s="30" t="s">
        <v>7931</v>
      </c>
      <c r="J71" s="6" t="str">
        <f>'Base de dados'!N70</f>
        <v/>
      </c>
    </row>
    <row r="72" spans="1:10" ht="24.95" customHeight="1" x14ac:dyDescent="0.25">
      <c r="A72" s="3">
        <f t="shared" si="1"/>
        <v>70</v>
      </c>
      <c r="B72" s="4" t="str">
        <f>'Base de dados'!A71</f>
        <v>5140006320</v>
      </c>
      <c r="C72" s="5" t="str">
        <f>IF('Base de dados'!E71&lt;&gt;"",'Base de dados'!B71&amp;CHAR(10)&amp;'Base de dados'!E71,'Base de dados'!B71)</f>
        <v>ROSANGELA NUNES FABRICIO</v>
      </c>
      <c r="D72" s="15" t="str">
        <f>'Base de dados'!H71</f>
        <v>BC  VIELA DOIS, 75 - VILA SANCHES - JUQUIA</v>
      </c>
      <c r="E72" s="27" t="str">
        <f>'Base de dados'!I71</f>
        <v>(13) 997475849</v>
      </c>
      <c r="F72" s="6" t="str">
        <f>'Base de dados'!J71</f>
        <v>DEFICIENTE</v>
      </c>
      <c r="G72" s="6" t="str">
        <f>'Base de dados'!L71</f>
        <v>SUPLENTE COMPLEMENTAR</v>
      </c>
      <c r="H72" s="6">
        <f>'Base de dados'!M71</f>
        <v>67</v>
      </c>
      <c r="I72" s="30" t="s">
        <v>7931</v>
      </c>
      <c r="J72" s="6" t="str">
        <f>'Base de dados'!N71</f>
        <v/>
      </c>
    </row>
    <row r="73" spans="1:10" ht="24.95" customHeight="1" x14ac:dyDescent="0.25">
      <c r="A73" s="3">
        <f t="shared" si="1"/>
        <v>71</v>
      </c>
      <c r="B73" s="4" t="str">
        <f>'Base de dados'!A72</f>
        <v>5140002337</v>
      </c>
      <c r="C73" s="5" t="str">
        <f>IF('Base de dados'!E72&lt;&gt;"",'Base de dados'!B72&amp;CHAR(10)&amp;'Base de dados'!E72,'Base de dados'!B72)</f>
        <v>NEUSA PEREIRA SOUZA
LAERTES ROSA PEDROSO</v>
      </c>
      <c r="D73" s="15" t="str">
        <f>'Base de dados'!H72</f>
        <v>ROD BR116, km 421 - BAIRRO DAS ONCAS - JUQUIA</v>
      </c>
      <c r="E73" s="27" t="str">
        <f>'Base de dados'!I72</f>
        <v>(13) 981332450</v>
      </c>
      <c r="F73" s="6" t="str">
        <f>'Base de dados'!J72</f>
        <v>DEFICIENTE</v>
      </c>
      <c r="G73" s="6" t="str">
        <f>'Base de dados'!L72</f>
        <v>SUPLENTE COMPLEMENTAR</v>
      </c>
      <c r="H73" s="6">
        <f>'Base de dados'!M72</f>
        <v>68</v>
      </c>
      <c r="I73" s="30" t="s">
        <v>7931</v>
      </c>
      <c r="J73" s="6" t="str">
        <f>'Base de dados'!N72</f>
        <v/>
      </c>
    </row>
    <row r="74" spans="1:10" ht="24.95" customHeight="1" x14ac:dyDescent="0.25">
      <c r="A74" s="3">
        <f t="shared" si="1"/>
        <v>72</v>
      </c>
      <c r="B74" s="4" t="str">
        <f>'Base de dados'!A73</f>
        <v>5140000778</v>
      </c>
      <c r="C74" s="5" t="str">
        <f>IF('Base de dados'!E73&lt;&gt;"",'Base de dados'!B73&amp;CHAR(10)&amp;'Base de dados'!E73,'Base de dados'!B73)</f>
        <v>JULIANA MATEUS BENTO</v>
      </c>
      <c r="D74" s="15" t="str">
        <f>'Base de dados'!H73</f>
        <v>RUA RODRIGUES ALVES, 551 - ESTACAO - JUQUIA</v>
      </c>
      <c r="E74" s="27" t="str">
        <f>'Base de dados'!I73</f>
        <v>(13) 982251497</v>
      </c>
      <c r="F74" s="6" t="str">
        <f>'Base de dados'!J73</f>
        <v>DEFICIENTE</v>
      </c>
      <c r="G74" s="6" t="str">
        <f>'Base de dados'!L73</f>
        <v>SUPLENTE COMPLEMENTAR</v>
      </c>
      <c r="H74" s="6">
        <f>'Base de dados'!M73</f>
        <v>69</v>
      </c>
      <c r="I74" s="30" t="s">
        <v>7931</v>
      </c>
      <c r="J74" s="6" t="str">
        <f>'Base de dados'!N73</f>
        <v/>
      </c>
    </row>
    <row r="75" spans="1:10" ht="24.95" customHeight="1" x14ac:dyDescent="0.25">
      <c r="A75" s="3">
        <f t="shared" si="1"/>
        <v>73</v>
      </c>
      <c r="B75" s="4" t="str">
        <f>'Base de dados'!A74</f>
        <v>5140005215</v>
      </c>
      <c r="C75" s="5" t="str">
        <f>IF('Base de dados'!E74&lt;&gt;"",'Base de dados'!B74&amp;CHAR(10)&amp;'Base de dados'!E74,'Base de dados'!B74)</f>
        <v>JOSE MARTINS DE OLIVEIRA</v>
      </c>
      <c r="D75" s="15" t="str">
        <f>'Base de dados'!H74</f>
        <v>RUA ANTONIO LEAL DAS NEVES, 27 - VILA SANCHES - JUQUIA</v>
      </c>
      <c r="E75" s="27" t="str">
        <f>'Base de dados'!I74</f>
        <v>(13) 996474899</v>
      </c>
      <c r="F75" s="6" t="str">
        <f>'Base de dados'!J74</f>
        <v>DEFICIENTE</v>
      </c>
      <c r="G75" s="6" t="str">
        <f>'Base de dados'!L74</f>
        <v>SUPLENTE COMPLEMENTAR</v>
      </c>
      <c r="H75" s="6">
        <f>'Base de dados'!M74</f>
        <v>70</v>
      </c>
      <c r="I75" s="30" t="s">
        <v>7931</v>
      </c>
      <c r="J75" s="6" t="str">
        <f>'Base de dados'!N74</f>
        <v/>
      </c>
    </row>
    <row r="76" spans="1:10" ht="24.95" customHeight="1" x14ac:dyDescent="0.25">
      <c r="A76" s="3">
        <f t="shared" si="1"/>
        <v>74</v>
      </c>
      <c r="B76" s="4" t="str">
        <f>'Base de dados'!A75</f>
        <v>5140005306</v>
      </c>
      <c r="C76" s="5" t="str">
        <f>IF('Base de dados'!E75&lt;&gt;"",'Base de dados'!B75&amp;CHAR(10)&amp;'Base de dados'!E75,'Base de dados'!B75)</f>
        <v>RAQUEL DE CAMARGO MAGLIARELLI</v>
      </c>
      <c r="D76" s="15" t="str">
        <f>'Base de dados'!H75</f>
        <v>BC  BAIRRO PIUVA DAS MARGARIDAS, 290 - PIUVA - JUQUIA</v>
      </c>
      <c r="E76" s="27" t="str">
        <f>'Base de dados'!I75</f>
        <v>(13) 997604458</v>
      </c>
      <c r="F76" s="6" t="str">
        <f>'Base de dados'!J75</f>
        <v>DEFICIENTE</v>
      </c>
      <c r="G76" s="6" t="str">
        <f>'Base de dados'!L75</f>
        <v>SUPLENTE COMPLEMENTAR</v>
      </c>
      <c r="H76" s="6">
        <f>'Base de dados'!M75</f>
        <v>71</v>
      </c>
      <c r="I76" s="30" t="s">
        <v>7931</v>
      </c>
      <c r="J76" s="6" t="str">
        <f>'Base de dados'!N75</f>
        <v/>
      </c>
    </row>
    <row r="77" spans="1:10" ht="24.95" customHeight="1" x14ac:dyDescent="0.25">
      <c r="A77" s="3">
        <f t="shared" si="1"/>
        <v>75</v>
      </c>
      <c r="B77" s="4" t="str">
        <f>'Base de dados'!A76</f>
        <v>5140009951</v>
      </c>
      <c r="C77" s="5" t="str">
        <f>IF('Base de dados'!E76&lt;&gt;"",'Base de dados'!B76&amp;CHAR(10)&amp;'Base de dados'!E76,'Base de dados'!B76)</f>
        <v>ANGELA BORBA PENTEADO DE SOUZA
SERGIO APARECIDO FARIA DE SOUZA</v>
      </c>
      <c r="D77" s="15" t="str">
        <f>'Base de dados'!H76</f>
        <v>RUA PRUDENTE DE MORAIS, 52 - VILA INDUSTRIAL - JUQUIA</v>
      </c>
      <c r="E77" s="27" t="str">
        <f>'Base de dados'!I76</f>
        <v>(13) 997192066</v>
      </c>
      <c r="F77" s="6" t="str">
        <f>'Base de dados'!J76</f>
        <v>DEFICIENTE</v>
      </c>
      <c r="G77" s="6" t="str">
        <f>'Base de dados'!L76</f>
        <v>SUPLENTE COMPLEMENTAR</v>
      </c>
      <c r="H77" s="6">
        <f>'Base de dados'!M76</f>
        <v>72</v>
      </c>
      <c r="I77" s="30" t="s">
        <v>7931</v>
      </c>
      <c r="J77" s="6" t="str">
        <f>'Base de dados'!N76</f>
        <v/>
      </c>
    </row>
    <row r="78" spans="1:10" ht="24.95" customHeight="1" x14ac:dyDescent="0.25">
      <c r="A78" s="3">
        <f t="shared" si="1"/>
        <v>76</v>
      </c>
      <c r="B78" s="4" t="str">
        <f>'Base de dados'!A77</f>
        <v>5140003392</v>
      </c>
      <c r="C78" s="5" t="str">
        <f>IF('Base de dados'!E77&lt;&gt;"",'Base de dados'!B77&amp;CHAR(10)&amp;'Base de dados'!E77,'Base de dados'!B77)</f>
        <v>PAMELLA SILVA  APP SOUZA</v>
      </c>
      <c r="D78" s="15" t="str">
        <f>'Base de dados'!H77</f>
        <v>RUA NOSSA SENHORA DAS CANDEIAS, 465 - VILA SANTA TERESINHA - SAO PAULO</v>
      </c>
      <c r="E78" s="27" t="str">
        <f>'Base de dados'!I77</f>
        <v>(11) 993088820</v>
      </c>
      <c r="F78" s="6" t="str">
        <f>'Base de dados'!J77</f>
        <v>DEFICIENTE</v>
      </c>
      <c r="G78" s="6" t="str">
        <f>'Base de dados'!L77</f>
        <v>SUPLENTE COMPLEMENTAR</v>
      </c>
      <c r="H78" s="6">
        <f>'Base de dados'!M77</f>
        <v>73</v>
      </c>
      <c r="I78" s="30" t="s">
        <v>7931</v>
      </c>
      <c r="J78" s="6" t="str">
        <f>'Base de dados'!N77</f>
        <v/>
      </c>
    </row>
    <row r="79" spans="1:10" ht="24.95" customHeight="1" x14ac:dyDescent="0.25">
      <c r="A79" s="3">
        <f t="shared" si="1"/>
        <v>77</v>
      </c>
      <c r="B79" s="4" t="str">
        <f>'Base de dados'!A78</f>
        <v>5140007948</v>
      </c>
      <c r="C79" s="5" t="str">
        <f>IF('Base de dados'!E78&lt;&gt;"",'Base de dados'!B78&amp;CHAR(10)&amp;'Base de dados'!E78,'Base de dados'!B78)</f>
        <v>RAFAEL FERREIRA</v>
      </c>
      <c r="D79" s="15" t="str">
        <f>'Base de dados'!H78</f>
        <v>RUA JUCELINO KUBITSCHECK, 10 - VILA FLORINDO DE CIMA - JUQUIA</v>
      </c>
      <c r="E79" s="27" t="str">
        <f>'Base de dados'!I78</f>
        <v>(13) 997158782</v>
      </c>
      <c r="F79" s="6" t="str">
        <f>'Base de dados'!J78</f>
        <v>DEFICIENTE</v>
      </c>
      <c r="G79" s="6" t="str">
        <f>'Base de dados'!L78</f>
        <v>SUPLENTE COMPLEMENTAR</v>
      </c>
      <c r="H79" s="6">
        <f>'Base de dados'!M78</f>
        <v>74</v>
      </c>
      <c r="I79" s="30" t="s">
        <v>7931</v>
      </c>
      <c r="J79" s="6" t="str">
        <f>'Base de dados'!N78</f>
        <v/>
      </c>
    </row>
    <row r="80" spans="1:10" ht="24.95" customHeight="1" x14ac:dyDescent="0.25">
      <c r="A80" s="3">
        <f t="shared" si="1"/>
        <v>78</v>
      </c>
      <c r="B80" s="4" t="str">
        <f>'Base de dados'!A79</f>
        <v>5140002659</v>
      </c>
      <c r="C80" s="5" t="str">
        <f>IF('Base de dados'!E79&lt;&gt;"",'Base de dados'!B79&amp;CHAR(10)&amp;'Base de dados'!E79,'Base de dados'!B79)</f>
        <v>JUCILEIA VITORIO DE OLIVEIRA SILVA</v>
      </c>
      <c r="D80" s="15" t="str">
        <f>'Base de dados'!H79</f>
        <v>RUA EXPEDICIONARIO PRAXEDES, 53 - VILA INDUSTRIAL  - JUQUIA</v>
      </c>
      <c r="E80" s="27" t="str">
        <f>'Base de dados'!I79</f>
        <v>(13) 996197026</v>
      </c>
      <c r="F80" s="6" t="str">
        <f>'Base de dados'!J79</f>
        <v>DEFICIENTE</v>
      </c>
      <c r="G80" s="6" t="str">
        <f>'Base de dados'!L79</f>
        <v>SUPLENTE COMPLEMENTAR</v>
      </c>
      <c r="H80" s="6">
        <f>'Base de dados'!M79</f>
        <v>75</v>
      </c>
      <c r="I80" s="30" t="s">
        <v>7931</v>
      </c>
      <c r="J80" s="6" t="str">
        <f>'Base de dados'!N79</f>
        <v/>
      </c>
    </row>
    <row r="81" spans="1:10" ht="24.95" customHeight="1" x14ac:dyDescent="0.25">
      <c r="A81" s="3">
        <f t="shared" si="1"/>
        <v>79</v>
      </c>
      <c r="B81" s="4" t="str">
        <f>'Base de dados'!A80</f>
        <v>5140008862</v>
      </c>
      <c r="C81" s="5" t="str">
        <f>IF('Base de dados'!E80&lt;&gt;"",'Base de dados'!B80&amp;CHAR(10)&amp;'Base de dados'!E80,'Base de dados'!B80)</f>
        <v>ISMAYQUE JOSE SILVA CARVALHO</v>
      </c>
      <c r="D81" s="15" t="str">
        <f>'Base de dados'!H80</f>
        <v>RUA MATOGROSSO, 97 - VILA SANCHEA - JUQUIA</v>
      </c>
      <c r="E81" s="27" t="str">
        <f>'Base de dados'!I80</f>
        <v>(13) 991989811</v>
      </c>
      <c r="F81" s="6" t="str">
        <f>'Base de dados'!J80</f>
        <v>DEFICIENTE</v>
      </c>
      <c r="G81" s="6" t="str">
        <f>'Base de dados'!L80</f>
        <v>SUPLENTE COMPLEMENTAR</v>
      </c>
      <c r="H81" s="6">
        <f>'Base de dados'!M80</f>
        <v>76</v>
      </c>
      <c r="I81" s="30" t="s">
        <v>7931</v>
      </c>
      <c r="J81" s="6" t="str">
        <f>'Base de dados'!N80</f>
        <v/>
      </c>
    </row>
    <row r="82" spans="1:10" ht="24.95" customHeight="1" x14ac:dyDescent="0.25">
      <c r="A82" s="3">
        <f t="shared" si="1"/>
        <v>80</v>
      </c>
      <c r="B82" s="4" t="str">
        <f>'Base de dados'!A81</f>
        <v>5140010009</v>
      </c>
      <c r="C82" s="5" t="str">
        <f>IF('Base de dados'!E81&lt;&gt;"",'Base de dados'!B81&amp;CHAR(10)&amp;'Base de dados'!E81,'Base de dados'!B81)</f>
        <v>MARINICE MACHADO MARTINS
WILSON JOSE CIRILO</v>
      </c>
      <c r="D82" s="15" t="str">
        <f>'Base de dados'!H81</f>
        <v>RUA GILMARA APARECIDA CAVALCANTE DE LIMA, 85 - MARIA DE LOURDES SAGA - JUQUIA</v>
      </c>
      <c r="E82" s="27" t="str">
        <f>'Base de dados'!I81</f>
        <v>(13) 997761686</v>
      </c>
      <c r="F82" s="6" t="str">
        <f>'Base de dados'!J81</f>
        <v>DEFICIENTE</v>
      </c>
      <c r="G82" s="6" t="str">
        <f>'Base de dados'!L81</f>
        <v>SUPLENTE COMPLEMENTAR</v>
      </c>
      <c r="H82" s="6">
        <f>'Base de dados'!M81</f>
        <v>77</v>
      </c>
      <c r="I82" s="30" t="s">
        <v>7931</v>
      </c>
      <c r="J82" s="6" t="str">
        <f>'Base de dados'!N81</f>
        <v/>
      </c>
    </row>
    <row r="83" spans="1:10" ht="24.95" customHeight="1" x14ac:dyDescent="0.25">
      <c r="A83" s="3">
        <f t="shared" si="1"/>
        <v>81</v>
      </c>
      <c r="B83" s="4" t="str">
        <f>'Base de dados'!A82</f>
        <v>5140000141</v>
      </c>
      <c r="C83" s="5" t="str">
        <f>IF('Base de dados'!E82&lt;&gt;"",'Base de dados'!B82&amp;CHAR(10)&amp;'Base de dados'!E82,'Base de dados'!B82)</f>
        <v>FERNANDA APARECIDA DOS SANTOS OLIVEIRA</v>
      </c>
      <c r="D83" s="15" t="str">
        <f>'Base de dados'!H82</f>
        <v>RUA BAHIA, 630 - VILA SANCHES - JUQUIA</v>
      </c>
      <c r="E83" s="27" t="str">
        <f>'Base de dados'!I82</f>
        <v>(13) 996752740</v>
      </c>
      <c r="F83" s="6" t="str">
        <f>'Base de dados'!J82</f>
        <v>DEFICIENTE</v>
      </c>
      <c r="G83" s="6" t="str">
        <f>'Base de dados'!L82</f>
        <v>SUPLENTE COMPLEMENTAR</v>
      </c>
      <c r="H83" s="6">
        <f>'Base de dados'!M82</f>
        <v>78</v>
      </c>
      <c r="I83" s="30" t="s">
        <v>7931</v>
      </c>
      <c r="J83" s="6" t="str">
        <f>'Base de dados'!N82</f>
        <v/>
      </c>
    </row>
    <row r="84" spans="1:10" ht="24.95" customHeight="1" x14ac:dyDescent="0.25">
      <c r="A84" s="3">
        <f t="shared" si="1"/>
        <v>82</v>
      </c>
      <c r="B84" s="4" t="str">
        <f>'Base de dados'!A83</f>
        <v>5140000570</v>
      </c>
      <c r="C84" s="5" t="str">
        <f>IF('Base de dados'!E83&lt;&gt;"",'Base de dados'!B83&amp;CHAR(10)&amp;'Base de dados'!E83,'Base de dados'!B83)</f>
        <v>MARIA DA GRACA FERREIRA</v>
      </c>
      <c r="D84" s="15" t="str">
        <f>'Base de dados'!H83</f>
        <v>RUA JOSE NUNES DE AQUINO, 101 - VILA NOVA - JUQUIA</v>
      </c>
      <c r="E84" s="27" t="str">
        <f>'Base de dados'!I83</f>
        <v>(13) 997424173</v>
      </c>
      <c r="F84" s="6" t="str">
        <f>'Base de dados'!J83</f>
        <v>DEFICIENTE</v>
      </c>
      <c r="G84" s="6" t="str">
        <f>'Base de dados'!L83</f>
        <v>SUPLENTE COMPLEMENTAR</v>
      </c>
      <c r="H84" s="6">
        <f>'Base de dados'!M83</f>
        <v>79</v>
      </c>
      <c r="I84" s="30" t="s">
        <v>7931</v>
      </c>
      <c r="J84" s="6" t="str">
        <f>'Base de dados'!N83</f>
        <v/>
      </c>
    </row>
    <row r="85" spans="1:10" ht="24.95" customHeight="1" x14ac:dyDescent="0.25">
      <c r="A85" s="3">
        <f t="shared" si="1"/>
        <v>83</v>
      </c>
      <c r="B85" s="4" t="str">
        <f>'Base de dados'!A84</f>
        <v>5140003962</v>
      </c>
      <c r="C85" s="5" t="str">
        <f>IF('Base de dados'!E84&lt;&gt;"",'Base de dados'!B84&amp;CHAR(10)&amp;'Base de dados'!E84,'Base de dados'!B84)</f>
        <v>LIDIANE VENANCIO GODOY
MARCIO HILDEBRANDO PEREIRA</v>
      </c>
      <c r="D85" s="15" t="str">
        <f>'Base de dados'!H84</f>
        <v>RUA MARTINHO  DIAS PENINHE, 135 - PIUVA - JUQUIA</v>
      </c>
      <c r="E85" s="27" t="str">
        <f>'Base de dados'!I84</f>
        <v>(13) 996023038</v>
      </c>
      <c r="F85" s="6" t="str">
        <f>'Base de dados'!J84</f>
        <v>DEFICIENTE</v>
      </c>
      <c r="G85" s="6" t="str">
        <f>'Base de dados'!L84</f>
        <v>SUPLENTE COMPLEMENTAR</v>
      </c>
      <c r="H85" s="6">
        <f>'Base de dados'!M84</f>
        <v>80</v>
      </c>
      <c r="I85" s="30" t="s">
        <v>7931</v>
      </c>
      <c r="J85" s="6" t="str">
        <f>'Base de dados'!N84</f>
        <v/>
      </c>
    </row>
    <row r="86" spans="1:10" ht="24.95" customHeight="1" x14ac:dyDescent="0.25">
      <c r="A86" s="3">
        <f t="shared" si="1"/>
        <v>84</v>
      </c>
      <c r="B86" s="4" t="str">
        <f>'Base de dados'!A85</f>
        <v>5140005728</v>
      </c>
      <c r="C86" s="5" t="str">
        <f>IF('Base de dados'!E85&lt;&gt;"",'Base de dados'!B85&amp;CHAR(10)&amp;'Base de dados'!E85,'Base de dados'!B85)</f>
        <v>RICARDO SANTOS ALVES BOMFIM</v>
      </c>
      <c r="D86" s="15" t="str">
        <f>'Base de dados'!H85</f>
        <v>RUA PARANA, 140 - PARQUE NACIONAL - JUQUIA</v>
      </c>
      <c r="E86" s="27" t="str">
        <f>'Base de dados'!I85</f>
        <v>(13) 996314341</v>
      </c>
      <c r="F86" s="6" t="str">
        <f>'Base de dados'!J85</f>
        <v>DEFICIENTE</v>
      </c>
      <c r="G86" s="6" t="str">
        <f>'Base de dados'!L85</f>
        <v>SUPLENTE COMPLEMENTAR</v>
      </c>
      <c r="H86" s="6">
        <f>'Base de dados'!M85</f>
        <v>81</v>
      </c>
      <c r="I86" s="30" t="s">
        <v>7931</v>
      </c>
      <c r="J86" s="6" t="str">
        <f>'Base de dados'!N85</f>
        <v/>
      </c>
    </row>
    <row r="87" spans="1:10" ht="24.95" customHeight="1" x14ac:dyDescent="0.25">
      <c r="A87" s="3">
        <f t="shared" si="1"/>
        <v>85</v>
      </c>
      <c r="B87" s="4" t="str">
        <f>'Base de dados'!A86</f>
        <v>5140002212</v>
      </c>
      <c r="C87" s="5" t="str">
        <f>IF('Base de dados'!E86&lt;&gt;"",'Base de dados'!B86&amp;CHAR(10)&amp;'Base de dados'!E86,'Base de dados'!B86)</f>
        <v>BRUNA ESTEFANI TEIXEIRA DOS SANTOS
CARLOS ALBERTO DOS SANTOS</v>
      </c>
      <c r="D87" s="15" t="str">
        <f>'Base de dados'!H86</f>
        <v>AV  MANOEL MARQUES PATRICIO, 164 - VILA SANCHES - JUQUIA</v>
      </c>
      <c r="E87" s="27" t="str">
        <f>'Base de dados'!I86</f>
        <v>(13) 997796517</v>
      </c>
      <c r="F87" s="6" t="str">
        <f>'Base de dados'!J86</f>
        <v>DEFICIENTE</v>
      </c>
      <c r="G87" s="6" t="str">
        <f>'Base de dados'!L86</f>
        <v>SUPLENTE COMPLEMENTAR</v>
      </c>
      <c r="H87" s="6">
        <f>'Base de dados'!M86</f>
        <v>82</v>
      </c>
      <c r="I87" s="30" t="s">
        <v>7931</v>
      </c>
      <c r="J87" s="6" t="str">
        <f>'Base de dados'!N86</f>
        <v/>
      </c>
    </row>
    <row r="88" spans="1:10" ht="24.95" customHeight="1" x14ac:dyDescent="0.25">
      <c r="A88" s="3">
        <f t="shared" si="1"/>
        <v>86</v>
      </c>
      <c r="B88" s="4" t="str">
        <f>'Base de dados'!A87</f>
        <v>5140009233</v>
      </c>
      <c r="C88" s="5" t="str">
        <f>IF('Base de dados'!E87&lt;&gt;"",'Base de dados'!B87&amp;CHAR(10)&amp;'Base de dados'!E87,'Base de dados'!B87)</f>
        <v>MAXIMO GOMES DA SILVA</v>
      </c>
      <c r="D88" s="15" t="str">
        <f>'Base de dados'!H87</f>
        <v>RUA JOSE MIADAIRA, 181 - CEDRO - JUQUIA</v>
      </c>
      <c r="E88" s="27" t="str">
        <f>'Base de dados'!I87</f>
        <v>(13) 996763801</v>
      </c>
      <c r="F88" s="6" t="str">
        <f>'Base de dados'!J87</f>
        <v>DEFICIENTE</v>
      </c>
      <c r="G88" s="6" t="str">
        <f>'Base de dados'!L87</f>
        <v>SUPLENTE COMPLEMENTAR</v>
      </c>
      <c r="H88" s="6">
        <f>'Base de dados'!M87</f>
        <v>83</v>
      </c>
      <c r="I88" s="30" t="s">
        <v>7931</v>
      </c>
      <c r="J88" s="6" t="str">
        <f>'Base de dados'!N87</f>
        <v/>
      </c>
    </row>
    <row r="89" spans="1:10" ht="24.95" customHeight="1" x14ac:dyDescent="0.25">
      <c r="A89" s="3">
        <f t="shared" si="1"/>
        <v>87</v>
      </c>
      <c r="B89" s="4" t="str">
        <f>'Base de dados'!A88</f>
        <v>5140004671</v>
      </c>
      <c r="C89" s="5" t="str">
        <f>IF('Base de dados'!E88&lt;&gt;"",'Base de dados'!B88&amp;CHAR(10)&amp;'Base de dados'!E88,'Base de dados'!B88)</f>
        <v>ISAURA ESTEVES DE OLIVEIRA</v>
      </c>
      <c r="D89" s="15" t="str">
        <f>'Base de dados'!H88</f>
        <v>VLA VIELA 2, 95 - BAIRRO VILA SANCHES - JUQUIA</v>
      </c>
      <c r="E89" s="27" t="str">
        <f>'Base de dados'!I88</f>
        <v>(13) 997601376</v>
      </c>
      <c r="F89" s="6" t="str">
        <f>'Base de dados'!J88</f>
        <v>DEFICIENTE</v>
      </c>
      <c r="G89" s="6" t="str">
        <f>'Base de dados'!L88</f>
        <v>SUPLENTE COMPLEMENTAR</v>
      </c>
      <c r="H89" s="6">
        <f>'Base de dados'!M88</f>
        <v>84</v>
      </c>
      <c r="I89" s="30" t="s">
        <v>7931</v>
      </c>
      <c r="J89" s="6" t="str">
        <f>'Base de dados'!N88</f>
        <v/>
      </c>
    </row>
    <row r="90" spans="1:10" ht="24.95" customHeight="1" x14ac:dyDescent="0.25">
      <c r="A90" s="3">
        <f t="shared" si="1"/>
        <v>88</v>
      </c>
      <c r="B90" s="4" t="str">
        <f>'Base de dados'!A89</f>
        <v>5140001958</v>
      </c>
      <c r="C90" s="5" t="str">
        <f>IF('Base de dados'!E89&lt;&gt;"",'Base de dados'!B89&amp;CHAR(10)&amp;'Base de dados'!E89,'Base de dados'!B89)</f>
        <v>LORENA LOPES GUEDES</v>
      </c>
      <c r="D90" s="15" t="str">
        <f>'Base de dados'!H89</f>
        <v>RUA MATO GROSSO, 108 - VILA SANCHES - JUQUIA</v>
      </c>
      <c r="E90" s="27" t="str">
        <f>'Base de dados'!I89</f>
        <v>(13) 997252283</v>
      </c>
      <c r="F90" s="6" t="str">
        <f>'Base de dados'!J89</f>
        <v>DEFICIENTE</v>
      </c>
      <c r="G90" s="6" t="str">
        <f>'Base de dados'!L89</f>
        <v>SUPLENTE COMPLEMENTAR</v>
      </c>
      <c r="H90" s="6">
        <f>'Base de dados'!M89</f>
        <v>85</v>
      </c>
      <c r="I90" s="30" t="s">
        <v>7931</v>
      </c>
      <c r="J90" s="6" t="str">
        <f>'Base de dados'!N89</f>
        <v/>
      </c>
    </row>
    <row r="91" spans="1:10" ht="24.95" customHeight="1" x14ac:dyDescent="0.25">
      <c r="A91" s="3">
        <f t="shared" si="1"/>
        <v>89</v>
      </c>
      <c r="B91" s="4" t="str">
        <f>'Base de dados'!A90</f>
        <v>5140008003</v>
      </c>
      <c r="C91" s="5" t="str">
        <f>IF('Base de dados'!E90&lt;&gt;"",'Base de dados'!B90&amp;CHAR(10)&amp;'Base de dados'!E90,'Base de dados'!B90)</f>
        <v>NERY RIBEIRO DOS SANTOS
ANA MARIA SANTOS</v>
      </c>
      <c r="D91" s="15" t="str">
        <f>'Base de dados'!H90</f>
        <v>RUA VICTOR GUSTAVO KUNO HASE, 120 - FLORESTA - JUQUIA</v>
      </c>
      <c r="E91" s="27" t="str">
        <f>'Base de dados'!I90</f>
        <v>(13) 996815181</v>
      </c>
      <c r="F91" s="6" t="str">
        <f>'Base de dados'!J90</f>
        <v>DEFICIENTE</v>
      </c>
      <c r="G91" s="6" t="str">
        <f>'Base de dados'!L90</f>
        <v>SUPLENTE COMPLEMENTAR</v>
      </c>
      <c r="H91" s="6">
        <f>'Base de dados'!M90</f>
        <v>86</v>
      </c>
      <c r="I91" s="30" t="s">
        <v>7931</v>
      </c>
      <c r="J91" s="6" t="str">
        <f>'Base de dados'!N90</f>
        <v/>
      </c>
    </row>
    <row r="92" spans="1:10" ht="24.95" customHeight="1" x14ac:dyDescent="0.25">
      <c r="A92" s="3">
        <f t="shared" si="1"/>
        <v>90</v>
      </c>
      <c r="B92" s="4" t="str">
        <f>'Base de dados'!A91</f>
        <v>5140008938</v>
      </c>
      <c r="C92" s="5" t="str">
        <f>IF('Base de dados'!E91&lt;&gt;"",'Base de dados'!B91&amp;CHAR(10)&amp;'Base de dados'!E91,'Base de dados'!B91)</f>
        <v>HUGO ROGER DE JESUS COSTA
ALICIA LARA PEREIRA</v>
      </c>
      <c r="D92" s="15" t="str">
        <f>'Base de dados'!H91</f>
        <v>RUA JOAO HENRIQUE MUNIZ, 214 - VILA SANCHES - JUQUIA</v>
      </c>
      <c r="E92" s="27" t="str">
        <f>'Base de dados'!I91</f>
        <v>(13) 997444253</v>
      </c>
      <c r="F92" s="6" t="str">
        <f>'Base de dados'!J91</f>
        <v>DEFICIENTE</v>
      </c>
      <c r="G92" s="6" t="str">
        <f>'Base de dados'!L91</f>
        <v>SUPLENTE COMPLEMENTAR</v>
      </c>
      <c r="H92" s="6">
        <f>'Base de dados'!M91</f>
        <v>87</v>
      </c>
      <c r="I92" s="30" t="s">
        <v>7931</v>
      </c>
      <c r="J92" s="6" t="str">
        <f>'Base de dados'!N91</f>
        <v/>
      </c>
    </row>
    <row r="93" spans="1:10" ht="24.95" customHeight="1" x14ac:dyDescent="0.25">
      <c r="A93" s="3">
        <f t="shared" si="1"/>
        <v>91</v>
      </c>
      <c r="B93" s="4" t="str">
        <f>'Base de dados'!A92</f>
        <v>5140005058</v>
      </c>
      <c r="C93" s="5" t="str">
        <f>IF('Base de dados'!E92&lt;&gt;"",'Base de dados'!B92&amp;CHAR(10)&amp;'Base de dados'!E92,'Base de dados'!B92)</f>
        <v>MARLI PADIAL RAIMUNDINI NUNES</v>
      </c>
      <c r="D93" s="15" t="str">
        <f>'Base de dados'!H92</f>
        <v>AV  BRASIL, 1646 - VILA SANCHES - JUQUIA</v>
      </c>
      <c r="E93" s="27" t="str">
        <f>'Base de dados'!I92</f>
        <v>(13) 997811494</v>
      </c>
      <c r="F93" s="6" t="str">
        <f>'Base de dados'!J92</f>
        <v>DEFICIENTE</v>
      </c>
      <c r="G93" s="6" t="str">
        <f>'Base de dados'!L92</f>
        <v>SUPLENTE COMPLEMENTAR</v>
      </c>
      <c r="H93" s="6">
        <f>'Base de dados'!M92</f>
        <v>88</v>
      </c>
      <c r="I93" s="30" t="s">
        <v>7931</v>
      </c>
      <c r="J93" s="6" t="str">
        <f>'Base de dados'!N92</f>
        <v/>
      </c>
    </row>
    <row r="94" spans="1:10" ht="24.95" customHeight="1" x14ac:dyDescent="0.25">
      <c r="A94" s="3">
        <f t="shared" si="1"/>
        <v>92</v>
      </c>
      <c r="B94" s="4" t="str">
        <f>'Base de dados'!A93</f>
        <v>5140003491</v>
      </c>
      <c r="C94" s="5" t="str">
        <f>IF('Base de dados'!E93&lt;&gt;"",'Base de dados'!B93&amp;CHAR(10)&amp;'Base de dados'!E93,'Base de dados'!B93)</f>
        <v>SARAJANE BARROS DOS SANTOS</v>
      </c>
      <c r="D94" s="15" t="str">
        <f>'Base de dados'!H93</f>
        <v>RUA SERAFIM HENRIQUE DE GOUVEIA, 82 - VILA FLORINDO DE BAIXO - JUQUIA</v>
      </c>
      <c r="E94" s="27" t="str">
        <f>'Base de dados'!I93</f>
        <v>(13) 997956985</v>
      </c>
      <c r="F94" s="6" t="str">
        <f>'Base de dados'!J93</f>
        <v>DEFICIENTE</v>
      </c>
      <c r="G94" s="6" t="str">
        <f>'Base de dados'!L93</f>
        <v>SUPLENTE COMPLEMENTAR</v>
      </c>
      <c r="H94" s="6">
        <f>'Base de dados'!M93</f>
        <v>89</v>
      </c>
      <c r="I94" s="30" t="s">
        <v>7931</v>
      </c>
      <c r="J94" s="6" t="str">
        <f>'Base de dados'!N93</f>
        <v/>
      </c>
    </row>
    <row r="95" spans="1:10" ht="24.95" customHeight="1" x14ac:dyDescent="0.25">
      <c r="A95" s="3">
        <f t="shared" si="1"/>
        <v>93</v>
      </c>
      <c r="B95" s="4" t="str">
        <f>'Base de dados'!A94</f>
        <v>5140004655</v>
      </c>
      <c r="C95" s="5" t="str">
        <f>IF('Base de dados'!E94&lt;&gt;"",'Base de dados'!B94&amp;CHAR(10)&amp;'Base de dados'!E94,'Base de dados'!B94)</f>
        <v>ANTONIO NILTON BRASIL
TERESINHA DE JESUZ DE SA BRASIL</v>
      </c>
      <c r="D95" s="15" t="str">
        <f>'Base de dados'!H94</f>
        <v>SIT PEDRA BRANCA, S/N - PEDRA BRANCA - JUQUIA</v>
      </c>
      <c r="E95" s="27" t="str">
        <f>'Base de dados'!I94</f>
        <v>(41) 991324158</v>
      </c>
      <c r="F95" s="6" t="str">
        <f>'Base de dados'!J94</f>
        <v>DEFICIENTE</v>
      </c>
      <c r="G95" s="6" t="str">
        <f>'Base de dados'!L94</f>
        <v>SUPLENTE COMPLEMENTAR</v>
      </c>
      <c r="H95" s="6">
        <f>'Base de dados'!M94</f>
        <v>90</v>
      </c>
      <c r="I95" s="30" t="s">
        <v>7931</v>
      </c>
      <c r="J95" s="6" t="str">
        <f>'Base de dados'!N94</f>
        <v/>
      </c>
    </row>
    <row r="96" spans="1:10" ht="24.95" customHeight="1" x14ac:dyDescent="0.25">
      <c r="A96" s="3">
        <f t="shared" si="1"/>
        <v>94</v>
      </c>
      <c r="B96" s="4" t="str">
        <f>'Base de dados'!A95</f>
        <v>5140005140</v>
      </c>
      <c r="C96" s="5" t="str">
        <f>IF('Base de dados'!E95&lt;&gt;"",'Base de dados'!B95&amp;CHAR(10)&amp;'Base de dados'!E95,'Base de dados'!B95)</f>
        <v>CLEUZA DE ARAUJO DA SILVA</v>
      </c>
      <c r="D96" s="15" t="str">
        <f>'Base de dados'!H95</f>
        <v>RUA LOURENCO COSTA, 319 - VILA SANCHES - JUQUIA</v>
      </c>
      <c r="E96" s="27" t="str">
        <f>'Base de dados'!I95</f>
        <v>(11) 961878514</v>
      </c>
      <c r="F96" s="6" t="str">
        <f>'Base de dados'!J95</f>
        <v>DEFICIENTE</v>
      </c>
      <c r="G96" s="6" t="str">
        <f>'Base de dados'!L95</f>
        <v>SUPLENTE COMPLEMENTAR</v>
      </c>
      <c r="H96" s="6">
        <f>'Base de dados'!M95</f>
        <v>91</v>
      </c>
      <c r="I96" s="30" t="s">
        <v>7931</v>
      </c>
      <c r="J96" s="6" t="str">
        <f>'Base de dados'!N95</f>
        <v/>
      </c>
    </row>
    <row r="97" spans="1:10" ht="24.95" customHeight="1" x14ac:dyDescent="0.25">
      <c r="A97" s="3">
        <f t="shared" si="1"/>
        <v>95</v>
      </c>
      <c r="B97" s="4" t="str">
        <f>'Base de dados'!A96</f>
        <v>5140005165</v>
      </c>
      <c r="C97" s="5" t="str">
        <f>IF('Base de dados'!E96&lt;&gt;"",'Base de dados'!B96&amp;CHAR(10)&amp;'Base de dados'!E96,'Base de dados'!B96)</f>
        <v>CRISLAINE APARECIDA DE CASTRO FERREIRA</v>
      </c>
      <c r="D97" s="15" t="str">
        <f>'Base de dados'!H96</f>
        <v>TR  TRAVESSA DA PARAIBA, 60 - PARQUE NACIONAL - JUQUIA</v>
      </c>
      <c r="E97" s="27" t="str">
        <f>'Base de dados'!I96</f>
        <v>(13) 996482110</v>
      </c>
      <c r="F97" s="6" t="str">
        <f>'Base de dados'!J96</f>
        <v>DEFICIENTE</v>
      </c>
      <c r="G97" s="6" t="str">
        <f>'Base de dados'!L96</f>
        <v>SUPLENTE COMPLEMENTAR</v>
      </c>
      <c r="H97" s="6">
        <f>'Base de dados'!M96</f>
        <v>92</v>
      </c>
      <c r="I97" s="30" t="s">
        <v>7931</v>
      </c>
      <c r="J97" s="6" t="str">
        <f>'Base de dados'!N96</f>
        <v/>
      </c>
    </row>
    <row r="98" spans="1:10" ht="24.95" customHeight="1" x14ac:dyDescent="0.25">
      <c r="A98" s="3">
        <f t="shared" si="1"/>
        <v>96</v>
      </c>
      <c r="B98" s="4" t="str">
        <f>'Base de dados'!A97</f>
        <v>5140007591</v>
      </c>
      <c r="C98" s="5" t="str">
        <f>IF('Base de dados'!E97&lt;&gt;"",'Base de dados'!B97&amp;CHAR(10)&amp;'Base de dados'!E97,'Base de dados'!B97)</f>
        <v>RAIANE CRISTINA DA SILVA MARTINS DE FRANCA</v>
      </c>
      <c r="D98" s="15" t="str">
        <f>'Base de dados'!H97</f>
        <v>RUA BAHIA, 730 - PARQUE NACIONAL  - JUQUIA</v>
      </c>
      <c r="E98" s="27" t="str">
        <f>'Base de dados'!I97</f>
        <v>(13) 997885982</v>
      </c>
      <c r="F98" s="6" t="str">
        <f>'Base de dados'!J97</f>
        <v>DEFICIENTE</v>
      </c>
      <c r="G98" s="6" t="str">
        <f>'Base de dados'!L97</f>
        <v>SUPLENTE COMPLEMENTAR</v>
      </c>
      <c r="H98" s="6">
        <f>'Base de dados'!M97</f>
        <v>93</v>
      </c>
      <c r="I98" s="30" t="s">
        <v>7931</v>
      </c>
      <c r="J98" s="6" t="str">
        <f>'Base de dados'!N97</f>
        <v/>
      </c>
    </row>
    <row r="99" spans="1:10" ht="24.95" customHeight="1" x14ac:dyDescent="0.25">
      <c r="A99" s="3">
        <f t="shared" si="1"/>
        <v>97</v>
      </c>
      <c r="B99" s="4" t="str">
        <f>'Base de dados'!A98</f>
        <v>5140002428</v>
      </c>
      <c r="C99" s="5" t="str">
        <f>IF('Base de dados'!E98&lt;&gt;"",'Base de dados'!B98&amp;CHAR(10)&amp;'Base de dados'!E98,'Base de dados'!B98)</f>
        <v>ANDERSON FABIO DE OLIVEIRA
ALESSANDRA DE OLIVEIRA VEIGA</v>
      </c>
      <c r="D99" s="15" t="str">
        <f>'Base de dados'!H98</f>
        <v>EST ESTADA DE SETE BARRAS, 1010 - VILA PEDREIRA - JUQUIA</v>
      </c>
      <c r="E99" s="27" t="str">
        <f>'Base de dados'!I98</f>
        <v>(13) 996685474</v>
      </c>
      <c r="F99" s="6" t="str">
        <f>'Base de dados'!J98</f>
        <v>DEFICIENTE</v>
      </c>
      <c r="G99" s="6" t="str">
        <f>'Base de dados'!L98</f>
        <v>SUPLENTE COMPLEMENTAR</v>
      </c>
      <c r="H99" s="6">
        <f>'Base de dados'!M98</f>
        <v>94</v>
      </c>
      <c r="I99" s="30" t="s">
        <v>7931</v>
      </c>
      <c r="J99" s="6" t="str">
        <f>'Base de dados'!N98</f>
        <v/>
      </c>
    </row>
    <row r="100" spans="1:10" ht="24.95" customHeight="1" x14ac:dyDescent="0.25">
      <c r="A100" s="3">
        <f t="shared" si="1"/>
        <v>98</v>
      </c>
      <c r="B100" s="4" t="str">
        <f>'Base de dados'!A99</f>
        <v>5140004853</v>
      </c>
      <c r="C100" s="5" t="str">
        <f>IF('Base de dados'!E99&lt;&gt;"",'Base de dados'!B99&amp;CHAR(10)&amp;'Base de dados'!E99,'Base de dados'!B99)</f>
        <v>ARISTIDES MENDES
IRACEMA GONCALVES MENDES</v>
      </c>
      <c r="D100" s="15" t="str">
        <f>'Base de dados'!H99</f>
        <v>SIT LARANJINHA, S/N - RIBEIRAO DO SANTO - JUQUIA</v>
      </c>
      <c r="E100" s="27" t="str">
        <f>'Base de dados'!I99</f>
        <v>(13) 996739689</v>
      </c>
      <c r="F100" s="6" t="str">
        <f>'Base de dados'!J99</f>
        <v>DEFICIENTE</v>
      </c>
      <c r="G100" s="6" t="str">
        <f>'Base de dados'!L99</f>
        <v>SUPLENTE COMPLEMENTAR</v>
      </c>
      <c r="H100" s="6">
        <f>'Base de dados'!M99</f>
        <v>95</v>
      </c>
      <c r="I100" s="30" t="s">
        <v>7931</v>
      </c>
      <c r="J100" s="6" t="str">
        <f>'Base de dados'!N99</f>
        <v/>
      </c>
    </row>
    <row r="101" spans="1:10" ht="24.95" customHeight="1" x14ac:dyDescent="0.25">
      <c r="A101" s="3">
        <f t="shared" si="1"/>
        <v>99</v>
      </c>
      <c r="B101" s="4" t="str">
        <f>'Base de dados'!A100</f>
        <v>5140001198</v>
      </c>
      <c r="C101" s="5" t="str">
        <f>IF('Base de dados'!E100&lt;&gt;"",'Base de dados'!B100&amp;CHAR(10)&amp;'Base de dados'!E100,'Base de dados'!B100)</f>
        <v>CARIME TATIANE PICOLOTTO</v>
      </c>
      <c r="D101" s="15" t="str">
        <f>'Base de dados'!H100</f>
        <v>RUA PRESIDENTE KENNEDY, 151 - CEDRO - JUQUIA</v>
      </c>
      <c r="E101" s="27" t="str">
        <f>'Base de dados'!I100</f>
        <v>(13) 991220584</v>
      </c>
      <c r="F101" s="6" t="str">
        <f>'Base de dados'!J100</f>
        <v>DEFICIENTE</v>
      </c>
      <c r="G101" s="6" t="str">
        <f>'Base de dados'!L100</f>
        <v>SUPLENTE COMPLEMENTAR</v>
      </c>
      <c r="H101" s="6">
        <f>'Base de dados'!M100</f>
        <v>96</v>
      </c>
      <c r="I101" s="30" t="s">
        <v>7931</v>
      </c>
      <c r="J101" s="6" t="str">
        <f>'Base de dados'!N100</f>
        <v/>
      </c>
    </row>
    <row r="102" spans="1:10" ht="24.95" customHeight="1" x14ac:dyDescent="0.25">
      <c r="A102" s="3">
        <f t="shared" si="1"/>
        <v>100</v>
      </c>
      <c r="B102" s="4" t="str">
        <f>'Base de dados'!A101</f>
        <v>5140003582</v>
      </c>
      <c r="C102" s="5" t="str">
        <f>IF('Base de dados'!E101&lt;&gt;"",'Base de dados'!B101&amp;CHAR(10)&amp;'Base de dados'!E101,'Base de dados'!B101)</f>
        <v>ROSELI SANCHES DE FREITAS
NATALINO DE LARA JUNIOR</v>
      </c>
      <c r="D102" s="15" t="str">
        <f>'Base de dados'!H101</f>
        <v>RUA SERAFIM HENRIQUE DE GOUVEIA, 105 - VILA FLORINDO DE BAIXO - JUQUIA</v>
      </c>
      <c r="E102" s="27" t="str">
        <f>'Base de dados'!I101</f>
        <v>(13) 996000471</v>
      </c>
      <c r="F102" s="6" t="str">
        <f>'Base de dados'!J101</f>
        <v>DEFICIENTE</v>
      </c>
      <c r="G102" s="6" t="str">
        <f>'Base de dados'!L101</f>
        <v>SUPLENTE COMPLEMENTAR</v>
      </c>
      <c r="H102" s="6">
        <f>'Base de dados'!M101</f>
        <v>97</v>
      </c>
      <c r="I102" s="30" t="s">
        <v>7931</v>
      </c>
      <c r="J102" s="6" t="str">
        <f>'Base de dados'!N101</f>
        <v/>
      </c>
    </row>
    <row r="103" spans="1:10" ht="24.95" customHeight="1" x14ac:dyDescent="0.25">
      <c r="A103" s="3">
        <f t="shared" si="1"/>
        <v>101</v>
      </c>
      <c r="B103" s="4" t="str">
        <f>'Base de dados'!A102</f>
        <v>5140009449</v>
      </c>
      <c r="C103" s="5" t="str">
        <f>IF('Base de dados'!E102&lt;&gt;"",'Base de dados'!B102&amp;CHAR(10)&amp;'Base de dados'!E102,'Base de dados'!B102)</f>
        <v>NELSON RODRIGUES DA SILVA</v>
      </c>
      <c r="D103" s="15" t="str">
        <f>'Base de dados'!H102</f>
        <v>SIT SITIO ARARIBA, Sem número - ARARIBA - JUQUIA</v>
      </c>
      <c r="E103" s="27" t="str">
        <f>'Base de dados'!I102</f>
        <v>(13) 996527030</v>
      </c>
      <c r="F103" s="6" t="str">
        <f>'Base de dados'!J102</f>
        <v>IDOSOS</v>
      </c>
      <c r="G103" s="6" t="str">
        <f>'Base de dados'!L102</f>
        <v>BENEFICIÁRIO</v>
      </c>
      <c r="H103" s="6">
        <f>'Base de dados'!M102</f>
        <v>1</v>
      </c>
      <c r="I103" s="30" t="s">
        <v>7930</v>
      </c>
      <c r="J103" s="6" t="str">
        <f>'Base de dados'!N102</f>
        <v/>
      </c>
    </row>
    <row r="104" spans="1:10" ht="24.95" customHeight="1" x14ac:dyDescent="0.25">
      <c r="A104" s="3">
        <f t="shared" si="1"/>
        <v>102</v>
      </c>
      <c r="B104" s="4" t="str">
        <f>'Base de dados'!A103</f>
        <v>5140000463</v>
      </c>
      <c r="C104" s="5" t="str">
        <f>IF('Base de dados'!E103&lt;&gt;"",'Base de dados'!B103&amp;CHAR(10)&amp;'Base de dados'!E103,'Base de dados'!B103)</f>
        <v>EVA INACIO DA SILVA
BENEDITO ROSA DA SILVA</v>
      </c>
      <c r="D104" s="15" t="str">
        <f>'Base de dados'!H103</f>
        <v>RUA PORTO DA BALSA, 192 - VILA SANCHES - JUQUIA</v>
      </c>
      <c r="E104" s="27" t="str">
        <f>'Base de dados'!I103</f>
        <v>(13) 996411465</v>
      </c>
      <c r="F104" s="6" t="str">
        <f>'Base de dados'!J103</f>
        <v>IDOSOS</v>
      </c>
      <c r="G104" s="6" t="str">
        <f>'Base de dados'!L103</f>
        <v>BENEFICIÁRIO</v>
      </c>
      <c r="H104" s="6">
        <f>'Base de dados'!M103</f>
        <v>2</v>
      </c>
      <c r="I104" s="30" t="s">
        <v>7930</v>
      </c>
      <c r="J104" s="6" t="str">
        <f>'Base de dados'!N103</f>
        <v/>
      </c>
    </row>
    <row r="105" spans="1:10" ht="24.95" customHeight="1" x14ac:dyDescent="0.25">
      <c r="A105" s="3">
        <f t="shared" si="1"/>
        <v>103</v>
      </c>
      <c r="B105" s="4" t="str">
        <f>'Base de dados'!A104</f>
        <v>5140000927</v>
      </c>
      <c r="C105" s="5" t="str">
        <f>IF('Base de dados'!E104&lt;&gt;"",'Base de dados'!B104&amp;CHAR(10)&amp;'Base de dados'!E104,'Base de dados'!B104)</f>
        <v>JOSE GERALDO FERREIRA</v>
      </c>
      <c r="D105" s="15" t="str">
        <f>'Base de dados'!H104</f>
        <v>RUA JOSE ANGELO DE MIRANDA HERRERA, 164 - VILA FLORINDO DE BAIXO - JUQUIA</v>
      </c>
      <c r="E105" s="27" t="str">
        <f>'Base de dados'!I104</f>
        <v>(13) 996046734</v>
      </c>
      <c r="F105" s="6" t="str">
        <f>'Base de dados'!J104</f>
        <v>IDOSOS</v>
      </c>
      <c r="G105" s="6" t="str">
        <f>'Base de dados'!L104</f>
        <v>SUPLENTE</v>
      </c>
      <c r="H105" s="6">
        <f>'Base de dados'!M104</f>
        <v>1</v>
      </c>
      <c r="I105" s="30" t="s">
        <v>7930</v>
      </c>
      <c r="J105" s="6" t="str">
        <f>'Base de dados'!N104</f>
        <v/>
      </c>
    </row>
    <row r="106" spans="1:10" ht="24.95" customHeight="1" x14ac:dyDescent="0.25">
      <c r="A106" s="3">
        <f t="shared" si="1"/>
        <v>104</v>
      </c>
      <c r="B106" s="4" t="str">
        <f>'Base de dados'!A105</f>
        <v>5140007013</v>
      </c>
      <c r="C106" s="5" t="str">
        <f>IF('Base de dados'!E105&lt;&gt;"",'Base de dados'!B105&amp;CHAR(10)&amp;'Base de dados'!E105,'Base de dados'!B105)</f>
        <v>MARIZETE  TEIXEIRA MACARIO</v>
      </c>
      <c r="D106" s="15" t="str">
        <f>'Base de dados'!H105</f>
        <v>RUA MARANHAO, 463 - PARQUE NACIONAL  - JUQUIA</v>
      </c>
      <c r="E106" s="27" t="str">
        <f>'Base de dados'!I105</f>
        <v>(13) 997267800</v>
      </c>
      <c r="F106" s="6" t="str">
        <f>'Base de dados'!J105</f>
        <v>IDOSOS</v>
      </c>
      <c r="G106" s="6" t="str">
        <f>'Base de dados'!L105</f>
        <v>SUPLENTE</v>
      </c>
      <c r="H106" s="6">
        <f>'Base de dados'!M105</f>
        <v>2</v>
      </c>
      <c r="I106" s="30" t="s">
        <v>7930</v>
      </c>
      <c r="J106" s="6" t="str">
        <f>'Base de dados'!N105</f>
        <v/>
      </c>
    </row>
    <row r="107" spans="1:10" ht="24.95" customHeight="1" x14ac:dyDescent="0.25">
      <c r="A107" s="3">
        <f t="shared" si="1"/>
        <v>105</v>
      </c>
      <c r="B107" s="4" t="str">
        <f>'Base de dados'!A106</f>
        <v>5140009480</v>
      </c>
      <c r="C107" s="5" t="str">
        <f>IF('Base de dados'!E106&lt;&gt;"",'Base de dados'!B106&amp;CHAR(10)&amp;'Base de dados'!E106,'Base de dados'!B106)</f>
        <v>LUZIA RIBEIRO VASSAO
MAURICI LOPES VASSAO</v>
      </c>
      <c r="D107" s="15" t="str">
        <f>'Base de dados'!H106</f>
        <v>RUA JUQUIA SETE BARRAS, S/N - RIBEIRAO DOS SANTOS - JUQUIA</v>
      </c>
      <c r="E107" s="27" t="str">
        <f>'Base de dados'!I106</f>
        <v>(13) 997702026</v>
      </c>
      <c r="F107" s="6" t="str">
        <f>'Base de dados'!J106</f>
        <v>IDOSOS</v>
      </c>
      <c r="G107" s="6" t="str">
        <f>'Base de dados'!L106</f>
        <v>SUPLENTE</v>
      </c>
      <c r="H107" s="6">
        <f>'Base de dados'!M106</f>
        <v>3</v>
      </c>
      <c r="I107" s="30" t="s">
        <v>7930</v>
      </c>
      <c r="J107" s="6" t="str">
        <f>'Base de dados'!N106</f>
        <v/>
      </c>
    </row>
    <row r="108" spans="1:10" ht="24.95" customHeight="1" x14ac:dyDescent="0.25">
      <c r="A108" s="3">
        <f t="shared" si="1"/>
        <v>106</v>
      </c>
      <c r="B108" s="4" t="str">
        <f>'Base de dados'!A107</f>
        <v>5140002634</v>
      </c>
      <c r="C108" s="5" t="str">
        <f>IF('Base de dados'!E107&lt;&gt;"",'Base de dados'!B107&amp;CHAR(10)&amp;'Base de dados'!E107,'Base de dados'!B107)</f>
        <v>NORIVAL LOPES DA CUNHA
CRISLAINE CAMPOS SILVEIRA</v>
      </c>
      <c r="D108" s="15" t="str">
        <f>'Base de dados'!H107</f>
        <v>RUA ANTONIO MARQUES PATRICIO, 528 - VILA INDUSTRIAL - JUQUIA</v>
      </c>
      <c r="E108" s="27" t="str">
        <f>'Base de dados'!I107</f>
        <v>(13) 997012344</v>
      </c>
      <c r="F108" s="6" t="str">
        <f>'Base de dados'!J107</f>
        <v>IDOSOS</v>
      </c>
      <c r="G108" s="6" t="str">
        <f>'Base de dados'!L107</f>
        <v>SUPLENTE</v>
      </c>
      <c r="H108" s="6">
        <f>'Base de dados'!M107</f>
        <v>4</v>
      </c>
      <c r="I108" s="30" t="s">
        <v>7930</v>
      </c>
      <c r="J108" s="6" t="str">
        <f>'Base de dados'!N107</f>
        <v/>
      </c>
    </row>
    <row r="109" spans="1:10" ht="24.95" customHeight="1" x14ac:dyDescent="0.25">
      <c r="A109" s="3">
        <f t="shared" si="1"/>
        <v>107</v>
      </c>
      <c r="B109" s="4" t="str">
        <f>'Base de dados'!A108</f>
        <v>5140002899</v>
      </c>
      <c r="C109" s="5" t="str">
        <f>IF('Base de dados'!E108&lt;&gt;"",'Base de dados'!B108&amp;CHAR(10)&amp;'Base de dados'!E108,'Base de dados'!B108)</f>
        <v>CRISTALINO BARBOSA DOS SANTOS
CLEUSA PEREIRA SOUZA SANTOS</v>
      </c>
      <c r="D109" s="15" t="str">
        <f>'Base de dados'!H108</f>
        <v>RUA PROFESSOR FRANCISCO ARCELINO DO AMARAL, 33 - VILA SANCHES - JUQUIA</v>
      </c>
      <c r="E109" s="27" t="str">
        <f>'Base de dados'!I108</f>
        <v>(13) 997630837</v>
      </c>
      <c r="F109" s="6" t="str">
        <f>'Base de dados'!J108</f>
        <v>IDOSOS</v>
      </c>
      <c r="G109" s="6" t="str">
        <f>'Base de dados'!L108</f>
        <v>SUPLENTE COMPLEMENTAR</v>
      </c>
      <c r="H109" s="6">
        <f>'Base de dados'!M108</f>
        <v>5</v>
      </c>
      <c r="I109" s="30" t="s">
        <v>7931</v>
      </c>
      <c r="J109" s="6" t="str">
        <f>'Base de dados'!N108</f>
        <v/>
      </c>
    </row>
    <row r="110" spans="1:10" ht="24.95" customHeight="1" x14ac:dyDescent="0.25">
      <c r="A110" s="3">
        <f t="shared" si="1"/>
        <v>108</v>
      </c>
      <c r="B110" s="4" t="str">
        <f>'Base de dados'!A109</f>
        <v>5140004002</v>
      </c>
      <c r="C110" s="5" t="str">
        <f>IF('Base de dados'!E109&lt;&gt;"",'Base de dados'!B109&amp;CHAR(10)&amp;'Base de dados'!E109,'Base de dados'!B109)</f>
        <v>APARECIDO ELIAS PEREIRA
MARIA MADALENA FERMINO PEREIRA</v>
      </c>
      <c r="D110" s="15" t="str">
        <f>'Base de dados'!H109</f>
        <v>RUA FRANK LANE, 42 - VILA SANCHES - JUQUIA</v>
      </c>
      <c r="E110" s="27" t="str">
        <f>'Base de dados'!I109</f>
        <v>(13) 996287212</v>
      </c>
      <c r="F110" s="6" t="str">
        <f>'Base de dados'!J109</f>
        <v>IDOSOS</v>
      </c>
      <c r="G110" s="6" t="str">
        <f>'Base de dados'!L109</f>
        <v>SUPLENTE COMPLEMENTAR</v>
      </c>
      <c r="H110" s="6">
        <f>'Base de dados'!M109</f>
        <v>6</v>
      </c>
      <c r="I110" s="30" t="s">
        <v>7931</v>
      </c>
      <c r="J110" s="6" t="str">
        <f>'Base de dados'!N109</f>
        <v/>
      </c>
    </row>
    <row r="111" spans="1:10" ht="24.95" customHeight="1" x14ac:dyDescent="0.25">
      <c r="A111" s="3">
        <f t="shared" si="1"/>
        <v>109</v>
      </c>
      <c r="B111" s="4" t="str">
        <f>'Base de dados'!A110</f>
        <v>5140006072</v>
      </c>
      <c r="C111" s="5" t="str">
        <f>IF('Base de dados'!E110&lt;&gt;"",'Base de dados'!B110&amp;CHAR(10)&amp;'Base de dados'!E110,'Base de dados'!B110)</f>
        <v>FRANCISCA RODRIGUES DE CARVALHO</v>
      </c>
      <c r="D111" s="15" t="str">
        <f>'Base de dados'!H110</f>
        <v>RUA PRUDENTE DE MORAES, 177 - VILA INDUSTRIAL - JUQUIA</v>
      </c>
      <c r="E111" s="27" t="str">
        <f>'Base de dados'!I110</f>
        <v>(41) 991790598</v>
      </c>
      <c r="F111" s="6" t="str">
        <f>'Base de dados'!J110</f>
        <v>IDOSOS</v>
      </c>
      <c r="G111" s="6" t="str">
        <f>'Base de dados'!L110</f>
        <v>SUPLENTE COMPLEMENTAR</v>
      </c>
      <c r="H111" s="6">
        <f>'Base de dados'!M110</f>
        <v>7</v>
      </c>
      <c r="I111" s="30" t="s">
        <v>7931</v>
      </c>
      <c r="J111" s="6" t="str">
        <f>'Base de dados'!N110</f>
        <v/>
      </c>
    </row>
    <row r="112" spans="1:10" ht="24.95" customHeight="1" x14ac:dyDescent="0.25">
      <c r="A112" s="3">
        <f t="shared" si="1"/>
        <v>110</v>
      </c>
      <c r="B112" s="4" t="str">
        <f>'Base de dados'!A111</f>
        <v>5140005074</v>
      </c>
      <c r="C112" s="5" t="str">
        <f>IF('Base de dados'!E111&lt;&gt;"",'Base de dados'!B111&amp;CHAR(10)&amp;'Base de dados'!E111,'Base de dados'!B111)</f>
        <v>JULIO ROSA</v>
      </c>
      <c r="D112" s="15" t="str">
        <f>'Base de dados'!H111</f>
        <v>RUA JOAO HENRIQUE MUNIZ, 209 - VILA SANCHES - JUQUIA</v>
      </c>
      <c r="E112" s="27" t="str">
        <f>'Base de dados'!I111</f>
        <v>(13) 996446471</v>
      </c>
      <c r="F112" s="6" t="str">
        <f>'Base de dados'!J111</f>
        <v>IDOSOS</v>
      </c>
      <c r="G112" s="6" t="str">
        <f>'Base de dados'!L111</f>
        <v>SUPLENTE COMPLEMENTAR</v>
      </c>
      <c r="H112" s="6">
        <f>'Base de dados'!M111</f>
        <v>8</v>
      </c>
      <c r="I112" s="30" t="s">
        <v>7931</v>
      </c>
      <c r="J112" s="6" t="str">
        <f>'Base de dados'!N111</f>
        <v/>
      </c>
    </row>
    <row r="113" spans="1:10" ht="24.95" customHeight="1" x14ac:dyDescent="0.25">
      <c r="A113" s="3">
        <f t="shared" si="1"/>
        <v>111</v>
      </c>
      <c r="B113" s="4" t="str">
        <f>'Base de dados'!A112</f>
        <v>5140004903</v>
      </c>
      <c r="C113" s="5" t="str">
        <f>IF('Base de dados'!E112&lt;&gt;"",'Base de dados'!B112&amp;CHAR(10)&amp;'Base de dados'!E112,'Base de dados'!B112)</f>
        <v>ANA MARIA NEVES</v>
      </c>
      <c r="D113" s="15" t="str">
        <f>'Base de dados'!H112</f>
        <v>RUA MARTINS COSTA, 204 - CENTRO - JUQUIA</v>
      </c>
      <c r="E113" s="27" t="str">
        <f>'Base de dados'!I112</f>
        <v>(13) 996099099</v>
      </c>
      <c r="F113" s="6" t="str">
        <f>'Base de dados'!J112</f>
        <v>IDOSOS</v>
      </c>
      <c r="G113" s="6" t="str">
        <f>'Base de dados'!L112</f>
        <v>SUPLENTE COMPLEMENTAR</v>
      </c>
      <c r="H113" s="6">
        <f>'Base de dados'!M112</f>
        <v>9</v>
      </c>
      <c r="I113" s="30" t="s">
        <v>7931</v>
      </c>
      <c r="J113" s="6" t="str">
        <f>'Base de dados'!N112</f>
        <v/>
      </c>
    </row>
    <row r="114" spans="1:10" ht="24.95" customHeight="1" x14ac:dyDescent="0.25">
      <c r="A114" s="3">
        <f t="shared" si="1"/>
        <v>112</v>
      </c>
      <c r="B114" s="4" t="str">
        <f>'Base de dados'!A113</f>
        <v>5140002493</v>
      </c>
      <c r="C114" s="5" t="str">
        <f>IF('Base de dados'!E113&lt;&gt;"",'Base de dados'!B113&amp;CHAR(10)&amp;'Base de dados'!E113,'Base de dados'!B113)</f>
        <v>MARIA ALVES</v>
      </c>
      <c r="D114" s="15" t="str">
        <f>'Base de dados'!H113</f>
        <v>RUA JUCELINO KUBITSCHEK, 390 - JD. JUQUIA - JUQUIA</v>
      </c>
      <c r="E114" s="27" t="str">
        <f>'Base de dados'!I113</f>
        <v>(13) 996123709</v>
      </c>
      <c r="F114" s="6" t="str">
        <f>'Base de dados'!J113</f>
        <v>IDOSOS</v>
      </c>
      <c r="G114" s="6" t="str">
        <f>'Base de dados'!L113</f>
        <v>SUPLENTE COMPLEMENTAR</v>
      </c>
      <c r="H114" s="6">
        <f>'Base de dados'!M113</f>
        <v>10</v>
      </c>
      <c r="I114" s="30" t="s">
        <v>7931</v>
      </c>
      <c r="J114" s="6" t="str">
        <f>'Base de dados'!N113</f>
        <v/>
      </c>
    </row>
    <row r="115" spans="1:10" ht="24.95" customHeight="1" x14ac:dyDescent="0.25">
      <c r="A115" s="3">
        <f t="shared" si="1"/>
        <v>113</v>
      </c>
      <c r="B115" s="4" t="str">
        <f>'Base de dados'!A114</f>
        <v>5140008102</v>
      </c>
      <c r="C115" s="5" t="str">
        <f>IF('Base de dados'!E114&lt;&gt;"",'Base de dados'!B114&amp;CHAR(10)&amp;'Base de dados'!E114,'Base de dados'!B114)</f>
        <v>ZILDA LIMA LOURENCO</v>
      </c>
      <c r="D115" s="15" t="str">
        <f>'Base de dados'!H114</f>
        <v>RUA DUQUE DE CAXIAS, 75 - VILA INDUSTRIAL - JUQUIA</v>
      </c>
      <c r="E115" s="27" t="str">
        <f>'Base de dados'!I114</f>
        <v>(13) 997303033</v>
      </c>
      <c r="F115" s="6" t="str">
        <f>'Base de dados'!J114</f>
        <v>IDOSOS</v>
      </c>
      <c r="G115" s="6" t="str">
        <f>'Base de dados'!L114</f>
        <v>SUPLENTE COMPLEMENTAR</v>
      </c>
      <c r="H115" s="6">
        <f>'Base de dados'!M114</f>
        <v>11</v>
      </c>
      <c r="I115" s="30" t="s">
        <v>7931</v>
      </c>
      <c r="J115" s="6" t="str">
        <f>'Base de dados'!N114</f>
        <v/>
      </c>
    </row>
    <row r="116" spans="1:10" ht="24.95" customHeight="1" x14ac:dyDescent="0.25">
      <c r="A116" s="3">
        <f t="shared" si="1"/>
        <v>114</v>
      </c>
      <c r="B116" s="4" t="str">
        <f>'Base de dados'!A115</f>
        <v>5140010751</v>
      </c>
      <c r="C116" s="5" t="str">
        <f>IF('Base de dados'!E115&lt;&gt;"",'Base de dados'!B115&amp;CHAR(10)&amp;'Base de dados'!E115,'Base de dados'!B115)</f>
        <v>BENEDITA DOMINGAS DIAS</v>
      </c>
      <c r="D116" s="15" t="str">
        <f>'Base de dados'!H115</f>
        <v>RUA RIO GRANDE DO SUL, 753 - PARQUE NACIONAL - JUQUIA</v>
      </c>
      <c r="E116" s="27" t="str">
        <f>'Base de dados'!I115</f>
        <v>(13) 997205374</v>
      </c>
      <c r="F116" s="6" t="str">
        <f>'Base de dados'!J115</f>
        <v>IDOSOS</v>
      </c>
      <c r="G116" s="6" t="str">
        <f>'Base de dados'!L115</f>
        <v>SUPLENTE COMPLEMENTAR</v>
      </c>
      <c r="H116" s="6">
        <f>'Base de dados'!M115</f>
        <v>12</v>
      </c>
      <c r="I116" s="30" t="s">
        <v>7931</v>
      </c>
      <c r="J116" s="6" t="str">
        <f>'Base de dados'!N115</f>
        <v/>
      </c>
    </row>
    <row r="117" spans="1:10" ht="24.95" customHeight="1" x14ac:dyDescent="0.25">
      <c r="A117" s="3">
        <f t="shared" si="1"/>
        <v>115</v>
      </c>
      <c r="B117" s="4" t="str">
        <f>'Base de dados'!A116</f>
        <v>5140008490</v>
      </c>
      <c r="C117" s="5" t="str">
        <f>IF('Base de dados'!E116&lt;&gt;"",'Base de dados'!B116&amp;CHAR(10)&amp;'Base de dados'!E116,'Base de dados'!B116)</f>
        <v>IZABEL MARIA DOS SANTOS</v>
      </c>
      <c r="D117" s="15" t="str">
        <f>'Base de dados'!H116</f>
        <v>SIT CHACARAS SANTOS, 31 - PE DA SERRA - JUQUIA</v>
      </c>
      <c r="E117" s="27" t="str">
        <f>'Base de dados'!I116</f>
        <v>(13) 996000768</v>
      </c>
      <c r="F117" s="6" t="str">
        <f>'Base de dados'!J116</f>
        <v>IDOSOS</v>
      </c>
      <c r="G117" s="6" t="str">
        <f>'Base de dados'!L116</f>
        <v>SUPLENTE COMPLEMENTAR</v>
      </c>
      <c r="H117" s="6">
        <f>'Base de dados'!M116</f>
        <v>13</v>
      </c>
      <c r="I117" s="30" t="s">
        <v>7931</v>
      </c>
      <c r="J117" s="6" t="str">
        <f>'Base de dados'!N116</f>
        <v/>
      </c>
    </row>
    <row r="118" spans="1:10" ht="24.95" customHeight="1" x14ac:dyDescent="0.25">
      <c r="A118" s="3">
        <f t="shared" si="1"/>
        <v>116</v>
      </c>
      <c r="B118" s="4" t="str">
        <f>'Base de dados'!A117</f>
        <v>5140001347</v>
      </c>
      <c r="C118" s="5" t="str">
        <f>IF('Base de dados'!E117&lt;&gt;"",'Base de dados'!B117&amp;CHAR(10)&amp;'Base de dados'!E117,'Base de dados'!B117)</f>
        <v>DALGIZA SEVERINA DA SILVA</v>
      </c>
      <c r="D118" s="15" t="str">
        <f>'Base de dados'!H117</f>
        <v>EST DE  SETE BARRAS, 2020 - VILA PEDREIRA - JUQUIA</v>
      </c>
      <c r="E118" s="27" t="str">
        <f>'Base de dados'!I117</f>
        <v>(13) 997182348</v>
      </c>
      <c r="F118" s="6" t="str">
        <f>'Base de dados'!J117</f>
        <v>IDOSOS</v>
      </c>
      <c r="G118" s="6" t="str">
        <f>'Base de dados'!L117</f>
        <v>SUPLENTE COMPLEMENTAR</v>
      </c>
      <c r="H118" s="6">
        <f>'Base de dados'!M117</f>
        <v>14</v>
      </c>
      <c r="I118" s="30" t="s">
        <v>7931</v>
      </c>
      <c r="J118" s="6" t="str">
        <f>'Base de dados'!N117</f>
        <v/>
      </c>
    </row>
    <row r="119" spans="1:10" ht="24.95" customHeight="1" x14ac:dyDescent="0.25">
      <c r="A119" s="3">
        <f t="shared" si="1"/>
        <v>117</v>
      </c>
      <c r="B119" s="4" t="str">
        <f>'Base de dados'!A118</f>
        <v>5140009050</v>
      </c>
      <c r="C119" s="5" t="str">
        <f>IF('Base de dados'!E118&lt;&gt;"",'Base de dados'!B118&amp;CHAR(10)&amp;'Base de dados'!E118,'Base de dados'!B118)</f>
        <v>WALTER SANCHES DE OLIVEIRA</v>
      </c>
      <c r="D119" s="15" t="str">
        <f>'Base de dados'!H118</f>
        <v>RUA JOI FERREIRA LEITE, 188 - VILA NOVA - JUQUIA</v>
      </c>
      <c r="E119" s="27" t="str">
        <f>'Base de dados'!I118</f>
        <v>(13) 997967525</v>
      </c>
      <c r="F119" s="6" t="str">
        <f>'Base de dados'!J118</f>
        <v>IDOSOS</v>
      </c>
      <c r="G119" s="6" t="str">
        <f>'Base de dados'!L118</f>
        <v>SUPLENTE COMPLEMENTAR</v>
      </c>
      <c r="H119" s="6">
        <f>'Base de dados'!M118</f>
        <v>15</v>
      </c>
      <c r="I119" s="30" t="s">
        <v>7931</v>
      </c>
      <c r="J119" s="6" t="str">
        <f>'Base de dados'!N118</f>
        <v/>
      </c>
    </row>
    <row r="120" spans="1:10" ht="24.95" customHeight="1" x14ac:dyDescent="0.25">
      <c r="A120" s="3">
        <f t="shared" si="1"/>
        <v>118</v>
      </c>
      <c r="B120" s="4" t="str">
        <f>'Base de dados'!A119</f>
        <v>5140002410</v>
      </c>
      <c r="C120" s="5" t="str">
        <f>IF('Base de dados'!E119&lt;&gt;"",'Base de dados'!B119&amp;CHAR(10)&amp;'Base de dados'!E119,'Base de dados'!B119)</f>
        <v>GENY ALVES RIBEIRO DO NASCIMENTO</v>
      </c>
      <c r="D120" s="15" t="str">
        <f>'Base de dados'!H119</f>
        <v>VLA VIELA 2, 70 - VILA SANCHES - JUQUIA</v>
      </c>
      <c r="E120" s="27" t="str">
        <f>'Base de dados'!I119</f>
        <v>(13) 997397706</v>
      </c>
      <c r="F120" s="6" t="str">
        <f>'Base de dados'!J119</f>
        <v>IDOSOS</v>
      </c>
      <c r="G120" s="6" t="str">
        <f>'Base de dados'!L119</f>
        <v>SUPLENTE COMPLEMENTAR</v>
      </c>
      <c r="H120" s="6">
        <f>'Base de dados'!M119</f>
        <v>16</v>
      </c>
      <c r="I120" s="30" t="s">
        <v>7931</v>
      </c>
      <c r="J120" s="6" t="str">
        <f>'Base de dados'!N119</f>
        <v/>
      </c>
    </row>
    <row r="121" spans="1:10" ht="24.95" customHeight="1" x14ac:dyDescent="0.25">
      <c r="A121" s="3">
        <f t="shared" si="1"/>
        <v>119</v>
      </c>
      <c r="B121" s="4" t="str">
        <f>'Base de dados'!A120</f>
        <v>5140008979</v>
      </c>
      <c r="C121" s="5" t="str">
        <f>IF('Base de dados'!E120&lt;&gt;"",'Base de dados'!B120&amp;CHAR(10)&amp;'Base de dados'!E120,'Base de dados'!B120)</f>
        <v>JOSE CARLOS MARTINS</v>
      </c>
      <c r="D121" s="15" t="str">
        <f>'Base de dados'!H120</f>
        <v>RUA BAHIA, 743 - PARQUE NACIONAL - JUQUIA</v>
      </c>
      <c r="E121" s="27" t="str">
        <f>'Base de dados'!I120</f>
        <v>(13) 996459194</v>
      </c>
      <c r="F121" s="6" t="str">
        <f>'Base de dados'!J120</f>
        <v>IDOSOS</v>
      </c>
      <c r="G121" s="6" t="str">
        <f>'Base de dados'!L120</f>
        <v>SUPLENTE COMPLEMENTAR</v>
      </c>
      <c r="H121" s="6">
        <f>'Base de dados'!M120</f>
        <v>17</v>
      </c>
      <c r="I121" s="30" t="s">
        <v>7931</v>
      </c>
      <c r="J121" s="6" t="str">
        <f>'Base de dados'!N120</f>
        <v/>
      </c>
    </row>
    <row r="122" spans="1:10" ht="24.95" customHeight="1" x14ac:dyDescent="0.25">
      <c r="A122" s="3">
        <f t="shared" si="1"/>
        <v>120</v>
      </c>
      <c r="B122" s="4" t="str">
        <f>'Base de dados'!A121</f>
        <v>5140006569</v>
      </c>
      <c r="C122" s="5" t="str">
        <f>IF('Base de dados'!E121&lt;&gt;"",'Base de dados'!B121&amp;CHAR(10)&amp;'Base de dados'!E121,'Base de dados'!B121)</f>
        <v>RUTH PINTO NUNES</v>
      </c>
      <c r="D122" s="15" t="str">
        <f>'Base de dados'!H121</f>
        <v>RUA PARA, 119 - PARQUE NACIONAL - JUQUIA</v>
      </c>
      <c r="E122" s="27" t="str">
        <f>'Base de dados'!I121</f>
        <v>(13) 988080888</v>
      </c>
      <c r="F122" s="6" t="str">
        <f>'Base de dados'!J121</f>
        <v>IDOSOS</v>
      </c>
      <c r="G122" s="6" t="str">
        <f>'Base de dados'!L121</f>
        <v>SUPLENTE COMPLEMENTAR</v>
      </c>
      <c r="H122" s="6">
        <f>'Base de dados'!M121</f>
        <v>18</v>
      </c>
      <c r="I122" s="30" t="s">
        <v>7931</v>
      </c>
      <c r="J122" s="6" t="str">
        <f>'Base de dados'!N121</f>
        <v/>
      </c>
    </row>
    <row r="123" spans="1:10" ht="24.95" customHeight="1" x14ac:dyDescent="0.25">
      <c r="A123" s="3">
        <f t="shared" si="1"/>
        <v>121</v>
      </c>
      <c r="B123" s="4" t="str">
        <f>'Base de dados'!A122</f>
        <v>5140005694</v>
      </c>
      <c r="C123" s="5" t="str">
        <f>IF('Base de dados'!E122&lt;&gt;"",'Base de dados'!B122&amp;CHAR(10)&amp;'Base de dados'!E122,'Base de dados'!B122)</f>
        <v>SIDENEY RAMOS</v>
      </c>
      <c r="D123" s="15" t="str">
        <f>'Base de dados'!H122</f>
        <v>RUA PRIMEIRO DE MAIO, 41 - VILA INDUSTRIAL - JUQUIA</v>
      </c>
      <c r="E123" s="27" t="str">
        <f>'Base de dados'!I122</f>
        <v>(13) 996610423</v>
      </c>
      <c r="F123" s="6" t="str">
        <f>'Base de dados'!J122</f>
        <v>IDOSOS</v>
      </c>
      <c r="G123" s="6" t="str">
        <f>'Base de dados'!L122</f>
        <v>SUPLENTE COMPLEMENTAR</v>
      </c>
      <c r="H123" s="6">
        <f>'Base de dados'!M122</f>
        <v>19</v>
      </c>
      <c r="I123" s="30" t="s">
        <v>7931</v>
      </c>
      <c r="J123" s="6" t="str">
        <f>'Base de dados'!N122</f>
        <v/>
      </c>
    </row>
    <row r="124" spans="1:10" ht="24.95" customHeight="1" x14ac:dyDescent="0.25">
      <c r="A124" s="3">
        <f t="shared" si="1"/>
        <v>122</v>
      </c>
      <c r="B124" s="4" t="str">
        <f>'Base de dados'!A123</f>
        <v>5140006544</v>
      </c>
      <c r="C124" s="5" t="str">
        <f>IF('Base de dados'!E123&lt;&gt;"",'Base de dados'!B123&amp;CHAR(10)&amp;'Base de dados'!E123,'Base de dados'!B123)</f>
        <v>CARMELITA FERNANDES SILVA
ANTONIO DE SOUZA E SILVA</v>
      </c>
      <c r="D124" s="15" t="str">
        <f>'Base de dados'!H123</f>
        <v>RUA MARECHAL DEODORO DA FONSECA, 157 - VILA INDUSTRIAL - JUQUIA</v>
      </c>
      <c r="E124" s="27" t="str">
        <f>'Base de dados'!I123</f>
        <v>(13) 996322915</v>
      </c>
      <c r="F124" s="6" t="str">
        <f>'Base de dados'!J123</f>
        <v>IDOSOS</v>
      </c>
      <c r="G124" s="6" t="str">
        <f>'Base de dados'!L123</f>
        <v>SUPLENTE COMPLEMENTAR</v>
      </c>
      <c r="H124" s="6">
        <f>'Base de dados'!M123</f>
        <v>20</v>
      </c>
      <c r="I124" s="30" t="s">
        <v>7931</v>
      </c>
      <c r="J124" s="6" t="str">
        <f>'Base de dados'!N123</f>
        <v/>
      </c>
    </row>
    <row r="125" spans="1:10" ht="24.95" customHeight="1" x14ac:dyDescent="0.25">
      <c r="A125" s="3">
        <f t="shared" si="1"/>
        <v>123</v>
      </c>
      <c r="B125" s="4" t="str">
        <f>'Base de dados'!A124</f>
        <v>5140010819</v>
      </c>
      <c r="C125" s="5" t="str">
        <f>IF('Base de dados'!E124&lt;&gt;"",'Base de dados'!B124&amp;CHAR(10)&amp;'Base de dados'!E124,'Base de dados'!B124)</f>
        <v>GISELIA FRANCISCO LEANDRO DELFINO</v>
      </c>
      <c r="D125" s="15" t="str">
        <f>'Base de dados'!H124</f>
        <v>RUA MARECHAL RONDON, 230 - CEDRO - JUQUIA</v>
      </c>
      <c r="E125" s="27" t="str">
        <f>'Base de dados'!I124</f>
        <v>(13) 997250413</v>
      </c>
      <c r="F125" s="6" t="str">
        <f>'Base de dados'!J124</f>
        <v>IDOSOS</v>
      </c>
      <c r="G125" s="6" t="str">
        <f>'Base de dados'!L124</f>
        <v>SUPLENTE COMPLEMENTAR</v>
      </c>
      <c r="H125" s="6">
        <f>'Base de dados'!M124</f>
        <v>21</v>
      </c>
      <c r="I125" s="30" t="s">
        <v>7931</v>
      </c>
      <c r="J125" s="6" t="str">
        <f>'Base de dados'!N124</f>
        <v/>
      </c>
    </row>
    <row r="126" spans="1:10" ht="24.95" customHeight="1" x14ac:dyDescent="0.25">
      <c r="A126" s="3">
        <f t="shared" si="1"/>
        <v>124</v>
      </c>
      <c r="B126" s="4" t="str">
        <f>'Base de dados'!A125</f>
        <v>5140008185</v>
      </c>
      <c r="C126" s="5" t="str">
        <f>IF('Base de dados'!E125&lt;&gt;"",'Base de dados'!B125&amp;CHAR(10)&amp;'Base de dados'!E125,'Base de dados'!B125)</f>
        <v>EDNALVA MARIA DA SILVA</v>
      </c>
      <c r="D126" s="15" t="str">
        <f>'Base de dados'!H125</f>
        <v>RUA JOSE FROES, 106 - ANA CRISTINA - JUQUIA</v>
      </c>
      <c r="E126" s="27" t="str">
        <f>'Base de dados'!I125</f>
        <v>(13) 996240498</v>
      </c>
      <c r="F126" s="6" t="str">
        <f>'Base de dados'!J125</f>
        <v>IDOSOS</v>
      </c>
      <c r="G126" s="6" t="str">
        <f>'Base de dados'!L125</f>
        <v>SUPLENTE COMPLEMENTAR</v>
      </c>
      <c r="H126" s="6">
        <f>'Base de dados'!M125</f>
        <v>22</v>
      </c>
      <c r="I126" s="30" t="s">
        <v>7931</v>
      </c>
      <c r="J126" s="6" t="str">
        <f>'Base de dados'!N125</f>
        <v/>
      </c>
    </row>
    <row r="127" spans="1:10" ht="24.95" customHeight="1" x14ac:dyDescent="0.25">
      <c r="A127" s="3">
        <f t="shared" si="1"/>
        <v>125</v>
      </c>
      <c r="B127" s="4" t="str">
        <f>'Base de dados'!A126</f>
        <v>5140007542</v>
      </c>
      <c r="C127" s="5" t="str">
        <f>IF('Base de dados'!E126&lt;&gt;"",'Base de dados'!B126&amp;CHAR(10)&amp;'Base de dados'!E126,'Base de dados'!B126)</f>
        <v>MARIA ELSA MORAES DE CARVALHO
PAULO DIAS DE CARVALHO</v>
      </c>
      <c r="D127" s="15" t="str">
        <f>'Base de dados'!H126</f>
        <v>RUA PROFESSOR FRANCISCO ARCELINO DO AMARAL, 21 - VILA SANCHES - JUQUIA</v>
      </c>
      <c r="E127" s="27" t="str">
        <f>'Base de dados'!I126</f>
        <v>(13) 996491590</v>
      </c>
      <c r="F127" s="6" t="str">
        <f>'Base de dados'!J126</f>
        <v>IDOSOS</v>
      </c>
      <c r="G127" s="6" t="str">
        <f>'Base de dados'!L126</f>
        <v>SUPLENTE COMPLEMENTAR</v>
      </c>
      <c r="H127" s="6">
        <f>'Base de dados'!M126</f>
        <v>23</v>
      </c>
      <c r="I127" s="30" t="s">
        <v>7931</v>
      </c>
      <c r="J127" s="6" t="str">
        <f>'Base de dados'!N126</f>
        <v/>
      </c>
    </row>
    <row r="128" spans="1:10" ht="24.95" customHeight="1" x14ac:dyDescent="0.25">
      <c r="A128" s="3">
        <f t="shared" si="1"/>
        <v>126</v>
      </c>
      <c r="B128" s="4" t="str">
        <f>'Base de dados'!A127</f>
        <v>5140009142</v>
      </c>
      <c r="C128" s="5" t="str">
        <f>IF('Base de dados'!E127&lt;&gt;"",'Base de dados'!B127&amp;CHAR(10)&amp;'Base de dados'!E127,'Base de dados'!B127)</f>
        <v>MARIA ELECIR DE FREITAS SANTOS</v>
      </c>
      <c r="D128" s="15" t="str">
        <f>'Base de dados'!H127</f>
        <v>SIT ENTRADA DO  IPORANGA, s/n - BAIRRO DAS CORUJAS - JUQUIA</v>
      </c>
      <c r="E128" s="27" t="str">
        <f>'Base de dados'!I127</f>
        <v>(13) 996573376</v>
      </c>
      <c r="F128" s="6" t="str">
        <f>'Base de dados'!J127</f>
        <v>IDOSOS</v>
      </c>
      <c r="G128" s="6" t="str">
        <f>'Base de dados'!L127</f>
        <v>SUPLENTE COMPLEMENTAR</v>
      </c>
      <c r="H128" s="6">
        <f>'Base de dados'!M127</f>
        <v>24</v>
      </c>
      <c r="I128" s="30" t="s">
        <v>7931</v>
      </c>
      <c r="J128" s="6" t="str">
        <f>'Base de dados'!N127</f>
        <v/>
      </c>
    </row>
    <row r="129" spans="1:10" ht="24.95" customHeight="1" x14ac:dyDescent="0.25">
      <c r="A129" s="3">
        <f t="shared" si="1"/>
        <v>127</v>
      </c>
      <c r="B129" s="4" t="str">
        <f>'Base de dados'!A128</f>
        <v>5140010652</v>
      </c>
      <c r="C129" s="5" t="str">
        <f>IF('Base de dados'!E128&lt;&gt;"",'Base de dados'!B128&amp;CHAR(10)&amp;'Base de dados'!E128,'Base de dados'!B128)</f>
        <v>CELY MARIA GOMES DE JESUS
OLOIR AFONSO DE JESUS</v>
      </c>
      <c r="D129" s="15" t="str">
        <f>'Base de dados'!H128</f>
        <v>RUA PORTO DA BALSA, 300 - CENTRO - JUQUIA</v>
      </c>
      <c r="E129" s="27" t="str">
        <f>'Base de dados'!I128</f>
        <v>(13) 997182475</v>
      </c>
      <c r="F129" s="6" t="str">
        <f>'Base de dados'!J128</f>
        <v>IDOSOS</v>
      </c>
      <c r="G129" s="6" t="str">
        <f>'Base de dados'!L128</f>
        <v>SUPLENTE COMPLEMENTAR</v>
      </c>
      <c r="H129" s="6">
        <f>'Base de dados'!M128</f>
        <v>25</v>
      </c>
      <c r="I129" s="30" t="s">
        <v>7931</v>
      </c>
      <c r="J129" s="6" t="str">
        <f>'Base de dados'!N128</f>
        <v/>
      </c>
    </row>
    <row r="130" spans="1:10" ht="24.95" customHeight="1" x14ac:dyDescent="0.25">
      <c r="A130" s="3">
        <f t="shared" si="1"/>
        <v>128</v>
      </c>
      <c r="B130" s="4" t="str">
        <f>'Base de dados'!A129</f>
        <v>5140006908</v>
      </c>
      <c r="C130" s="5" t="str">
        <f>IF('Base de dados'!E129&lt;&gt;"",'Base de dados'!B129&amp;CHAR(10)&amp;'Base de dados'!E129,'Base de dados'!B129)</f>
        <v>JOSE FRANCISCO PINTO PORTELA
JANDIRA DE OLIVEIRA PORTELA</v>
      </c>
      <c r="D130" s="15" t="str">
        <f>'Base de dados'!H129</f>
        <v>SIT ZELIA DE OLIVEIRA SANCHES, 59 - VILA SANCHES - JUQUIA</v>
      </c>
      <c r="E130" s="27" t="str">
        <f>'Base de dados'!I129</f>
        <v>(13) 997052398</v>
      </c>
      <c r="F130" s="6" t="str">
        <f>'Base de dados'!J129</f>
        <v>IDOSOS</v>
      </c>
      <c r="G130" s="6" t="str">
        <f>'Base de dados'!L129</f>
        <v>SUPLENTE COMPLEMENTAR</v>
      </c>
      <c r="H130" s="6">
        <f>'Base de dados'!M129</f>
        <v>26</v>
      </c>
      <c r="I130" s="30" t="s">
        <v>7931</v>
      </c>
      <c r="J130" s="6" t="str">
        <f>'Base de dados'!N129</f>
        <v/>
      </c>
    </row>
    <row r="131" spans="1:10" ht="24.95" customHeight="1" x14ac:dyDescent="0.25">
      <c r="A131" s="3">
        <f t="shared" si="1"/>
        <v>129</v>
      </c>
      <c r="B131" s="4" t="str">
        <f>'Base de dados'!A130</f>
        <v>5140006197</v>
      </c>
      <c r="C131" s="5" t="str">
        <f>IF('Base de dados'!E130&lt;&gt;"",'Base de dados'!B130&amp;CHAR(10)&amp;'Base de dados'!E130,'Base de dados'!B130)</f>
        <v>VITALINA DIAS MANOEL
ROBERVAL GOMES DE LIMA</v>
      </c>
      <c r="D131" s="15" t="str">
        <f>'Base de dados'!H130</f>
        <v>VLA DE SETE BARRAS, 1270 - VILA PEDREIRA - JUQUIA</v>
      </c>
      <c r="E131" s="27" t="str">
        <f>'Base de dados'!I130</f>
        <v>(13) 996210688</v>
      </c>
      <c r="F131" s="6" t="str">
        <f>'Base de dados'!J130</f>
        <v>IDOSOS</v>
      </c>
      <c r="G131" s="6" t="str">
        <f>'Base de dados'!L130</f>
        <v>SUPLENTE COMPLEMENTAR</v>
      </c>
      <c r="H131" s="6">
        <f>'Base de dados'!M130</f>
        <v>27</v>
      </c>
      <c r="I131" s="30" t="s">
        <v>7931</v>
      </c>
      <c r="J131" s="6" t="str">
        <f>'Base de dados'!N130</f>
        <v/>
      </c>
    </row>
    <row r="132" spans="1:10" ht="24.95" customHeight="1" x14ac:dyDescent="0.25">
      <c r="A132" s="3">
        <f t="shared" si="1"/>
        <v>130</v>
      </c>
      <c r="B132" s="4" t="str">
        <f>'Base de dados'!A131</f>
        <v>5140007062</v>
      </c>
      <c r="C132" s="5" t="str">
        <f>IF('Base de dados'!E131&lt;&gt;"",'Base de dados'!B131&amp;CHAR(10)&amp;'Base de dados'!E131,'Base de dados'!B131)</f>
        <v>DOROTHEA FARIA DE SOUZA
JAIR DE SOUZA</v>
      </c>
      <c r="D132" s="15" t="str">
        <f>'Base de dados'!H131</f>
        <v>RUA 3, 315 - BAIRRO FLORESTA - JUQUIA</v>
      </c>
      <c r="E132" s="27" t="str">
        <f>'Base de dados'!I131</f>
        <v>(13) 992120027</v>
      </c>
      <c r="F132" s="6" t="str">
        <f>'Base de dados'!J131</f>
        <v>IDOSOS</v>
      </c>
      <c r="G132" s="6" t="str">
        <f>'Base de dados'!L131</f>
        <v>SUPLENTE COMPLEMENTAR</v>
      </c>
      <c r="H132" s="6">
        <f>'Base de dados'!M131</f>
        <v>28</v>
      </c>
      <c r="I132" s="30" t="s">
        <v>7931</v>
      </c>
      <c r="J132" s="6" t="str">
        <f>'Base de dados'!N131</f>
        <v/>
      </c>
    </row>
    <row r="133" spans="1:10" ht="24.95" customHeight="1" x14ac:dyDescent="0.25">
      <c r="A133" s="3">
        <f t="shared" ref="A133:A196" si="2">A132+1</f>
        <v>131</v>
      </c>
      <c r="B133" s="4" t="str">
        <f>'Base de dados'!A132</f>
        <v>5140010447</v>
      </c>
      <c r="C133" s="5" t="str">
        <f>IF('Base de dados'!E132&lt;&gt;"",'Base de dados'!B132&amp;CHAR(10)&amp;'Base de dados'!E132,'Base de dados'!B132)</f>
        <v>ALAIDE PEREIRA DA SILVA AGUIAR</v>
      </c>
      <c r="D133" s="15" t="str">
        <f>'Base de dados'!H132</f>
        <v>RUA MARECHAL DEODORO DA FONSECA, 52 - VILA INDUSTRIAL - JUQUIA</v>
      </c>
      <c r="E133" s="27" t="str">
        <f>'Base de dados'!I132</f>
        <v>(13) 996795779</v>
      </c>
      <c r="F133" s="6" t="str">
        <f>'Base de dados'!J132</f>
        <v>IDOSOS</v>
      </c>
      <c r="G133" s="6" t="str">
        <f>'Base de dados'!L132</f>
        <v>SUPLENTE COMPLEMENTAR</v>
      </c>
      <c r="H133" s="6">
        <f>'Base de dados'!M132</f>
        <v>29</v>
      </c>
      <c r="I133" s="30" t="s">
        <v>7931</v>
      </c>
      <c r="J133" s="6" t="str">
        <f>'Base de dados'!N132</f>
        <v/>
      </c>
    </row>
    <row r="134" spans="1:10" ht="24.95" customHeight="1" x14ac:dyDescent="0.25">
      <c r="A134" s="3">
        <f t="shared" si="2"/>
        <v>132</v>
      </c>
      <c r="B134" s="4" t="str">
        <f>'Base de dados'!A133</f>
        <v>5140000596</v>
      </c>
      <c r="C134" s="5" t="str">
        <f>IF('Base de dados'!E133&lt;&gt;"",'Base de dados'!B133&amp;CHAR(10)&amp;'Base de dados'!E133,'Base de dados'!B133)</f>
        <v>BERNADETE BARRETO SANTANA DE SOUZA
JOSE EDIMILSON DE SOUZA</v>
      </c>
      <c r="D134" s="15" t="str">
        <f>'Base de dados'!H133</f>
        <v>RUA KOE MAEJO, 36 - CENTRO - JUQUIA</v>
      </c>
      <c r="E134" s="27" t="str">
        <f>'Base de dados'!I133</f>
        <v>(13) 997358539</v>
      </c>
      <c r="F134" s="6" t="str">
        <f>'Base de dados'!J133</f>
        <v>IDOSOS</v>
      </c>
      <c r="G134" s="6" t="str">
        <f>'Base de dados'!L133</f>
        <v>SUPLENTE COMPLEMENTAR</v>
      </c>
      <c r="H134" s="6">
        <f>'Base de dados'!M133</f>
        <v>30</v>
      </c>
      <c r="I134" s="30" t="s">
        <v>7931</v>
      </c>
      <c r="J134" s="6" t="str">
        <f>'Base de dados'!N133</f>
        <v/>
      </c>
    </row>
    <row r="135" spans="1:10" ht="24.95" customHeight="1" x14ac:dyDescent="0.25">
      <c r="A135" s="3">
        <f t="shared" si="2"/>
        <v>133</v>
      </c>
      <c r="B135" s="4" t="str">
        <f>'Base de dados'!A134</f>
        <v>5140008961</v>
      </c>
      <c r="C135" s="5" t="str">
        <f>IF('Base de dados'!E134&lt;&gt;"",'Base de dados'!B134&amp;CHAR(10)&amp;'Base de dados'!E134,'Base de dados'!B134)</f>
        <v>MARIA DE LOURDES RODRIGUES</v>
      </c>
      <c r="D135" s="15" t="str">
        <f>'Base de dados'!H134</f>
        <v>RUA VILA SALTINHO, Sem numero - ASSUNGUI - JUQUIA</v>
      </c>
      <c r="E135" s="27" t="str">
        <f>'Base de dados'!I134</f>
        <v>(13) 996306255</v>
      </c>
      <c r="F135" s="6" t="str">
        <f>'Base de dados'!J134</f>
        <v>IDOSOS</v>
      </c>
      <c r="G135" s="6" t="str">
        <f>'Base de dados'!L134</f>
        <v>SUPLENTE COMPLEMENTAR</v>
      </c>
      <c r="H135" s="6">
        <f>'Base de dados'!M134</f>
        <v>31</v>
      </c>
      <c r="I135" s="30" t="s">
        <v>7931</v>
      </c>
      <c r="J135" s="6" t="str">
        <f>'Base de dados'!N134</f>
        <v/>
      </c>
    </row>
    <row r="136" spans="1:10" ht="24.95" customHeight="1" x14ac:dyDescent="0.25">
      <c r="A136" s="3">
        <f t="shared" si="2"/>
        <v>134</v>
      </c>
      <c r="B136" s="4" t="str">
        <f>'Base de dados'!A135</f>
        <v>5140004226</v>
      </c>
      <c r="C136" s="5" t="str">
        <f>IF('Base de dados'!E135&lt;&gt;"",'Base de dados'!B135&amp;CHAR(10)&amp;'Base de dados'!E135,'Base de dados'!B135)</f>
        <v>ERMINIO SANTOS DA SILVA</v>
      </c>
      <c r="D136" s="15" t="str">
        <f>'Base de dados'!H135</f>
        <v>CHA NOVA ESPERANCA, 0 - VILA PEDRA BRANCA - JUQUIA</v>
      </c>
      <c r="E136" s="27" t="str">
        <f>'Base de dados'!I135</f>
        <v>(13) 996424391</v>
      </c>
      <c r="F136" s="6" t="str">
        <f>'Base de dados'!J135</f>
        <v>IDOSOS</v>
      </c>
      <c r="G136" s="6" t="str">
        <f>'Base de dados'!L135</f>
        <v>SUPLENTE COMPLEMENTAR</v>
      </c>
      <c r="H136" s="6">
        <f>'Base de dados'!M135</f>
        <v>32</v>
      </c>
      <c r="I136" s="30" t="s">
        <v>7931</v>
      </c>
      <c r="J136" s="6" t="str">
        <f>'Base de dados'!N135</f>
        <v/>
      </c>
    </row>
    <row r="137" spans="1:10" ht="24.95" customHeight="1" x14ac:dyDescent="0.25">
      <c r="A137" s="3">
        <f t="shared" si="2"/>
        <v>135</v>
      </c>
      <c r="B137" s="4" t="str">
        <f>'Base de dados'!A136</f>
        <v>5140009365</v>
      </c>
      <c r="C137" s="5" t="str">
        <f>IF('Base de dados'!E136&lt;&gt;"",'Base de dados'!B136&amp;CHAR(10)&amp;'Base de dados'!E136,'Base de dados'!B136)</f>
        <v>BETACIR VEIGA MARTINS</v>
      </c>
      <c r="D137" s="15" t="str">
        <f>'Base de dados'!H136</f>
        <v>RUA GEORGE SALVATERRA, 629 - CENTRO - JUQUIA</v>
      </c>
      <c r="E137" s="27" t="str">
        <f>'Base de dados'!I136</f>
        <v>(13) 996815181</v>
      </c>
      <c r="F137" s="6" t="str">
        <f>'Base de dados'!J136</f>
        <v>IDOSOS</v>
      </c>
      <c r="G137" s="6" t="str">
        <f>'Base de dados'!L136</f>
        <v>SUPLENTE COMPLEMENTAR</v>
      </c>
      <c r="H137" s="6">
        <f>'Base de dados'!M136</f>
        <v>33</v>
      </c>
      <c r="I137" s="30" t="s">
        <v>7931</v>
      </c>
      <c r="J137" s="6" t="str">
        <f>'Base de dados'!N136</f>
        <v/>
      </c>
    </row>
    <row r="138" spans="1:10" ht="24.95" customHeight="1" x14ac:dyDescent="0.25">
      <c r="A138" s="3">
        <f t="shared" si="2"/>
        <v>136</v>
      </c>
      <c r="B138" s="4" t="str">
        <f>'Base de dados'!A137</f>
        <v>5140001396</v>
      </c>
      <c r="C138" s="5" t="str">
        <f>IF('Base de dados'!E137&lt;&gt;"",'Base de dados'!B137&amp;CHAR(10)&amp;'Base de dados'!E137,'Base de dados'!B137)</f>
        <v>BENEDITA ALVES DA CRUZ</v>
      </c>
      <c r="D138" s="15" t="str">
        <f>'Base de dados'!H137</f>
        <v>RUA PARA, 285 - VOVO CLARINHA - JUQUIA</v>
      </c>
      <c r="E138" s="27" t="str">
        <f>'Base de dados'!I137</f>
        <v>(13) 996637482</v>
      </c>
      <c r="F138" s="6" t="str">
        <f>'Base de dados'!J137</f>
        <v>IDOSOS</v>
      </c>
      <c r="G138" s="6" t="str">
        <f>'Base de dados'!L137</f>
        <v>SUPLENTE COMPLEMENTAR</v>
      </c>
      <c r="H138" s="6">
        <f>'Base de dados'!M137</f>
        <v>34</v>
      </c>
      <c r="I138" s="30" t="s">
        <v>7931</v>
      </c>
      <c r="J138" s="6" t="str">
        <f>'Base de dados'!N137</f>
        <v/>
      </c>
    </row>
    <row r="139" spans="1:10" ht="24.95" customHeight="1" x14ac:dyDescent="0.25">
      <c r="A139" s="3">
        <f t="shared" si="2"/>
        <v>137</v>
      </c>
      <c r="B139" s="4" t="str">
        <f>'Base de dados'!A138</f>
        <v>5140000117</v>
      </c>
      <c r="C139" s="5" t="str">
        <f>IF('Base de dados'!E138&lt;&gt;"",'Base de dados'!B138&amp;CHAR(10)&amp;'Base de dados'!E138,'Base de dados'!B138)</f>
        <v>MARLENE FERREIRA ANTONIO</v>
      </c>
      <c r="D139" s="15" t="str">
        <f>'Base de dados'!H138</f>
        <v>AV  AV RODRIGUES ALVES, 0 - BAIRRO ESTACAO - JUQUIA</v>
      </c>
      <c r="E139" s="27" t="str">
        <f>'Base de dados'!I138</f>
        <v>(39) 7672679</v>
      </c>
      <c r="F139" s="6" t="str">
        <f>'Base de dados'!J138</f>
        <v>IDOSOS</v>
      </c>
      <c r="G139" s="6" t="str">
        <f>'Base de dados'!L138</f>
        <v>SUPLENTE COMPLEMENTAR</v>
      </c>
      <c r="H139" s="6">
        <f>'Base de dados'!M138</f>
        <v>35</v>
      </c>
      <c r="I139" s="30" t="s">
        <v>7931</v>
      </c>
      <c r="J139" s="6" t="str">
        <f>'Base de dados'!N138</f>
        <v/>
      </c>
    </row>
    <row r="140" spans="1:10" ht="24.95" customHeight="1" x14ac:dyDescent="0.25">
      <c r="A140" s="3">
        <f t="shared" si="2"/>
        <v>138</v>
      </c>
      <c r="B140" s="4" t="str">
        <f>'Base de dados'!A139</f>
        <v>5140000794</v>
      </c>
      <c r="C140" s="5" t="str">
        <f>IF('Base de dados'!E139&lt;&gt;"",'Base de dados'!B139&amp;CHAR(10)&amp;'Base de dados'!E139,'Base de dados'!B139)</f>
        <v>CONCEICAO ROSA MENDES</v>
      </c>
      <c r="D140" s="15" t="str">
        <f>'Base de dados'!H139</f>
        <v>RUA JONAS DE OLIVEIRA SANCHES, 30 - VOVO CLARINHA - JUQUIA</v>
      </c>
      <c r="E140" s="27" t="str">
        <f>'Base de dados'!I139</f>
        <v>(13) 997996650</v>
      </c>
      <c r="F140" s="6" t="str">
        <f>'Base de dados'!J139</f>
        <v>IDOSOS</v>
      </c>
      <c r="G140" s="6" t="str">
        <f>'Base de dados'!L139</f>
        <v>SUPLENTE COMPLEMENTAR</v>
      </c>
      <c r="H140" s="6">
        <f>'Base de dados'!M139</f>
        <v>36</v>
      </c>
      <c r="I140" s="30" t="s">
        <v>7931</v>
      </c>
      <c r="J140" s="6" t="str">
        <f>'Base de dados'!N139</f>
        <v/>
      </c>
    </row>
    <row r="141" spans="1:10" ht="24.95" customHeight="1" x14ac:dyDescent="0.25">
      <c r="A141" s="3">
        <f t="shared" si="2"/>
        <v>139</v>
      </c>
      <c r="B141" s="4" t="str">
        <f>'Base de dados'!A140</f>
        <v>5140003798</v>
      </c>
      <c r="C141" s="5" t="str">
        <f>IF('Base de dados'!E140&lt;&gt;"",'Base de dados'!B140&amp;CHAR(10)&amp;'Base de dados'!E140,'Base de dados'!B140)</f>
        <v>ADEMIR PEDRO DOS SANTOS
MAURICEIA CAVALCANTI DOS SANTOS</v>
      </c>
      <c r="D141" s="15" t="str">
        <f>'Base de dados'!H140</f>
        <v>RUA PARA, 329 - PARQUE NACIONAL  - JUQUIA</v>
      </c>
      <c r="E141" s="27" t="str">
        <f>'Base de dados'!I140</f>
        <v>(13) 988809425</v>
      </c>
      <c r="F141" s="6" t="str">
        <f>'Base de dados'!J140</f>
        <v>IDOSOS</v>
      </c>
      <c r="G141" s="6" t="str">
        <f>'Base de dados'!L140</f>
        <v>SUPLENTE COMPLEMENTAR</v>
      </c>
      <c r="H141" s="6">
        <f>'Base de dados'!M140</f>
        <v>37</v>
      </c>
      <c r="I141" s="30" t="s">
        <v>7931</v>
      </c>
      <c r="J141" s="6" t="str">
        <f>'Base de dados'!N140</f>
        <v/>
      </c>
    </row>
    <row r="142" spans="1:10" ht="24.95" customHeight="1" x14ac:dyDescent="0.25">
      <c r="A142" s="3">
        <f t="shared" si="2"/>
        <v>140</v>
      </c>
      <c r="B142" s="4" t="str">
        <f>'Base de dados'!A141</f>
        <v>5140007559</v>
      </c>
      <c r="C142" s="5" t="str">
        <f>IF('Base de dados'!E141&lt;&gt;"",'Base de dados'!B141&amp;CHAR(10)&amp;'Base de dados'!E141,'Base de dados'!B141)</f>
        <v>CONCEICAO RODRIGUES</v>
      </c>
      <c r="D142" s="15" t="str">
        <f>'Base de dados'!H141</f>
        <v>RUA ANTONIO MARQUES PATRICIO, 233 - VILA INDUSTRIAL - JUQUIA</v>
      </c>
      <c r="E142" s="27" t="str">
        <f>'Base de dados'!I141</f>
        <v>(13) 997782979</v>
      </c>
      <c r="F142" s="6" t="str">
        <f>'Base de dados'!J141</f>
        <v>IDOSOS</v>
      </c>
      <c r="G142" s="6" t="str">
        <f>'Base de dados'!L141</f>
        <v>SUPLENTE COMPLEMENTAR</v>
      </c>
      <c r="H142" s="6">
        <f>'Base de dados'!M141</f>
        <v>38</v>
      </c>
      <c r="I142" s="30" t="s">
        <v>7931</v>
      </c>
      <c r="J142" s="6" t="str">
        <f>'Base de dados'!N141</f>
        <v/>
      </c>
    </row>
    <row r="143" spans="1:10" ht="24.95" customHeight="1" x14ac:dyDescent="0.25">
      <c r="A143" s="3">
        <f t="shared" si="2"/>
        <v>141</v>
      </c>
      <c r="B143" s="4" t="str">
        <f>'Base de dados'!A142</f>
        <v>5140000307</v>
      </c>
      <c r="C143" s="5" t="str">
        <f>IF('Base de dados'!E142&lt;&gt;"",'Base de dados'!B142&amp;CHAR(10)&amp;'Base de dados'!E142,'Base de dados'!B142)</f>
        <v>HILDA FRANCA MARTINS CUNHA</v>
      </c>
      <c r="D143" s="15" t="str">
        <f>'Base de dados'!H142</f>
        <v>RUA LUZIA GONCALVES, 54 - VILA FLORINDO - JUQUIA</v>
      </c>
      <c r="E143" s="27" t="str">
        <f>'Base de dados'!I142</f>
        <v>(13) 997926296</v>
      </c>
      <c r="F143" s="6" t="str">
        <f>'Base de dados'!J142</f>
        <v>IDOSOS</v>
      </c>
      <c r="G143" s="6" t="str">
        <f>'Base de dados'!L142</f>
        <v>SUPLENTE COMPLEMENTAR</v>
      </c>
      <c r="H143" s="6">
        <f>'Base de dados'!M142</f>
        <v>39</v>
      </c>
      <c r="I143" s="30" t="s">
        <v>7931</v>
      </c>
      <c r="J143" s="6" t="str">
        <f>'Base de dados'!N142</f>
        <v/>
      </c>
    </row>
    <row r="144" spans="1:10" ht="24.95" customHeight="1" x14ac:dyDescent="0.25">
      <c r="A144" s="3">
        <f t="shared" si="2"/>
        <v>142</v>
      </c>
      <c r="B144" s="4" t="str">
        <f>'Base de dados'!A143</f>
        <v>5140003327</v>
      </c>
      <c r="C144" s="5" t="str">
        <f>IF('Base de dados'!E143&lt;&gt;"",'Base de dados'!B143&amp;CHAR(10)&amp;'Base de dados'!E143,'Base de dados'!B143)</f>
        <v>THEREZINHA DE FATIMA DE OLIVEIRA LOPES</v>
      </c>
      <c r="D144" s="15" t="str">
        <f>'Base de dados'!H143</f>
        <v>RUA BAHIA, 751 - PARQUE NACIONAL - JUQUIA</v>
      </c>
      <c r="E144" s="27" t="str">
        <f>'Base de dados'!I143</f>
        <v>(13) 996201426</v>
      </c>
      <c r="F144" s="6" t="str">
        <f>'Base de dados'!J143</f>
        <v>IDOSOS</v>
      </c>
      <c r="G144" s="6" t="str">
        <f>'Base de dados'!L143</f>
        <v>SUPLENTE COMPLEMENTAR</v>
      </c>
      <c r="H144" s="6">
        <f>'Base de dados'!M143</f>
        <v>40</v>
      </c>
      <c r="I144" s="30" t="s">
        <v>7931</v>
      </c>
      <c r="J144" s="6" t="str">
        <f>'Base de dados'!N143</f>
        <v/>
      </c>
    </row>
    <row r="145" spans="1:10" ht="24.95" customHeight="1" x14ac:dyDescent="0.25">
      <c r="A145" s="3">
        <f t="shared" si="2"/>
        <v>143</v>
      </c>
      <c r="B145" s="4" t="str">
        <f>'Base de dados'!A144</f>
        <v>5140008086</v>
      </c>
      <c r="C145" s="5" t="str">
        <f>IF('Base de dados'!E144&lt;&gt;"",'Base de dados'!B144&amp;CHAR(10)&amp;'Base de dados'!E144,'Base de dados'!B144)</f>
        <v>ORLANDA SILVERIO</v>
      </c>
      <c r="D145" s="15" t="str">
        <f>'Base de dados'!H144</f>
        <v>AV  GEORGE SALVATERRA, 43 - CENTRO - JUQUIA</v>
      </c>
      <c r="E145" s="27" t="str">
        <f>'Base de dados'!I144</f>
        <v>(13) 997687690</v>
      </c>
      <c r="F145" s="6" t="str">
        <f>'Base de dados'!J144</f>
        <v>IDOSOS</v>
      </c>
      <c r="G145" s="6" t="str">
        <f>'Base de dados'!L144</f>
        <v>SUPLENTE COMPLEMENTAR</v>
      </c>
      <c r="H145" s="6">
        <f>'Base de dados'!M144</f>
        <v>41</v>
      </c>
      <c r="I145" s="30" t="s">
        <v>7931</v>
      </c>
      <c r="J145" s="6" t="str">
        <f>'Base de dados'!N144</f>
        <v/>
      </c>
    </row>
    <row r="146" spans="1:10" ht="24.95" customHeight="1" x14ac:dyDescent="0.25">
      <c r="A146" s="3">
        <f t="shared" si="2"/>
        <v>144</v>
      </c>
      <c r="B146" s="4" t="str">
        <f>'Base de dados'!A145</f>
        <v>5140004317</v>
      </c>
      <c r="C146" s="5" t="str">
        <f>IF('Base de dados'!E145&lt;&gt;"",'Base de dados'!B145&amp;CHAR(10)&amp;'Base de dados'!E145,'Base de dados'!B145)</f>
        <v>LUIZ ELIAS DE ASSUNCAO</v>
      </c>
      <c r="D146" s="15" t="str">
        <f>'Base de dados'!H145</f>
        <v>RUA DA SERRARIA, s/nº - ESTACAO - JUQUIA</v>
      </c>
      <c r="E146" s="27" t="str">
        <f>'Base de dados'!I145</f>
        <v>(13) 997981266</v>
      </c>
      <c r="F146" s="6" t="str">
        <f>'Base de dados'!J145</f>
        <v>IDOSOS</v>
      </c>
      <c r="G146" s="6" t="str">
        <f>'Base de dados'!L145</f>
        <v>SUPLENTE COMPLEMENTAR</v>
      </c>
      <c r="H146" s="6">
        <f>'Base de dados'!M145</f>
        <v>42</v>
      </c>
      <c r="I146" s="30" t="s">
        <v>7931</v>
      </c>
      <c r="J146" s="6" t="str">
        <f>'Base de dados'!N145</f>
        <v/>
      </c>
    </row>
    <row r="147" spans="1:10" ht="24.95" customHeight="1" x14ac:dyDescent="0.25">
      <c r="A147" s="3">
        <f t="shared" si="2"/>
        <v>145</v>
      </c>
      <c r="B147" s="4" t="str">
        <f>'Base de dados'!A146</f>
        <v>5140006858</v>
      </c>
      <c r="C147" s="5" t="str">
        <f>IF('Base de dados'!E146&lt;&gt;"",'Base de dados'!B146&amp;CHAR(10)&amp;'Base de dados'!E146,'Base de dados'!B146)</f>
        <v>LUCIA FERREIRA DOS SANTOS</v>
      </c>
      <c r="D147" s="15" t="str">
        <f>'Base de dados'!H146</f>
        <v>RUA ANTONIO  LEAL DAS NEVES, 185 - VILA SANCHES  - JUQUIA</v>
      </c>
      <c r="E147" s="27" t="str">
        <f>'Base de dados'!I146</f>
        <v>(13) 997254642</v>
      </c>
      <c r="F147" s="6" t="str">
        <f>'Base de dados'!J146</f>
        <v>IDOSOS</v>
      </c>
      <c r="G147" s="6" t="str">
        <f>'Base de dados'!L146</f>
        <v>SUPLENTE COMPLEMENTAR</v>
      </c>
      <c r="H147" s="6">
        <f>'Base de dados'!M146</f>
        <v>43</v>
      </c>
      <c r="I147" s="30" t="s">
        <v>7931</v>
      </c>
      <c r="J147" s="6" t="str">
        <f>'Base de dados'!N146</f>
        <v/>
      </c>
    </row>
    <row r="148" spans="1:10" ht="24.95" customHeight="1" x14ac:dyDescent="0.25">
      <c r="A148" s="3">
        <f t="shared" si="2"/>
        <v>146</v>
      </c>
      <c r="B148" s="4" t="str">
        <f>'Base de dados'!A147</f>
        <v>5140005389</v>
      </c>
      <c r="C148" s="5" t="str">
        <f>IF('Base de dados'!E147&lt;&gt;"",'Base de dados'!B147&amp;CHAR(10)&amp;'Base de dados'!E147,'Base de dados'!B147)</f>
        <v>ANA ALICE DE LARA</v>
      </c>
      <c r="D148" s="15" t="str">
        <f>'Base de dados'!H147</f>
        <v>BC  DAS MARGARIDAS, 340 - PIUVA  - JUQUIA</v>
      </c>
      <c r="E148" s="27" t="str">
        <f>'Base de dados'!I147</f>
        <v>(13) 996597022</v>
      </c>
      <c r="F148" s="6" t="str">
        <f>'Base de dados'!J147</f>
        <v>IDOSOS</v>
      </c>
      <c r="G148" s="6" t="str">
        <f>'Base de dados'!L147</f>
        <v>SUPLENTE COMPLEMENTAR</v>
      </c>
      <c r="H148" s="6">
        <f>'Base de dados'!M147</f>
        <v>44</v>
      </c>
      <c r="I148" s="30" t="s">
        <v>7931</v>
      </c>
      <c r="J148" s="6" t="str">
        <f>'Base de dados'!N147</f>
        <v/>
      </c>
    </row>
    <row r="149" spans="1:10" ht="24.95" customHeight="1" x14ac:dyDescent="0.25">
      <c r="A149" s="3">
        <f t="shared" si="2"/>
        <v>147</v>
      </c>
      <c r="B149" s="4" t="str">
        <f>'Base de dados'!A148</f>
        <v>5140009548</v>
      </c>
      <c r="C149" s="5" t="str">
        <f>IF('Base de dados'!E148&lt;&gt;"",'Base de dados'!B148&amp;CHAR(10)&amp;'Base de dados'!E148,'Base de dados'!B148)</f>
        <v>DALCI MOTTA</v>
      </c>
      <c r="D149" s="15" t="str">
        <f>'Base de dados'!H148</f>
        <v>SIT ADVENTISTA, 250 - PIUVA - JUQUIA</v>
      </c>
      <c r="E149" s="27" t="str">
        <f>'Base de dados'!I148</f>
        <v>(13) 996279336</v>
      </c>
      <c r="F149" s="6" t="str">
        <f>'Base de dados'!J148</f>
        <v>IDOSOS</v>
      </c>
      <c r="G149" s="6" t="str">
        <f>'Base de dados'!L148</f>
        <v>SUPLENTE COMPLEMENTAR</v>
      </c>
      <c r="H149" s="6">
        <f>'Base de dados'!M148</f>
        <v>45</v>
      </c>
      <c r="I149" s="30" t="s">
        <v>7931</v>
      </c>
      <c r="J149" s="6" t="str">
        <f>'Base de dados'!N148</f>
        <v/>
      </c>
    </row>
    <row r="150" spans="1:10" ht="24.95" customHeight="1" x14ac:dyDescent="0.25">
      <c r="A150" s="3">
        <f t="shared" si="2"/>
        <v>148</v>
      </c>
      <c r="B150" s="4" t="str">
        <f>'Base de dados'!A149</f>
        <v>5140005397</v>
      </c>
      <c r="C150" s="5" t="str">
        <f>IF('Base de dados'!E149&lt;&gt;"",'Base de dados'!B149&amp;CHAR(10)&amp;'Base de dados'!E149,'Base de dados'!B149)</f>
        <v>TEREZA MARIA DE OLIVEIRA</v>
      </c>
      <c r="D150" s="15" t="str">
        <f>'Base de dados'!H149</f>
        <v>SIT RIBEIRAO FUNDO DE CIMA (SITIO FELICIO), S/N - FAZENDA HIGA - JUQUIA</v>
      </c>
      <c r="E150" s="27" t="str">
        <f>'Base de dados'!I149</f>
        <v>(11) 984696642</v>
      </c>
      <c r="F150" s="6" t="str">
        <f>'Base de dados'!J149</f>
        <v>IDOSOS</v>
      </c>
      <c r="G150" s="6" t="str">
        <f>'Base de dados'!L149</f>
        <v>SUPLENTE COMPLEMENTAR</v>
      </c>
      <c r="H150" s="6">
        <f>'Base de dados'!M149</f>
        <v>46</v>
      </c>
      <c r="I150" s="30" t="s">
        <v>7931</v>
      </c>
      <c r="J150" s="6" t="str">
        <f>'Base de dados'!N149</f>
        <v/>
      </c>
    </row>
    <row r="151" spans="1:10" ht="24.95" customHeight="1" x14ac:dyDescent="0.25">
      <c r="A151" s="3">
        <f t="shared" si="2"/>
        <v>149</v>
      </c>
      <c r="B151" s="4" t="str">
        <f>'Base de dados'!A150</f>
        <v>5140010496</v>
      </c>
      <c r="C151" s="5" t="str">
        <f>IF('Base de dados'!E150&lt;&gt;"",'Base de dados'!B150&amp;CHAR(10)&amp;'Base de dados'!E150,'Base de dados'!B150)</f>
        <v>BENEDITO CANDIDO DA SILVA</v>
      </c>
      <c r="D151" s="15" t="str">
        <f>'Base de dados'!H150</f>
        <v>SIT JUQUIA A 7 BARRAS, S/n - RIBEIRAOZINHO - JUQUIA</v>
      </c>
      <c r="E151" s="27" t="str">
        <f>'Base de dados'!I150</f>
        <v>(13) 997972529</v>
      </c>
      <c r="F151" s="6" t="str">
        <f>'Base de dados'!J150</f>
        <v>IDOSOS</v>
      </c>
      <c r="G151" s="6" t="str">
        <f>'Base de dados'!L150</f>
        <v>SUPLENTE COMPLEMENTAR</v>
      </c>
      <c r="H151" s="6">
        <f>'Base de dados'!M150</f>
        <v>47</v>
      </c>
      <c r="I151" s="30" t="s">
        <v>7931</v>
      </c>
      <c r="J151" s="6" t="str">
        <f>'Base de dados'!N150</f>
        <v/>
      </c>
    </row>
    <row r="152" spans="1:10" ht="24.95" customHeight="1" x14ac:dyDescent="0.25">
      <c r="A152" s="3">
        <f t="shared" si="2"/>
        <v>150</v>
      </c>
      <c r="B152" s="4" t="str">
        <f>'Base de dados'!A151</f>
        <v>5140000539</v>
      </c>
      <c r="C152" s="5" t="str">
        <f>IF('Base de dados'!E151&lt;&gt;"",'Base de dados'!B151&amp;CHAR(10)&amp;'Base de dados'!E151,'Base de dados'!B151)</f>
        <v>CECILIA DA SILVA FERREIRA SOARES</v>
      </c>
      <c r="D152" s="15" t="str">
        <f>'Base de dados'!H151</f>
        <v>RUA NABOR DA SILVA FRANCO, 141 - VILA FLORINDO DE BAIXO - JUQUIA</v>
      </c>
      <c r="E152" s="27" t="str">
        <f>'Base de dados'!I151</f>
        <v>(13) 996650664</v>
      </c>
      <c r="F152" s="6" t="str">
        <f>'Base de dados'!J151</f>
        <v>IDOSOS</v>
      </c>
      <c r="G152" s="6" t="str">
        <f>'Base de dados'!L151</f>
        <v>SUPLENTE COMPLEMENTAR</v>
      </c>
      <c r="H152" s="6">
        <f>'Base de dados'!M151</f>
        <v>48</v>
      </c>
      <c r="I152" s="30" t="s">
        <v>7931</v>
      </c>
      <c r="J152" s="6" t="str">
        <f>'Base de dados'!N151</f>
        <v/>
      </c>
    </row>
    <row r="153" spans="1:10" ht="24.95" customHeight="1" x14ac:dyDescent="0.25">
      <c r="A153" s="3">
        <f t="shared" si="2"/>
        <v>151</v>
      </c>
      <c r="B153" s="4" t="str">
        <f>'Base de dados'!A152</f>
        <v>5140003848</v>
      </c>
      <c r="C153" s="5" t="str">
        <f>IF('Base de dados'!E152&lt;&gt;"",'Base de dados'!B152&amp;CHAR(10)&amp;'Base de dados'!E152,'Base de dados'!B152)</f>
        <v>BENEDITA APARECIDA DE FRANCA</v>
      </c>
      <c r="D153" s="15" t="str">
        <f>'Base de dados'!H152</f>
        <v>RUA JONAS DE OLIVEIRA SANCHES, 39 - JARDIM VOVO CLARINHA - JUQUIA</v>
      </c>
      <c r="E153" s="27" t="str">
        <f>'Base de dados'!I152</f>
        <v>(13) 997792088</v>
      </c>
      <c r="F153" s="6" t="str">
        <f>'Base de dados'!J152</f>
        <v>IDOSOS</v>
      </c>
      <c r="G153" s="6" t="str">
        <f>'Base de dados'!L152</f>
        <v>SUPLENTE COMPLEMENTAR</v>
      </c>
      <c r="H153" s="6">
        <f>'Base de dados'!M152</f>
        <v>49</v>
      </c>
      <c r="I153" s="30" t="s">
        <v>7931</v>
      </c>
      <c r="J153" s="6" t="str">
        <f>'Base de dados'!N152</f>
        <v/>
      </c>
    </row>
    <row r="154" spans="1:10" ht="24.95" customHeight="1" x14ac:dyDescent="0.25">
      <c r="A154" s="3">
        <f t="shared" si="2"/>
        <v>152</v>
      </c>
      <c r="B154" s="4" t="str">
        <f>'Base de dados'!A153</f>
        <v>5140004101</v>
      </c>
      <c r="C154" s="5" t="str">
        <f>IF('Base de dados'!E153&lt;&gt;"",'Base de dados'!B153&amp;CHAR(10)&amp;'Base de dados'!E153,'Base de dados'!B153)</f>
        <v>SANTA ALVES DE JESUS
SEBASTIAO GOMES DA SILVA</v>
      </c>
      <c r="D154" s="15" t="str">
        <f>'Base de dados'!H153</f>
        <v>RUA 10 DE ABRIL, 2 - CENTRO - JUQUIA</v>
      </c>
      <c r="E154" s="27" t="str">
        <f>'Base de dados'!I153</f>
        <v>(13) 996028716</v>
      </c>
      <c r="F154" s="6" t="str">
        <f>'Base de dados'!J153</f>
        <v>IDOSOS</v>
      </c>
      <c r="G154" s="6" t="str">
        <f>'Base de dados'!L153</f>
        <v>SUPLENTE COMPLEMENTAR</v>
      </c>
      <c r="H154" s="6">
        <f>'Base de dados'!M153</f>
        <v>50</v>
      </c>
      <c r="I154" s="30" t="s">
        <v>7931</v>
      </c>
      <c r="J154" s="6" t="str">
        <f>'Base de dados'!N153</f>
        <v/>
      </c>
    </row>
    <row r="155" spans="1:10" ht="24.95" customHeight="1" x14ac:dyDescent="0.25">
      <c r="A155" s="3">
        <f t="shared" si="2"/>
        <v>153</v>
      </c>
      <c r="B155" s="4" t="str">
        <f>'Base de dados'!A154</f>
        <v>5140003160</v>
      </c>
      <c r="C155" s="5" t="str">
        <f>IF('Base de dados'!E154&lt;&gt;"",'Base de dados'!B154&amp;CHAR(10)&amp;'Base de dados'!E154,'Base de dados'!B154)</f>
        <v>BENEDITA APARECIDA DE JESUS
WALTER ROSA DA SILVA</v>
      </c>
      <c r="D155" s="15" t="str">
        <f>'Base de dados'!H154</f>
        <v>RUA MARIA ISABEL, 192 - VILA PREDEIRA - JUQUIA</v>
      </c>
      <c r="E155" s="27" t="str">
        <f>'Base de dados'!I154</f>
        <v>(13) 997271696</v>
      </c>
      <c r="F155" s="6" t="str">
        <f>'Base de dados'!J154</f>
        <v>IDOSOS</v>
      </c>
      <c r="G155" s="6" t="str">
        <f>'Base de dados'!L154</f>
        <v>SUPLENTE COMPLEMENTAR</v>
      </c>
      <c r="H155" s="6">
        <f>'Base de dados'!M154</f>
        <v>51</v>
      </c>
      <c r="I155" s="30" t="s">
        <v>7931</v>
      </c>
      <c r="J155" s="6" t="str">
        <f>'Base de dados'!N154</f>
        <v/>
      </c>
    </row>
    <row r="156" spans="1:10" ht="24.95" customHeight="1" x14ac:dyDescent="0.25">
      <c r="A156" s="3">
        <f t="shared" si="2"/>
        <v>154</v>
      </c>
      <c r="B156" s="4" t="str">
        <f>'Base de dados'!A155</f>
        <v>5140009761</v>
      </c>
      <c r="C156" s="5" t="str">
        <f>IF('Base de dados'!E155&lt;&gt;"",'Base de dados'!B155&amp;CHAR(10)&amp;'Base de dados'!E155,'Base de dados'!B155)</f>
        <v>JOSE CARLOS RIBEIRO</v>
      </c>
      <c r="D156" s="15" t="str">
        <f>'Base de dados'!H155</f>
        <v>SIT SALTO DO IPORANGA, S/N - SALTO DO IPORANGA - JUQUIA</v>
      </c>
      <c r="E156" s="27" t="str">
        <f>'Base de dados'!I155</f>
        <v>(13) 996192891</v>
      </c>
      <c r="F156" s="6" t="str">
        <f>'Base de dados'!J155</f>
        <v>IDOSOS</v>
      </c>
      <c r="G156" s="6" t="str">
        <f>'Base de dados'!L155</f>
        <v>SUPLENTE COMPLEMENTAR</v>
      </c>
      <c r="H156" s="6">
        <f>'Base de dados'!M155</f>
        <v>52</v>
      </c>
      <c r="I156" s="30" t="s">
        <v>7931</v>
      </c>
      <c r="J156" s="6" t="str">
        <f>'Base de dados'!N155</f>
        <v/>
      </c>
    </row>
    <row r="157" spans="1:10" ht="24.95" customHeight="1" x14ac:dyDescent="0.25">
      <c r="A157" s="3">
        <f t="shared" si="2"/>
        <v>155</v>
      </c>
      <c r="B157" s="4" t="str">
        <f>'Base de dados'!A156</f>
        <v>5140001842</v>
      </c>
      <c r="C157" s="5" t="str">
        <f>IF('Base de dados'!E156&lt;&gt;"",'Base de dados'!B156&amp;CHAR(10)&amp;'Base de dados'!E156,'Base de dados'!B156)</f>
        <v>APARECIDA BATISTA PEREIRA
JOSE OSMAR BARBOSA DA SILVA</v>
      </c>
      <c r="D157" s="15" t="str">
        <f>'Base de dados'!H156</f>
        <v>SIT CHACARA DO SR OLAVO, S/N - ITOPAVA - JUQUIA</v>
      </c>
      <c r="E157" s="27" t="str">
        <f>'Base de dados'!I156</f>
        <v>(13) 997306176</v>
      </c>
      <c r="F157" s="6" t="str">
        <f>'Base de dados'!J156</f>
        <v>IDOSOS</v>
      </c>
      <c r="G157" s="6" t="str">
        <f>'Base de dados'!L156</f>
        <v>SUPLENTE COMPLEMENTAR</v>
      </c>
      <c r="H157" s="6">
        <f>'Base de dados'!M156</f>
        <v>53</v>
      </c>
      <c r="I157" s="30" t="s">
        <v>7931</v>
      </c>
      <c r="J157" s="6" t="str">
        <f>'Base de dados'!N156</f>
        <v/>
      </c>
    </row>
    <row r="158" spans="1:10" ht="24.95" customHeight="1" x14ac:dyDescent="0.25">
      <c r="A158" s="3">
        <f t="shared" si="2"/>
        <v>156</v>
      </c>
      <c r="B158" s="4" t="str">
        <f>'Base de dados'!A157</f>
        <v>5140002477</v>
      </c>
      <c r="C158" s="5" t="str">
        <f>IF('Base de dados'!E157&lt;&gt;"",'Base de dados'!B157&amp;CHAR(10)&amp;'Base de dados'!E157,'Base de dados'!B157)</f>
        <v>VILMA CARNEIRO ALVES</v>
      </c>
      <c r="D158" s="15" t="str">
        <f>'Base de dados'!H157</f>
        <v>RUA OTACILIO MAGALHAES, 334 - VILA INDUSTRIAL - JUQUIA</v>
      </c>
      <c r="E158" s="27" t="str">
        <f>'Base de dados'!I157</f>
        <v>(13) 38441743</v>
      </c>
      <c r="F158" s="6" t="str">
        <f>'Base de dados'!J157</f>
        <v>IDOSOS</v>
      </c>
      <c r="G158" s="6" t="str">
        <f>'Base de dados'!L157</f>
        <v>SUPLENTE COMPLEMENTAR</v>
      </c>
      <c r="H158" s="6">
        <f>'Base de dados'!M157</f>
        <v>54</v>
      </c>
      <c r="I158" s="30" t="s">
        <v>7931</v>
      </c>
      <c r="J158" s="6" t="str">
        <f>'Base de dados'!N157</f>
        <v/>
      </c>
    </row>
    <row r="159" spans="1:10" ht="24.95" customHeight="1" x14ac:dyDescent="0.25">
      <c r="A159" s="3">
        <f t="shared" si="2"/>
        <v>157</v>
      </c>
      <c r="B159" s="4" t="str">
        <f>'Base de dados'!A158</f>
        <v>5140007880</v>
      </c>
      <c r="C159" s="5" t="str">
        <f>IF('Base de dados'!E158&lt;&gt;"",'Base de dados'!B158&amp;CHAR(10)&amp;'Base de dados'!E158,'Base de dados'!B158)</f>
        <v>MARIA APARECIDA DA SILVA</v>
      </c>
      <c r="D159" s="15" t="str">
        <f>'Base de dados'!H158</f>
        <v>RUA BERNARDINO DE CAMPOS, 108 - VILA NOVA - JUQUIA</v>
      </c>
      <c r="E159" s="27" t="str">
        <f>'Base de dados'!I158</f>
        <v>(13) 997586406</v>
      </c>
      <c r="F159" s="6" t="str">
        <f>'Base de dados'!J158</f>
        <v>IDOSOS</v>
      </c>
      <c r="G159" s="6" t="str">
        <f>'Base de dados'!L158</f>
        <v>SUPLENTE COMPLEMENTAR</v>
      </c>
      <c r="H159" s="6">
        <f>'Base de dados'!M158</f>
        <v>55</v>
      </c>
      <c r="I159" s="30" t="s">
        <v>7931</v>
      </c>
      <c r="J159" s="6" t="str">
        <f>'Base de dados'!N158</f>
        <v/>
      </c>
    </row>
    <row r="160" spans="1:10" ht="24.95" customHeight="1" x14ac:dyDescent="0.25">
      <c r="A160" s="3">
        <f t="shared" si="2"/>
        <v>158</v>
      </c>
      <c r="B160" s="4" t="str">
        <f>'Base de dados'!A159</f>
        <v>5140009241</v>
      </c>
      <c r="C160" s="5" t="str">
        <f>IF('Base de dados'!E159&lt;&gt;"",'Base de dados'!B159&amp;CHAR(10)&amp;'Base de dados'!E159,'Base de dados'!B159)</f>
        <v>JOSE PIO DA SILVA</v>
      </c>
      <c r="D160" s="15" t="str">
        <f>'Base de dados'!H159</f>
        <v>RUA JOSE NUNES DE AQUINO, 302 - VILA NOVA - JUQUIA</v>
      </c>
      <c r="E160" s="27" t="str">
        <f>'Base de dados'!I159</f>
        <v>(13) 996772554</v>
      </c>
      <c r="F160" s="6" t="str">
        <f>'Base de dados'!J159</f>
        <v>IDOSOS</v>
      </c>
      <c r="G160" s="6" t="str">
        <f>'Base de dados'!L159</f>
        <v>SUPLENTE COMPLEMENTAR</v>
      </c>
      <c r="H160" s="6">
        <f>'Base de dados'!M159</f>
        <v>56</v>
      </c>
      <c r="I160" s="30" t="s">
        <v>7931</v>
      </c>
      <c r="J160" s="6" t="str">
        <f>'Base de dados'!N159</f>
        <v/>
      </c>
    </row>
    <row r="161" spans="1:10" ht="24.95" customHeight="1" x14ac:dyDescent="0.25">
      <c r="A161" s="3">
        <f t="shared" si="2"/>
        <v>159</v>
      </c>
      <c r="B161" s="4" t="str">
        <f>'Base de dados'!A160</f>
        <v>5140000711</v>
      </c>
      <c r="C161" s="5" t="str">
        <f>IF('Base de dados'!E160&lt;&gt;"",'Base de dados'!B160&amp;CHAR(10)&amp;'Base de dados'!E160,'Base de dados'!B160)</f>
        <v>ZAINE RODRIGUES</v>
      </c>
      <c r="D161" s="15" t="str">
        <f>'Base de dados'!H160</f>
        <v>RUA VOLUNTARIOS DA PATRIA, 550 - VILA FLORINDO DE CIMA - JUQUIA</v>
      </c>
      <c r="E161" s="27" t="str">
        <f>'Base de dados'!I160</f>
        <v>(13) 996618665</v>
      </c>
      <c r="F161" s="6" t="str">
        <f>'Base de dados'!J160</f>
        <v>IDOSOS</v>
      </c>
      <c r="G161" s="6" t="str">
        <f>'Base de dados'!L160</f>
        <v>SUPLENTE COMPLEMENTAR</v>
      </c>
      <c r="H161" s="6">
        <f>'Base de dados'!M160</f>
        <v>57</v>
      </c>
      <c r="I161" s="30" t="s">
        <v>7931</v>
      </c>
      <c r="J161" s="6" t="str">
        <f>'Base de dados'!N160</f>
        <v/>
      </c>
    </row>
    <row r="162" spans="1:10" ht="24.95" customHeight="1" x14ac:dyDescent="0.25">
      <c r="A162" s="3">
        <f t="shared" si="2"/>
        <v>160</v>
      </c>
      <c r="B162" s="4" t="str">
        <f>'Base de dados'!A161</f>
        <v>5140003467</v>
      </c>
      <c r="C162" s="5" t="str">
        <f>IF('Base de dados'!E161&lt;&gt;"",'Base de dados'!B161&amp;CHAR(10)&amp;'Base de dados'!E161,'Base de dados'!B161)</f>
        <v>MARIA JOSE REIS</v>
      </c>
      <c r="D162" s="15" t="str">
        <f>'Base de dados'!H161</f>
        <v>EST RIBEIRAO FUNDO DE CIMA, 0 - RIBEIRAO FUNDO DE CIMA - JUQUIA</v>
      </c>
      <c r="E162" s="27" t="str">
        <f>'Base de dados'!I161</f>
        <v>(11) 964329908</v>
      </c>
      <c r="F162" s="6" t="str">
        <f>'Base de dados'!J161</f>
        <v>IDOSOS</v>
      </c>
      <c r="G162" s="6" t="str">
        <f>'Base de dados'!L161</f>
        <v>SUPLENTE COMPLEMENTAR</v>
      </c>
      <c r="H162" s="6">
        <f>'Base de dados'!M161</f>
        <v>58</v>
      </c>
      <c r="I162" s="30" t="s">
        <v>7931</v>
      </c>
      <c r="J162" s="6" t="str">
        <f>'Base de dados'!N161</f>
        <v/>
      </c>
    </row>
    <row r="163" spans="1:10" ht="24.95" customHeight="1" x14ac:dyDescent="0.25">
      <c r="A163" s="3">
        <f t="shared" si="2"/>
        <v>161</v>
      </c>
      <c r="B163" s="4" t="str">
        <f>'Base de dados'!A162</f>
        <v>5140010801</v>
      </c>
      <c r="C163" s="5" t="str">
        <f>IF('Base de dados'!E162&lt;&gt;"",'Base de dados'!B162&amp;CHAR(10)&amp;'Base de dados'!E162,'Base de dados'!B162)</f>
        <v>AID CLARA PRUDENCIO DA SILVA</v>
      </c>
      <c r="D163" s="15" t="str">
        <f>'Base de dados'!H162</f>
        <v>RUA MARECHAL DEODORO DA FONSECA, 295 - VILA INDUSTRIAL  - JUQUIA</v>
      </c>
      <c r="E163" s="27" t="str">
        <f>'Base de dados'!I162</f>
        <v>(13) 997260599</v>
      </c>
      <c r="F163" s="6" t="str">
        <f>'Base de dados'!J162</f>
        <v>IDOSOS</v>
      </c>
      <c r="G163" s="6" t="str">
        <f>'Base de dados'!L162</f>
        <v>SUPLENTE COMPLEMENTAR</v>
      </c>
      <c r="H163" s="6">
        <f>'Base de dados'!M162</f>
        <v>59</v>
      </c>
      <c r="I163" s="30" t="s">
        <v>7931</v>
      </c>
      <c r="J163" s="6" t="str">
        <f>'Base de dados'!N162</f>
        <v/>
      </c>
    </row>
    <row r="164" spans="1:10" ht="24.95" customHeight="1" x14ac:dyDescent="0.25">
      <c r="A164" s="3">
        <f t="shared" si="2"/>
        <v>162</v>
      </c>
      <c r="B164" s="4" t="str">
        <f>'Base de dados'!A163</f>
        <v>5140007740</v>
      </c>
      <c r="C164" s="5" t="str">
        <f>IF('Base de dados'!E163&lt;&gt;"",'Base de dados'!B163&amp;CHAR(10)&amp;'Base de dados'!E163,'Base de dados'!B163)</f>
        <v>EDMILSON GREGORIO DOS SANTOS
ELISABETE DE LARA ANDRADE</v>
      </c>
      <c r="D164" s="15" t="str">
        <f>'Base de dados'!H163</f>
        <v>SIT SITIO CORTE PRETO, S/N - CORTE PRETO - JUQUIA</v>
      </c>
      <c r="E164" s="27" t="str">
        <f>'Base de dados'!I163</f>
        <v>(13) 997766776</v>
      </c>
      <c r="F164" s="6" t="str">
        <f>'Base de dados'!J163</f>
        <v>IDOSOS</v>
      </c>
      <c r="G164" s="6" t="str">
        <f>'Base de dados'!L163</f>
        <v>SUPLENTE COMPLEMENTAR</v>
      </c>
      <c r="H164" s="6">
        <f>'Base de dados'!M163</f>
        <v>60</v>
      </c>
      <c r="I164" s="30" t="s">
        <v>7931</v>
      </c>
      <c r="J164" s="6" t="str">
        <f>'Base de dados'!N163</f>
        <v/>
      </c>
    </row>
    <row r="165" spans="1:10" ht="24.95" customHeight="1" x14ac:dyDescent="0.25">
      <c r="A165" s="3">
        <f t="shared" si="2"/>
        <v>163</v>
      </c>
      <c r="B165" s="4" t="str">
        <f>'Base de dados'!A164</f>
        <v>5140009373</v>
      </c>
      <c r="C165" s="5" t="str">
        <f>IF('Base de dados'!E164&lt;&gt;"",'Base de dados'!B164&amp;CHAR(10)&amp;'Base de dados'!E164,'Base de dados'!B164)</f>
        <v>GLORIA BERNARDO PEREIRA</v>
      </c>
      <c r="D165" s="15" t="str">
        <f>'Base de dados'!H164</f>
        <v>RUA JOSE NUNES DE AQUINO, 419 - VILA NOVA - JUQUIA</v>
      </c>
      <c r="E165" s="27" t="str">
        <f>'Base de dados'!I164</f>
        <v>(13) 997925605</v>
      </c>
      <c r="F165" s="6" t="str">
        <f>'Base de dados'!J164</f>
        <v>IDOSOS</v>
      </c>
      <c r="G165" s="6" t="str">
        <f>'Base de dados'!L164</f>
        <v>SUPLENTE COMPLEMENTAR</v>
      </c>
      <c r="H165" s="6">
        <f>'Base de dados'!M164</f>
        <v>61</v>
      </c>
      <c r="I165" s="30" t="s">
        <v>7931</v>
      </c>
      <c r="J165" s="6" t="str">
        <f>'Base de dados'!N164</f>
        <v/>
      </c>
    </row>
    <row r="166" spans="1:10" ht="24.95" customHeight="1" x14ac:dyDescent="0.25">
      <c r="A166" s="3">
        <f t="shared" si="2"/>
        <v>164</v>
      </c>
      <c r="B166" s="4" t="str">
        <f>'Base de dados'!A165</f>
        <v>5140009969</v>
      </c>
      <c r="C166" s="5" t="str">
        <f>IF('Base de dados'!E165&lt;&gt;"",'Base de dados'!B165&amp;CHAR(10)&amp;'Base de dados'!E165,'Base de dados'!B165)</f>
        <v>MARIA DO PATROCINIO DA SILVA</v>
      </c>
      <c r="D166" s="15" t="str">
        <f>'Base de dados'!H165</f>
        <v>RUA DO RANARIO, S/N - ITOPAVA - JUQUIA</v>
      </c>
      <c r="E166" s="27" t="str">
        <f>'Base de dados'!I165</f>
        <v>(13) 997626459</v>
      </c>
      <c r="F166" s="6" t="str">
        <f>'Base de dados'!J165</f>
        <v>IDOSOS</v>
      </c>
      <c r="G166" s="6" t="str">
        <f>'Base de dados'!L165</f>
        <v>SUPLENTE COMPLEMENTAR</v>
      </c>
      <c r="H166" s="6">
        <f>'Base de dados'!M165</f>
        <v>62</v>
      </c>
      <c r="I166" s="30" t="s">
        <v>7931</v>
      </c>
      <c r="J166" s="6" t="str">
        <f>'Base de dados'!N165</f>
        <v/>
      </c>
    </row>
    <row r="167" spans="1:10" ht="24.95" customHeight="1" x14ac:dyDescent="0.25">
      <c r="A167" s="3">
        <f t="shared" si="2"/>
        <v>165</v>
      </c>
      <c r="B167" s="4" t="str">
        <f>'Base de dados'!A166</f>
        <v>5140000380</v>
      </c>
      <c r="C167" s="5" t="str">
        <f>IF('Base de dados'!E166&lt;&gt;"",'Base de dados'!B166&amp;CHAR(10)&amp;'Base de dados'!E166,'Base de dados'!B166)</f>
        <v>TEREZA ANDRADE
ODUVALDO SILVERIO ALVES</v>
      </c>
      <c r="D167" s="15" t="str">
        <f>'Base de dados'!H166</f>
        <v>RUA 10 DE ABRIL, 162 - CENTRO  - JUQUIA</v>
      </c>
      <c r="E167" s="27" t="str">
        <f>'Base de dados'!I166</f>
        <v>(13) 997520360</v>
      </c>
      <c r="F167" s="6" t="str">
        <f>'Base de dados'!J166</f>
        <v>IDOSOS</v>
      </c>
      <c r="G167" s="6" t="str">
        <f>'Base de dados'!L166</f>
        <v>SUPLENTE COMPLEMENTAR</v>
      </c>
      <c r="H167" s="6">
        <f>'Base de dados'!M166</f>
        <v>63</v>
      </c>
      <c r="I167" s="30" t="s">
        <v>7931</v>
      </c>
      <c r="J167" s="6" t="str">
        <f>'Base de dados'!N166</f>
        <v/>
      </c>
    </row>
    <row r="168" spans="1:10" ht="24.95" customHeight="1" x14ac:dyDescent="0.25">
      <c r="A168" s="3">
        <f t="shared" si="2"/>
        <v>166</v>
      </c>
      <c r="B168" s="4" t="str">
        <f>'Base de dados'!A167</f>
        <v>5140000646</v>
      </c>
      <c r="C168" s="5" t="str">
        <f>IF('Base de dados'!E167&lt;&gt;"",'Base de dados'!B167&amp;CHAR(10)&amp;'Base de dados'!E167,'Base de dados'!B167)</f>
        <v>BENEDITO PAULO
MARIA DAS VIRGENS SANTOS ALVES</v>
      </c>
      <c r="D168" s="15" t="str">
        <f>'Base de dados'!H167</f>
        <v>RUA ANTONIO MARQUES PATRICIO, 426 - VILA INDUSTRIAL - JUQUIA</v>
      </c>
      <c r="E168" s="27" t="str">
        <f>'Base de dados'!I167</f>
        <v>(13) 996575839</v>
      </c>
      <c r="F168" s="6" t="str">
        <f>'Base de dados'!J167</f>
        <v>IDOSOS</v>
      </c>
      <c r="G168" s="6" t="str">
        <f>'Base de dados'!L167</f>
        <v>SUPLENTE COMPLEMENTAR</v>
      </c>
      <c r="H168" s="6">
        <f>'Base de dados'!M167</f>
        <v>64</v>
      </c>
      <c r="I168" s="30" t="s">
        <v>7931</v>
      </c>
      <c r="J168" s="6" t="str">
        <f>'Base de dados'!N167</f>
        <v/>
      </c>
    </row>
    <row r="169" spans="1:10" ht="24.95" customHeight="1" x14ac:dyDescent="0.25">
      <c r="A169" s="3">
        <f t="shared" si="2"/>
        <v>167</v>
      </c>
      <c r="B169" s="4" t="str">
        <f>'Base de dados'!A168</f>
        <v>5140001289</v>
      </c>
      <c r="C169" s="5" t="str">
        <f>IF('Base de dados'!E168&lt;&gt;"",'Base de dados'!B168&amp;CHAR(10)&amp;'Base de dados'!E168,'Base de dados'!B168)</f>
        <v>ROSA DE ARAUJO TEIXEIRA</v>
      </c>
      <c r="D169" s="15" t="str">
        <f>'Base de dados'!H168</f>
        <v>RUA MINAS GERAIS, 181 - PARQUE NACIONAL - JUQUIA</v>
      </c>
      <c r="E169" s="27" t="str">
        <f>'Base de dados'!I168</f>
        <v>(13) 997348783</v>
      </c>
      <c r="F169" s="6" t="str">
        <f>'Base de dados'!J168</f>
        <v>IDOSOS</v>
      </c>
      <c r="G169" s="6" t="str">
        <f>'Base de dados'!L168</f>
        <v>SUPLENTE COMPLEMENTAR</v>
      </c>
      <c r="H169" s="6">
        <f>'Base de dados'!M168</f>
        <v>65</v>
      </c>
      <c r="I169" s="30" t="s">
        <v>7931</v>
      </c>
      <c r="J169" s="6" t="str">
        <f>'Base de dados'!N168</f>
        <v/>
      </c>
    </row>
    <row r="170" spans="1:10" ht="24.95" customHeight="1" x14ac:dyDescent="0.25">
      <c r="A170" s="3">
        <f t="shared" si="2"/>
        <v>168</v>
      </c>
      <c r="B170" s="4" t="str">
        <f>'Base de dados'!A169</f>
        <v>5140001321</v>
      </c>
      <c r="C170" s="5" t="str">
        <f>IF('Base de dados'!E169&lt;&gt;"",'Base de dados'!B169&amp;CHAR(10)&amp;'Base de dados'!E169,'Base de dados'!B169)</f>
        <v>ZULEIKA MARIA DA CONCEICAO</v>
      </c>
      <c r="D170" s="15" t="str">
        <f>'Base de dados'!H169</f>
        <v>RUA SAO PAULO, 70 - CENTRO - JUQUIA</v>
      </c>
      <c r="E170" s="27" t="str">
        <f>'Base de dados'!I169</f>
        <v>(13) 991431791</v>
      </c>
      <c r="F170" s="6" t="str">
        <f>'Base de dados'!J169</f>
        <v>IDOSOS</v>
      </c>
      <c r="G170" s="6" t="str">
        <f>'Base de dados'!L169</f>
        <v>SUPLENTE COMPLEMENTAR</v>
      </c>
      <c r="H170" s="6">
        <f>'Base de dados'!M169</f>
        <v>66</v>
      </c>
      <c r="I170" s="30" t="s">
        <v>7931</v>
      </c>
      <c r="J170" s="6" t="str">
        <f>'Base de dados'!N169</f>
        <v/>
      </c>
    </row>
    <row r="171" spans="1:10" ht="24.95" customHeight="1" x14ac:dyDescent="0.25">
      <c r="A171" s="3">
        <f t="shared" si="2"/>
        <v>169</v>
      </c>
      <c r="B171" s="4" t="str">
        <f>'Base de dados'!A170</f>
        <v>5140002584</v>
      </c>
      <c r="C171" s="5" t="str">
        <f>IF('Base de dados'!E170&lt;&gt;"",'Base de dados'!B170&amp;CHAR(10)&amp;'Base de dados'!E170,'Base de dados'!B170)</f>
        <v>MARIA ODETE DA SILVA CANUTO
GERALDO CANUTO</v>
      </c>
      <c r="D171" s="15" t="str">
        <f>'Base de dados'!H170</f>
        <v>RUA DE JUQUIA SETE BARRAS, 301 - VILA PEDREIRA - JUQUIA</v>
      </c>
      <c r="E171" s="27" t="str">
        <f>'Base de dados'!I170</f>
        <v>(13) 997417395</v>
      </c>
      <c r="F171" s="6" t="str">
        <f>'Base de dados'!J170</f>
        <v>IDOSOS</v>
      </c>
      <c r="G171" s="6" t="str">
        <f>'Base de dados'!L170</f>
        <v>SUPLENTE COMPLEMENTAR</v>
      </c>
      <c r="H171" s="6">
        <f>'Base de dados'!M170</f>
        <v>67</v>
      </c>
      <c r="I171" s="30" t="s">
        <v>7931</v>
      </c>
      <c r="J171" s="6" t="str">
        <f>'Base de dados'!N170</f>
        <v/>
      </c>
    </row>
    <row r="172" spans="1:10" ht="24.95" customHeight="1" x14ac:dyDescent="0.25">
      <c r="A172" s="3">
        <f t="shared" si="2"/>
        <v>170</v>
      </c>
      <c r="B172" s="4" t="str">
        <f>'Base de dados'!A171</f>
        <v>5140007203</v>
      </c>
      <c r="C172" s="5" t="str">
        <f>IF('Base de dados'!E171&lt;&gt;"",'Base de dados'!B171&amp;CHAR(10)&amp;'Base de dados'!E171,'Base de dados'!B171)</f>
        <v>MARIA DO SOCORRO DO NASCIMENTO DELFINO DELFINO</v>
      </c>
      <c r="D172" s="15" t="str">
        <f>'Base de dados'!H171</f>
        <v>RUA MANOEL MARQUES PATRICIO, 212 - VILA SANCHES  - JUQUIA</v>
      </c>
      <c r="E172" s="27" t="str">
        <f>'Base de dados'!I171</f>
        <v>(11) 949864699</v>
      </c>
      <c r="F172" s="6" t="str">
        <f>'Base de dados'!J171</f>
        <v>IDOSOS</v>
      </c>
      <c r="G172" s="6" t="str">
        <f>'Base de dados'!L171</f>
        <v>SUPLENTE COMPLEMENTAR</v>
      </c>
      <c r="H172" s="6">
        <f>'Base de dados'!M171</f>
        <v>68</v>
      </c>
      <c r="I172" s="30" t="s">
        <v>7931</v>
      </c>
      <c r="J172" s="6" t="str">
        <f>'Base de dados'!N171</f>
        <v/>
      </c>
    </row>
    <row r="173" spans="1:10" ht="24.95" customHeight="1" x14ac:dyDescent="0.25">
      <c r="A173" s="3">
        <f t="shared" si="2"/>
        <v>171</v>
      </c>
      <c r="B173" s="4" t="str">
        <f>'Base de dados'!A172</f>
        <v>5140001735</v>
      </c>
      <c r="C173" s="5" t="str">
        <f>IF('Base de dados'!E172&lt;&gt;"",'Base de dados'!B172&amp;CHAR(10)&amp;'Base de dados'!E172,'Base de dados'!B172)</f>
        <v>HELIO BERTOLDO
ISABEL CRISTINA DO NASCIMENTO BERTOLDO</v>
      </c>
      <c r="D173" s="15" t="str">
        <f>'Base de dados'!H172</f>
        <v>RUA KUNO HASE, 63 - ESTACAO - JUQUIA</v>
      </c>
      <c r="E173" s="27" t="str">
        <f>'Base de dados'!I172</f>
        <v>(13) 997363454</v>
      </c>
      <c r="F173" s="6" t="str">
        <f>'Base de dados'!J172</f>
        <v>IDOSOS</v>
      </c>
      <c r="G173" s="6" t="str">
        <f>'Base de dados'!L172</f>
        <v>SUPLENTE COMPLEMENTAR</v>
      </c>
      <c r="H173" s="6">
        <f>'Base de dados'!M172</f>
        <v>69</v>
      </c>
      <c r="I173" s="30" t="s">
        <v>7931</v>
      </c>
      <c r="J173" s="6" t="str">
        <f>'Base de dados'!N172</f>
        <v/>
      </c>
    </row>
    <row r="174" spans="1:10" ht="24.95" customHeight="1" x14ac:dyDescent="0.25">
      <c r="A174" s="3">
        <f t="shared" si="2"/>
        <v>172</v>
      </c>
      <c r="B174" s="4" t="str">
        <f>'Base de dados'!A173</f>
        <v>5140000497</v>
      </c>
      <c r="C174" s="5" t="str">
        <f>IF('Base de dados'!E173&lt;&gt;"",'Base de dados'!B173&amp;CHAR(10)&amp;'Base de dados'!E173,'Base de dados'!B173)</f>
        <v>MARIA ROSA DOS ANJOS MEDEIROS
OSCARINO VIEIRA DE MEDEIROS</v>
      </c>
      <c r="D174" s="15" t="str">
        <f>'Base de dados'!H173</f>
        <v>RUA JOAQUIM BELCHIOR DE CAMARGO, 105 - CEDRO - JUQUIA</v>
      </c>
      <c r="E174" s="27" t="str">
        <f>'Base de dados'!I173</f>
        <v>(13) 996588231</v>
      </c>
      <c r="F174" s="6" t="str">
        <f>'Base de dados'!J173</f>
        <v>IDOSOS</v>
      </c>
      <c r="G174" s="6" t="str">
        <f>'Base de dados'!L173</f>
        <v>SUPLENTE COMPLEMENTAR</v>
      </c>
      <c r="H174" s="6">
        <f>'Base de dados'!M173</f>
        <v>70</v>
      </c>
      <c r="I174" s="30" t="s">
        <v>7931</v>
      </c>
      <c r="J174" s="6" t="str">
        <f>'Base de dados'!N173</f>
        <v/>
      </c>
    </row>
    <row r="175" spans="1:10" ht="24.95" customHeight="1" x14ac:dyDescent="0.25">
      <c r="A175" s="3">
        <f t="shared" si="2"/>
        <v>173</v>
      </c>
      <c r="B175" s="4" t="str">
        <f>'Base de dados'!A174</f>
        <v>5140008391</v>
      </c>
      <c r="C175" s="5" t="str">
        <f>IF('Base de dados'!E174&lt;&gt;"",'Base de dados'!B174&amp;CHAR(10)&amp;'Base de dados'!E174,'Base de dados'!B174)</f>
        <v>DALVA GONCALVES POLVORA</v>
      </c>
      <c r="D175" s="15" t="str">
        <f>'Base de dados'!H174</f>
        <v>VLA 1, 60 - VILA SANCHES - JUQUIA</v>
      </c>
      <c r="E175" s="27" t="str">
        <f>'Base de dados'!I174</f>
        <v>(13) 38441224</v>
      </c>
      <c r="F175" s="6" t="str">
        <f>'Base de dados'!J174</f>
        <v>IDOSOS</v>
      </c>
      <c r="G175" s="6" t="str">
        <f>'Base de dados'!L174</f>
        <v>SUPLENTE COMPLEMENTAR</v>
      </c>
      <c r="H175" s="6">
        <f>'Base de dados'!M174</f>
        <v>71</v>
      </c>
      <c r="I175" s="30" t="s">
        <v>7931</v>
      </c>
      <c r="J175" s="6" t="str">
        <f>'Base de dados'!N174</f>
        <v/>
      </c>
    </row>
    <row r="176" spans="1:10" ht="24.95" customHeight="1" x14ac:dyDescent="0.25">
      <c r="A176" s="3">
        <f t="shared" si="2"/>
        <v>174</v>
      </c>
      <c r="B176" s="4" t="str">
        <f>'Base de dados'!A175</f>
        <v>5140005777</v>
      </c>
      <c r="C176" s="5" t="str">
        <f>IF('Base de dados'!E175&lt;&gt;"",'Base de dados'!B175&amp;CHAR(10)&amp;'Base de dados'!E175,'Base de dados'!B175)</f>
        <v>MARIA DAS DORES SILVA
JOB RIBEIRO DA SILVA</v>
      </c>
      <c r="D176" s="15" t="str">
        <f>'Base de dados'!H175</f>
        <v>RUA PARA, 700 - PARQUE NACIONAL - JUQUIA</v>
      </c>
      <c r="E176" s="27" t="str">
        <f>'Base de dados'!I175</f>
        <v>(13) 996000113</v>
      </c>
      <c r="F176" s="6" t="str">
        <f>'Base de dados'!J175</f>
        <v>IDOSOS</v>
      </c>
      <c r="G176" s="6" t="str">
        <f>'Base de dados'!L175</f>
        <v>SUPLENTE COMPLEMENTAR</v>
      </c>
      <c r="H176" s="6">
        <f>'Base de dados'!M175</f>
        <v>72</v>
      </c>
      <c r="I176" s="30" t="s">
        <v>7931</v>
      </c>
      <c r="J176" s="6" t="str">
        <f>'Base de dados'!N175</f>
        <v/>
      </c>
    </row>
    <row r="177" spans="1:10" ht="24.95" customHeight="1" x14ac:dyDescent="0.25">
      <c r="A177" s="3">
        <f t="shared" si="2"/>
        <v>175</v>
      </c>
      <c r="B177" s="4" t="str">
        <f>'Base de dados'!A176</f>
        <v>5140005553</v>
      </c>
      <c r="C177" s="5" t="str">
        <f>IF('Base de dados'!E176&lt;&gt;"",'Base de dados'!B176&amp;CHAR(10)&amp;'Base de dados'!E176,'Base de dados'!B176)</f>
        <v>HELIO FERREIRA DE MORAIS</v>
      </c>
      <c r="D177" s="15" t="str">
        <f>'Base de dados'!H176</f>
        <v>RUA ALICE RODRIGUES MOTTA, 125 - VILA NOVA - JUQUIA</v>
      </c>
      <c r="E177" s="27" t="str">
        <f>'Base de dados'!I176</f>
        <v>(13) 996098517</v>
      </c>
      <c r="F177" s="6" t="str">
        <f>'Base de dados'!J176</f>
        <v>IDOSOS</v>
      </c>
      <c r="G177" s="6" t="str">
        <f>'Base de dados'!L176</f>
        <v>SUPLENTE COMPLEMENTAR</v>
      </c>
      <c r="H177" s="6">
        <f>'Base de dados'!M176</f>
        <v>73</v>
      </c>
      <c r="I177" s="30" t="s">
        <v>7931</v>
      </c>
      <c r="J177" s="6" t="str">
        <f>'Base de dados'!N176</f>
        <v/>
      </c>
    </row>
    <row r="178" spans="1:10" ht="24.95" customHeight="1" x14ac:dyDescent="0.25">
      <c r="A178" s="3">
        <f t="shared" si="2"/>
        <v>176</v>
      </c>
      <c r="B178" s="4" t="str">
        <f>'Base de dados'!A177</f>
        <v>5140010256</v>
      </c>
      <c r="C178" s="5" t="str">
        <f>IF('Base de dados'!E177&lt;&gt;"",'Base de dados'!B177&amp;CHAR(10)&amp;'Base de dados'!E177,'Base de dados'!B177)</f>
        <v>DAVID VIEIRA GUIMARAES
GENI VIEIRA GUIMARAES</v>
      </c>
      <c r="D178" s="15" t="str">
        <f>'Base de dados'!H177</f>
        <v>RUA JOAO LEAL DAS NEVES, 446 - PEDREIRA - JUQUIA</v>
      </c>
      <c r="E178" s="27" t="str">
        <f>'Base de dados'!I177</f>
        <v>(13) 997977649</v>
      </c>
      <c r="F178" s="6" t="str">
        <f>'Base de dados'!J177</f>
        <v>IDOSOS</v>
      </c>
      <c r="G178" s="6" t="str">
        <f>'Base de dados'!L177</f>
        <v>SUPLENTE COMPLEMENTAR</v>
      </c>
      <c r="H178" s="6">
        <f>'Base de dados'!M177</f>
        <v>74</v>
      </c>
      <c r="I178" s="30" t="s">
        <v>7931</v>
      </c>
      <c r="J178" s="6" t="str">
        <f>'Base de dados'!N177</f>
        <v/>
      </c>
    </row>
    <row r="179" spans="1:10" ht="24.95" customHeight="1" x14ac:dyDescent="0.25">
      <c r="A179" s="3">
        <f t="shared" si="2"/>
        <v>177</v>
      </c>
      <c r="B179" s="4" t="str">
        <f>'Base de dados'!A178</f>
        <v>5140008854</v>
      </c>
      <c r="C179" s="5" t="str">
        <f>IF('Base de dados'!E178&lt;&gt;"",'Base de dados'!B178&amp;CHAR(10)&amp;'Base de dados'!E178,'Base de dados'!B178)</f>
        <v>ZENAIDE ROSA</v>
      </c>
      <c r="D179" s="15" t="str">
        <f>'Base de dados'!H178</f>
        <v>AV  10 ABRIL, 162 - CENTRO - JUQUIA</v>
      </c>
      <c r="E179" s="27" t="str">
        <f>'Base de dados'!I178</f>
        <v>(13) 996419596</v>
      </c>
      <c r="F179" s="6" t="str">
        <f>'Base de dados'!J178</f>
        <v>IDOSOS</v>
      </c>
      <c r="G179" s="6" t="str">
        <f>'Base de dados'!L178</f>
        <v>SUPLENTE COMPLEMENTAR</v>
      </c>
      <c r="H179" s="6">
        <f>'Base de dados'!M178</f>
        <v>75</v>
      </c>
      <c r="I179" s="30" t="s">
        <v>7931</v>
      </c>
      <c r="J179" s="6" t="str">
        <f>'Base de dados'!N178</f>
        <v/>
      </c>
    </row>
    <row r="180" spans="1:10" ht="24.95" customHeight="1" x14ac:dyDescent="0.25">
      <c r="A180" s="3">
        <f t="shared" si="2"/>
        <v>178</v>
      </c>
      <c r="B180" s="4" t="str">
        <f>'Base de dados'!A179</f>
        <v>5140002394</v>
      </c>
      <c r="C180" s="5" t="str">
        <f>IF('Base de dados'!E179&lt;&gt;"",'Base de dados'!B179&amp;CHAR(10)&amp;'Base de dados'!E179,'Base de dados'!B179)</f>
        <v>ESVALDIR ANTONIO DA SILVA
ODETE OLIVEIRA DA SILVA</v>
      </c>
      <c r="D180" s="15" t="str">
        <f>'Base de dados'!H179</f>
        <v>RUA PARA, 93 - PARQUE NACIONAL - JUQUIA</v>
      </c>
      <c r="E180" s="27" t="str">
        <f>'Base de dados'!I179</f>
        <v>(13) 996531897</v>
      </c>
      <c r="F180" s="6" t="str">
        <f>'Base de dados'!J179</f>
        <v>IDOSOS</v>
      </c>
      <c r="G180" s="6" t="str">
        <f>'Base de dados'!L179</f>
        <v>SUPLENTE COMPLEMENTAR</v>
      </c>
      <c r="H180" s="6">
        <f>'Base de dados'!M179</f>
        <v>76</v>
      </c>
      <c r="I180" s="30" t="s">
        <v>7931</v>
      </c>
      <c r="J180" s="6" t="str">
        <f>'Base de dados'!N179</f>
        <v/>
      </c>
    </row>
    <row r="181" spans="1:10" ht="24.95" customHeight="1" x14ac:dyDescent="0.25">
      <c r="A181" s="3">
        <f t="shared" si="2"/>
        <v>179</v>
      </c>
      <c r="B181" s="4" t="str">
        <f>'Base de dados'!A180</f>
        <v>5140004762</v>
      </c>
      <c r="C181" s="5" t="str">
        <f>IF('Base de dados'!E180&lt;&gt;"",'Base de dados'!B180&amp;CHAR(10)&amp;'Base de dados'!E180,'Base de dados'!B180)</f>
        <v>MANOEL DO CARMO
TEREZA ALVES CORDEIRO DO CARMO</v>
      </c>
      <c r="D181" s="15" t="str">
        <f>'Base de dados'!H180</f>
        <v>SIT BRO POUSO ALTO DE CIMA, 0 - BRO POUSO ALTO CIMA - JUQUIA</v>
      </c>
      <c r="E181" s="27" t="str">
        <f>'Base de dados'!I180</f>
        <v>(13) 997056461</v>
      </c>
      <c r="F181" s="6" t="str">
        <f>'Base de dados'!J180</f>
        <v>IDOSOS</v>
      </c>
      <c r="G181" s="6" t="str">
        <f>'Base de dados'!L180</f>
        <v>SUPLENTE COMPLEMENTAR</v>
      </c>
      <c r="H181" s="6">
        <f>'Base de dados'!M180</f>
        <v>77</v>
      </c>
      <c r="I181" s="30" t="s">
        <v>7931</v>
      </c>
      <c r="J181" s="6" t="str">
        <f>'Base de dados'!N180</f>
        <v/>
      </c>
    </row>
    <row r="182" spans="1:10" ht="24.95" customHeight="1" x14ac:dyDescent="0.25">
      <c r="A182" s="3">
        <f t="shared" si="2"/>
        <v>180</v>
      </c>
      <c r="B182" s="4" t="str">
        <f>'Base de dados'!A181</f>
        <v>5140010561</v>
      </c>
      <c r="C182" s="5" t="str">
        <f>IF('Base de dados'!E181&lt;&gt;"",'Base de dados'!B181&amp;CHAR(10)&amp;'Base de dados'!E181,'Base de dados'!B181)</f>
        <v>JOSE APARECIDO TAVARES
MARIA DOS ANJOS TAVARES</v>
      </c>
      <c r="D182" s="15" t="str">
        <f>'Base de dados'!H181</f>
        <v>RUA CURIO, 322 - VILA DOS PASSRAOS - JUQUIA</v>
      </c>
      <c r="E182" s="27" t="str">
        <f>'Base de dados'!I181</f>
        <v>(13) 996000768</v>
      </c>
      <c r="F182" s="6" t="str">
        <f>'Base de dados'!J181</f>
        <v>IDOSOS</v>
      </c>
      <c r="G182" s="6" t="str">
        <f>'Base de dados'!L181</f>
        <v>SUPLENTE COMPLEMENTAR</v>
      </c>
      <c r="H182" s="6">
        <f>'Base de dados'!M181</f>
        <v>78</v>
      </c>
      <c r="I182" s="30" t="s">
        <v>7931</v>
      </c>
      <c r="J182" s="6" t="str">
        <f>'Base de dados'!N181</f>
        <v/>
      </c>
    </row>
    <row r="183" spans="1:10" ht="24.95" customHeight="1" x14ac:dyDescent="0.25">
      <c r="A183" s="3">
        <f t="shared" si="2"/>
        <v>181</v>
      </c>
      <c r="B183" s="4" t="str">
        <f>'Base de dados'!A182</f>
        <v>5140000133</v>
      </c>
      <c r="C183" s="5" t="str">
        <f>IF('Base de dados'!E182&lt;&gt;"",'Base de dados'!B182&amp;CHAR(10)&amp;'Base de dados'!E182,'Base de dados'!B182)</f>
        <v>ANTONIO SOUZA LIMA</v>
      </c>
      <c r="D183" s="15" t="str">
        <f>'Base de dados'!H182</f>
        <v>RUA 10 DE ABRIL, 68 - CENTRO - JUQUIA</v>
      </c>
      <c r="E183" s="27" t="str">
        <f>'Base de dados'!I182</f>
        <v>(13) 38443136</v>
      </c>
      <c r="F183" s="6" t="str">
        <f>'Base de dados'!J182</f>
        <v>IDOSOS</v>
      </c>
      <c r="G183" s="6" t="str">
        <f>'Base de dados'!L182</f>
        <v>SUPLENTE COMPLEMENTAR</v>
      </c>
      <c r="H183" s="6">
        <f>'Base de dados'!M182</f>
        <v>79</v>
      </c>
      <c r="I183" s="30" t="s">
        <v>7931</v>
      </c>
      <c r="J183" s="6" t="str">
        <f>'Base de dados'!N182</f>
        <v/>
      </c>
    </row>
    <row r="184" spans="1:10" ht="24.95" customHeight="1" x14ac:dyDescent="0.25">
      <c r="A184" s="3">
        <f t="shared" si="2"/>
        <v>182</v>
      </c>
      <c r="B184" s="4" t="str">
        <f>'Base de dados'!A183</f>
        <v>5140000356</v>
      </c>
      <c r="C184" s="5" t="str">
        <f>IF('Base de dados'!E183&lt;&gt;"",'Base de dados'!B183&amp;CHAR(10)&amp;'Base de dados'!E183,'Base de dados'!B183)</f>
        <v>ANTONIO TIBURCIO CUGLER</v>
      </c>
      <c r="D184" s="15" t="str">
        <f>'Base de dados'!H183</f>
        <v>SIT BRO FLORESTA SITIO MORRO SECO, 0 - BRO FLORESTA - JUQUIA</v>
      </c>
      <c r="E184" s="27" t="str">
        <f>'Base de dados'!I183</f>
        <v>(13) 997799484</v>
      </c>
      <c r="F184" s="6" t="str">
        <f>'Base de dados'!J183</f>
        <v>IDOSOS</v>
      </c>
      <c r="G184" s="6" t="str">
        <f>'Base de dados'!L183</f>
        <v>SUPLENTE COMPLEMENTAR</v>
      </c>
      <c r="H184" s="6">
        <f>'Base de dados'!M183</f>
        <v>80</v>
      </c>
      <c r="I184" s="30" t="s">
        <v>7931</v>
      </c>
      <c r="J184" s="6" t="str">
        <f>'Base de dados'!N183</f>
        <v/>
      </c>
    </row>
    <row r="185" spans="1:10" ht="24.95" customHeight="1" x14ac:dyDescent="0.25">
      <c r="A185" s="3">
        <f t="shared" si="2"/>
        <v>183</v>
      </c>
      <c r="B185" s="4" t="str">
        <f>'Base de dados'!A184</f>
        <v>5140003525</v>
      </c>
      <c r="C185" s="5" t="str">
        <f>IF('Base de dados'!E184&lt;&gt;"",'Base de dados'!B184&amp;CHAR(10)&amp;'Base de dados'!E184,'Base de dados'!B184)</f>
        <v>SUZETE DE OLIVEIRA DOS SANTOS</v>
      </c>
      <c r="D185" s="15" t="str">
        <f>'Base de dados'!H184</f>
        <v>CHA PEDRO MUNIZ FILHO, 211 - VILA FLORINDO DE BAIXO - JUQUIA</v>
      </c>
      <c r="E185" s="27" t="str">
        <f>'Base de dados'!I184</f>
        <v>(13) 996550852</v>
      </c>
      <c r="F185" s="6" t="str">
        <f>'Base de dados'!J184</f>
        <v>IDOSOS</v>
      </c>
      <c r="G185" s="6" t="str">
        <f>'Base de dados'!L184</f>
        <v>SUPLENTE COMPLEMENTAR</v>
      </c>
      <c r="H185" s="6">
        <f>'Base de dados'!M184</f>
        <v>81</v>
      </c>
      <c r="I185" s="30" t="s">
        <v>7931</v>
      </c>
      <c r="J185" s="6" t="str">
        <f>'Base de dados'!N184</f>
        <v/>
      </c>
    </row>
    <row r="186" spans="1:10" ht="24.95" customHeight="1" x14ac:dyDescent="0.25">
      <c r="A186" s="3">
        <f t="shared" si="2"/>
        <v>184</v>
      </c>
      <c r="B186" s="4" t="str">
        <f>'Base de dados'!A185</f>
        <v>5140006486</v>
      </c>
      <c r="C186" s="5" t="str">
        <f>IF('Base de dados'!E185&lt;&gt;"",'Base de dados'!B185&amp;CHAR(10)&amp;'Base de dados'!E185,'Base de dados'!B185)</f>
        <v>VALDIR DE CARVALHO
NAZIRA MOREIRA DO VALLE</v>
      </c>
      <c r="D186" s="15" t="str">
        <f>'Base de dados'!H185</f>
        <v>RUA JOAO MUNIZ, 99 - VILA SANCHES - JUQUIA</v>
      </c>
      <c r="E186" s="27" t="str">
        <f>'Base de dados'!I185</f>
        <v>(13) 997137870</v>
      </c>
      <c r="F186" s="6" t="str">
        <f>'Base de dados'!J185</f>
        <v>IDOSOS</v>
      </c>
      <c r="G186" s="6" t="str">
        <f>'Base de dados'!L185</f>
        <v>SUPLENTE COMPLEMENTAR</v>
      </c>
      <c r="H186" s="6">
        <f>'Base de dados'!M185</f>
        <v>82</v>
      </c>
      <c r="I186" s="30" t="s">
        <v>7931</v>
      </c>
      <c r="J186" s="6" t="str">
        <f>'Base de dados'!N185</f>
        <v/>
      </c>
    </row>
    <row r="187" spans="1:10" ht="24.95" customHeight="1" x14ac:dyDescent="0.25">
      <c r="A187" s="3">
        <f t="shared" si="2"/>
        <v>185</v>
      </c>
      <c r="B187" s="4" t="str">
        <f>'Base de dados'!A186</f>
        <v>5140001362</v>
      </c>
      <c r="C187" s="5" t="str">
        <f>IF('Base de dados'!E186&lt;&gt;"",'Base de dados'!B186&amp;CHAR(10)&amp;'Base de dados'!E186,'Base de dados'!B186)</f>
        <v>JOSELIA PEREIRA DO NASCIMENTO</v>
      </c>
      <c r="D187" s="15" t="str">
        <f>'Base de dados'!H186</f>
        <v>RUA PARANA, 190 - PARQUE NACIONAL - JUQUIA</v>
      </c>
      <c r="E187" s="27" t="str">
        <f>'Base de dados'!I186</f>
        <v>(13) 997363454</v>
      </c>
      <c r="F187" s="6" t="str">
        <f>'Base de dados'!J186</f>
        <v>IDOSOS</v>
      </c>
      <c r="G187" s="6" t="str">
        <f>'Base de dados'!L186</f>
        <v>SUPLENTE COMPLEMENTAR</v>
      </c>
      <c r="H187" s="6">
        <f>'Base de dados'!M186</f>
        <v>83</v>
      </c>
      <c r="I187" s="30" t="s">
        <v>7931</v>
      </c>
      <c r="J187" s="6" t="str">
        <f>'Base de dados'!N186</f>
        <v/>
      </c>
    </row>
    <row r="188" spans="1:10" ht="24.95" customHeight="1" x14ac:dyDescent="0.25">
      <c r="A188" s="3">
        <f t="shared" si="2"/>
        <v>186</v>
      </c>
      <c r="B188" s="4" t="str">
        <f>'Base de dados'!A187</f>
        <v>5140009902</v>
      </c>
      <c r="C188" s="5" t="str">
        <f>IF('Base de dados'!E187&lt;&gt;"",'Base de dados'!B187&amp;CHAR(10)&amp;'Base de dados'!E187,'Base de dados'!B187)</f>
        <v>ADIR CLAUDIO DA CUNHA</v>
      </c>
      <c r="D188" s="15" t="str">
        <f>'Base de dados'!H187</f>
        <v>RUA ANTONIO MARQUES PATRICIO, 764 - BOSQUE - JUQUIA</v>
      </c>
      <c r="E188" s="27" t="str">
        <f>'Base de dados'!I187</f>
        <v>(13) 996233522</v>
      </c>
      <c r="F188" s="6" t="str">
        <f>'Base de dados'!J187</f>
        <v>IDOSOS</v>
      </c>
      <c r="G188" s="6" t="str">
        <f>'Base de dados'!L187</f>
        <v>SUPLENTE COMPLEMENTAR</v>
      </c>
      <c r="H188" s="6">
        <f>'Base de dados'!M187</f>
        <v>84</v>
      </c>
      <c r="I188" s="30" t="s">
        <v>7931</v>
      </c>
      <c r="J188" s="6" t="str">
        <f>'Base de dados'!N187</f>
        <v/>
      </c>
    </row>
    <row r="189" spans="1:10" ht="24.95" customHeight="1" x14ac:dyDescent="0.25">
      <c r="A189" s="3">
        <f t="shared" si="2"/>
        <v>187</v>
      </c>
      <c r="B189" s="4" t="str">
        <f>'Base de dados'!A188</f>
        <v>5140010405</v>
      </c>
      <c r="C189" s="5" t="str">
        <f>IF('Base de dados'!E188&lt;&gt;"",'Base de dados'!B188&amp;CHAR(10)&amp;'Base de dados'!E188,'Base de dados'!B188)</f>
        <v>MARIA AUGUSTA DE BARROS SILVA
SEBASTIAO RUFINO DOS SANTOS</v>
      </c>
      <c r="D189" s="15" t="str">
        <f>'Base de dados'!H188</f>
        <v>RUA PEDRO ALVARES CABRAL, 69 - ESTACAO - JUQUIA</v>
      </c>
      <c r="E189" s="27" t="str">
        <f>'Base de dados'!I188</f>
        <v>(13) 981299807</v>
      </c>
      <c r="F189" s="6" t="str">
        <f>'Base de dados'!J188</f>
        <v>IDOSOS</v>
      </c>
      <c r="G189" s="6" t="str">
        <f>'Base de dados'!L188</f>
        <v>SUPLENTE COMPLEMENTAR</v>
      </c>
      <c r="H189" s="6">
        <f>'Base de dados'!M188</f>
        <v>85</v>
      </c>
      <c r="I189" s="30" t="s">
        <v>7931</v>
      </c>
      <c r="J189" s="6" t="str">
        <f>'Base de dados'!N188</f>
        <v/>
      </c>
    </row>
    <row r="190" spans="1:10" ht="24.95" customHeight="1" x14ac:dyDescent="0.25">
      <c r="A190" s="3">
        <f t="shared" si="2"/>
        <v>188</v>
      </c>
      <c r="B190" s="4" t="str">
        <f>'Base de dados'!A189</f>
        <v>5140000836</v>
      </c>
      <c r="C190" s="5" t="str">
        <f>IF('Base de dados'!E189&lt;&gt;"",'Base de dados'!B189&amp;CHAR(10)&amp;'Base de dados'!E189,'Base de dados'!B189)</f>
        <v>NELSON BELCHIOR DE OLIVEIRA</v>
      </c>
      <c r="D190" s="15" t="str">
        <f>'Base de dados'!H189</f>
        <v>RUA BAHIA, 630 - VILA SANCHES - JUQUIA</v>
      </c>
      <c r="E190" s="27" t="str">
        <f>'Base de dados'!I189</f>
        <v>(13) 997001700</v>
      </c>
      <c r="F190" s="6" t="str">
        <f>'Base de dados'!J189</f>
        <v>IDOSOS</v>
      </c>
      <c r="G190" s="6" t="str">
        <f>'Base de dados'!L189</f>
        <v>SUPLENTE COMPLEMENTAR</v>
      </c>
      <c r="H190" s="6">
        <f>'Base de dados'!M189</f>
        <v>86</v>
      </c>
      <c r="I190" s="30" t="s">
        <v>7931</v>
      </c>
      <c r="J190" s="6" t="str">
        <f>'Base de dados'!N189</f>
        <v/>
      </c>
    </row>
    <row r="191" spans="1:10" ht="24.95" customHeight="1" x14ac:dyDescent="0.25">
      <c r="A191" s="3">
        <f t="shared" si="2"/>
        <v>189</v>
      </c>
      <c r="B191" s="4" t="str">
        <f>'Base de dados'!A190</f>
        <v>5140008946</v>
      </c>
      <c r="C191" s="5" t="str">
        <f>IF('Base de dados'!E190&lt;&gt;"",'Base de dados'!B190&amp;CHAR(10)&amp;'Base de dados'!E190,'Base de dados'!B190)</f>
        <v>TEREZA ANTUNES DE SOUZA
FRANCISCO ALVES DE SOUZA</v>
      </c>
      <c r="D191" s="15" t="str">
        <f>'Base de dados'!H190</f>
        <v>CHA VOVO TEREZA DUAS IRMAS, S/N - CEDRO - JUQUIA</v>
      </c>
      <c r="E191" s="27" t="str">
        <f>'Base de dados'!I190</f>
        <v>(13) 997339294</v>
      </c>
      <c r="F191" s="6" t="str">
        <f>'Base de dados'!J190</f>
        <v>IDOSOS</v>
      </c>
      <c r="G191" s="6" t="str">
        <f>'Base de dados'!L190</f>
        <v>SUPLENTE COMPLEMENTAR</v>
      </c>
      <c r="H191" s="6">
        <f>'Base de dados'!M190</f>
        <v>87</v>
      </c>
      <c r="I191" s="30" t="s">
        <v>7931</v>
      </c>
      <c r="J191" s="6" t="str">
        <f>'Base de dados'!N190</f>
        <v/>
      </c>
    </row>
    <row r="192" spans="1:10" ht="24.95" customHeight="1" x14ac:dyDescent="0.25">
      <c r="A192" s="3">
        <f t="shared" si="2"/>
        <v>190</v>
      </c>
      <c r="B192" s="4" t="str">
        <f>'Base de dados'!A191</f>
        <v>5140009597</v>
      </c>
      <c r="C192" s="5" t="str">
        <f>IF('Base de dados'!E191&lt;&gt;"",'Base de dados'!B191&amp;CHAR(10)&amp;'Base de dados'!E191,'Base de dados'!B191)</f>
        <v>CONCEICAO APARECIDA DE SOUZA SANTIAGO</v>
      </c>
      <c r="D192" s="15" t="str">
        <f>'Base de dados'!H191</f>
        <v>SIT BR 116, Km 423 - BAIRRO DAS ONCAS  - JUQUIA</v>
      </c>
      <c r="E192" s="27" t="str">
        <f>'Base de dados'!I191</f>
        <v>(13) 997144928</v>
      </c>
      <c r="F192" s="6" t="str">
        <f>'Base de dados'!J191</f>
        <v>IDOSOS</v>
      </c>
      <c r="G192" s="6" t="str">
        <f>'Base de dados'!L191</f>
        <v>SUPLENTE COMPLEMENTAR</v>
      </c>
      <c r="H192" s="6">
        <f>'Base de dados'!M191</f>
        <v>88</v>
      </c>
      <c r="I192" s="30" t="s">
        <v>7931</v>
      </c>
      <c r="J192" s="6" t="str">
        <f>'Base de dados'!N191</f>
        <v/>
      </c>
    </row>
    <row r="193" spans="1:10" ht="24.95" customHeight="1" x14ac:dyDescent="0.25">
      <c r="A193" s="3">
        <f t="shared" si="2"/>
        <v>191</v>
      </c>
      <c r="B193" s="4" t="str">
        <f>'Base de dados'!A192</f>
        <v>5140005454</v>
      </c>
      <c r="C193" s="5" t="str">
        <f>IF('Base de dados'!E192&lt;&gt;"",'Base de dados'!B192&amp;CHAR(10)&amp;'Base de dados'!E192,'Base de dados'!B192)</f>
        <v>VERA LUCIA MENDES DE OLIVEIRA</v>
      </c>
      <c r="D193" s="15" t="str">
        <f>'Base de dados'!H192</f>
        <v>RUA GOIAS, 445 - PARQUE NACIONAL  - JUQUIA</v>
      </c>
      <c r="E193" s="27" t="str">
        <f>'Base de dados'!I192</f>
        <v>(13) 997446827</v>
      </c>
      <c r="F193" s="6" t="str">
        <f>'Base de dados'!J192</f>
        <v>IDOSOS</v>
      </c>
      <c r="G193" s="6" t="str">
        <f>'Base de dados'!L192</f>
        <v>SUPLENTE COMPLEMENTAR</v>
      </c>
      <c r="H193" s="6">
        <f>'Base de dados'!M192</f>
        <v>89</v>
      </c>
      <c r="I193" s="30" t="s">
        <v>7931</v>
      </c>
      <c r="J193" s="6" t="str">
        <f>'Base de dados'!N192</f>
        <v/>
      </c>
    </row>
    <row r="194" spans="1:10" ht="24.95" customHeight="1" x14ac:dyDescent="0.25">
      <c r="A194" s="3">
        <f t="shared" si="2"/>
        <v>192</v>
      </c>
      <c r="B194" s="4" t="str">
        <f>'Base de dados'!A193</f>
        <v>5140002501</v>
      </c>
      <c r="C194" s="5" t="str">
        <f>IF('Base de dados'!E193&lt;&gt;"",'Base de dados'!B193&amp;CHAR(10)&amp;'Base de dados'!E193,'Base de dados'!B193)</f>
        <v>MARILZA DE SOUZA SILVA DE FREITAS</v>
      </c>
      <c r="D194" s="15" t="str">
        <f>'Base de dados'!H193</f>
        <v>RUA ARCELINO ZACARIAS SANCHES, 138 - VILA SANCHES - JUQUIA</v>
      </c>
      <c r="E194" s="27" t="str">
        <f>'Base de dados'!I193</f>
        <v>(13) 997450681</v>
      </c>
      <c r="F194" s="6" t="str">
        <f>'Base de dados'!J193</f>
        <v>IDOSOS</v>
      </c>
      <c r="G194" s="6" t="str">
        <f>'Base de dados'!L193</f>
        <v>SUPLENTE COMPLEMENTAR</v>
      </c>
      <c r="H194" s="6">
        <f>'Base de dados'!M193</f>
        <v>90</v>
      </c>
      <c r="I194" s="30" t="s">
        <v>7931</v>
      </c>
      <c r="J194" s="6" t="str">
        <f>'Base de dados'!N193</f>
        <v/>
      </c>
    </row>
    <row r="195" spans="1:10" ht="24.95" customHeight="1" x14ac:dyDescent="0.25">
      <c r="A195" s="3">
        <f t="shared" si="2"/>
        <v>193</v>
      </c>
      <c r="B195" s="4" t="str">
        <f>'Base de dados'!A194</f>
        <v>5140004721</v>
      </c>
      <c r="C195" s="5" t="str">
        <f>IF('Base de dados'!E194&lt;&gt;"",'Base de dados'!B194&amp;CHAR(10)&amp;'Base de dados'!E194,'Base de dados'!B194)</f>
        <v>ARNALDO DA COSTA
JOANA MARIA DA SILVA COSTA</v>
      </c>
      <c r="D195" s="15" t="str">
        <f>'Base de dados'!H194</f>
        <v>SIT ESTRELA DA MANHA, S/N - RIBEIRAO FUNDO DE CIMA - JUQUIA</v>
      </c>
      <c r="E195" s="27" t="str">
        <f>'Base de dados'!I194</f>
        <v>(11) 971032493</v>
      </c>
      <c r="F195" s="6" t="str">
        <f>'Base de dados'!J194</f>
        <v>IDOSOS</v>
      </c>
      <c r="G195" s="6" t="str">
        <f>'Base de dados'!L194</f>
        <v>SUPLENTE COMPLEMENTAR</v>
      </c>
      <c r="H195" s="6">
        <f>'Base de dados'!M194</f>
        <v>91</v>
      </c>
      <c r="I195" s="30" t="s">
        <v>7931</v>
      </c>
      <c r="J195" s="6" t="str">
        <f>'Base de dados'!N194</f>
        <v/>
      </c>
    </row>
    <row r="196" spans="1:10" ht="24.95" customHeight="1" x14ac:dyDescent="0.25">
      <c r="A196" s="3">
        <f t="shared" si="2"/>
        <v>194</v>
      </c>
      <c r="B196" s="4" t="str">
        <f>'Base de dados'!A195</f>
        <v>5140005470</v>
      </c>
      <c r="C196" s="5" t="str">
        <f>IF('Base de dados'!E195&lt;&gt;"",'Base de dados'!B195&amp;CHAR(10)&amp;'Base de dados'!E195,'Base de dados'!B195)</f>
        <v>APARECIDA MARIA DE SOUZA</v>
      </c>
      <c r="D196" s="15" t="str">
        <f>'Base de dados'!H195</f>
        <v>RUA ANTONIO MARQUES PATRICIO, 21 - VILA INDUSTRIAL - JUQUIA</v>
      </c>
      <c r="E196" s="27" t="str">
        <f>'Base de dados'!I195</f>
        <v>(13) 997821505</v>
      </c>
      <c r="F196" s="6" t="str">
        <f>'Base de dados'!J195</f>
        <v>IDOSOS</v>
      </c>
      <c r="G196" s="6" t="str">
        <f>'Base de dados'!L195</f>
        <v>SUPLENTE COMPLEMENTAR</v>
      </c>
      <c r="H196" s="6">
        <f>'Base de dados'!M195</f>
        <v>92</v>
      </c>
      <c r="I196" s="30" t="s">
        <v>7931</v>
      </c>
      <c r="J196" s="6" t="str">
        <f>'Base de dados'!N195</f>
        <v/>
      </c>
    </row>
    <row r="197" spans="1:10" ht="24.95" customHeight="1" x14ac:dyDescent="0.25">
      <c r="A197" s="3">
        <f t="shared" ref="A197:A260" si="3">A196+1</f>
        <v>195</v>
      </c>
      <c r="B197" s="4" t="str">
        <f>'Base de dados'!A196</f>
        <v>5140005538</v>
      </c>
      <c r="C197" s="5" t="str">
        <f>IF('Base de dados'!E196&lt;&gt;"",'Base de dados'!B196&amp;CHAR(10)&amp;'Base de dados'!E196,'Base de dados'!B196)</f>
        <v>MARIA DO SOCORRO DOS SANTOS LIMA</v>
      </c>
      <c r="D197" s="15" t="str">
        <f>'Base de dados'!H196</f>
        <v>RUA PERNANBUCO, 201 - PARQUE NACIONAL - JUQUIA</v>
      </c>
      <c r="E197" s="27" t="str">
        <f>'Base de dados'!I196</f>
        <v>(13) 997852674</v>
      </c>
      <c r="F197" s="6" t="str">
        <f>'Base de dados'!J196</f>
        <v>IDOSOS</v>
      </c>
      <c r="G197" s="6" t="str">
        <f>'Base de dados'!L196</f>
        <v>SUPLENTE COMPLEMENTAR</v>
      </c>
      <c r="H197" s="6">
        <f>'Base de dados'!M196</f>
        <v>93</v>
      </c>
      <c r="I197" s="30" t="s">
        <v>7931</v>
      </c>
      <c r="J197" s="6" t="str">
        <f>'Base de dados'!N196</f>
        <v/>
      </c>
    </row>
    <row r="198" spans="1:10" ht="24.95" customHeight="1" x14ac:dyDescent="0.25">
      <c r="A198" s="3">
        <f t="shared" si="3"/>
        <v>196</v>
      </c>
      <c r="B198" s="4" t="str">
        <f>'Base de dados'!A197</f>
        <v>5140008409</v>
      </c>
      <c r="C198" s="5" t="str">
        <f>IF('Base de dados'!E197&lt;&gt;"",'Base de dados'!B197&amp;CHAR(10)&amp;'Base de dados'!E197,'Base de dados'!B197)</f>
        <v>ANTONIA FRANKLIN GONCALVES</v>
      </c>
      <c r="D198" s="15" t="str">
        <f>'Base de dados'!H197</f>
        <v>AV  WASHINGTON LUIZ, 449 - VILA INDUSTRIAL - JUQUIA</v>
      </c>
      <c r="E198" s="27" t="str">
        <f>'Base de dados'!I197</f>
        <v>(13) 996007414</v>
      </c>
      <c r="F198" s="6" t="str">
        <f>'Base de dados'!J197</f>
        <v>IDOSOS</v>
      </c>
      <c r="G198" s="6" t="str">
        <f>'Base de dados'!L197</f>
        <v>SUPLENTE COMPLEMENTAR</v>
      </c>
      <c r="H198" s="6">
        <f>'Base de dados'!M197</f>
        <v>94</v>
      </c>
      <c r="I198" s="30" t="s">
        <v>7931</v>
      </c>
      <c r="J198" s="6" t="str">
        <f>'Base de dados'!N197</f>
        <v/>
      </c>
    </row>
    <row r="199" spans="1:10" ht="24.95" customHeight="1" x14ac:dyDescent="0.25">
      <c r="A199" s="3">
        <f t="shared" si="3"/>
        <v>197</v>
      </c>
      <c r="B199" s="4" t="str">
        <f>'Base de dados'!A198</f>
        <v>5140001826</v>
      </c>
      <c r="C199" s="5" t="str">
        <f>IF('Base de dados'!E198&lt;&gt;"",'Base de dados'!B198&amp;CHAR(10)&amp;'Base de dados'!E198,'Base de dados'!B198)</f>
        <v>JOSE JORGE DOMICIANO</v>
      </c>
      <c r="D199" s="15" t="str">
        <f>'Base de dados'!H198</f>
        <v>SIT SETE BARRAS, SN - COLONIA SANTA  - JUQUIA</v>
      </c>
      <c r="E199" s="27" t="str">
        <f>'Base de dados'!I198</f>
        <v>(13) 997981528</v>
      </c>
      <c r="F199" s="6" t="str">
        <f>'Base de dados'!J198</f>
        <v>IDOSOS</v>
      </c>
      <c r="G199" s="6" t="str">
        <f>'Base de dados'!L198</f>
        <v>SUPLENTE COMPLEMENTAR</v>
      </c>
      <c r="H199" s="6">
        <f>'Base de dados'!M198</f>
        <v>95</v>
      </c>
      <c r="I199" s="30" t="s">
        <v>7931</v>
      </c>
      <c r="J199" s="6" t="str">
        <f>'Base de dados'!N198</f>
        <v/>
      </c>
    </row>
    <row r="200" spans="1:10" ht="24.95" customHeight="1" x14ac:dyDescent="0.25">
      <c r="A200" s="3">
        <f t="shared" si="3"/>
        <v>198</v>
      </c>
      <c r="B200" s="4" t="str">
        <f>'Base de dados'!A199</f>
        <v>5140004929</v>
      </c>
      <c r="C200" s="5" t="str">
        <f>IF('Base de dados'!E199&lt;&gt;"",'Base de dados'!B199&amp;CHAR(10)&amp;'Base de dados'!E199,'Base de dados'!B199)</f>
        <v>MARIA APARECIDA PASCHOAL DO VALLES</v>
      </c>
      <c r="D200" s="15" t="str">
        <f>'Base de dados'!H199</f>
        <v>AV  EXPEDICIONARIO APARICIO, 472 - ESTACAO - JUQUIA</v>
      </c>
      <c r="E200" s="27" t="str">
        <f>'Base de dados'!I199</f>
        <v>(13) 996860886</v>
      </c>
      <c r="F200" s="6" t="str">
        <f>'Base de dados'!J199</f>
        <v>IDOSOS</v>
      </c>
      <c r="G200" s="6" t="str">
        <f>'Base de dados'!L199</f>
        <v>SUPLENTE COMPLEMENTAR</v>
      </c>
      <c r="H200" s="6">
        <f>'Base de dados'!M199</f>
        <v>96</v>
      </c>
      <c r="I200" s="30" t="s">
        <v>7931</v>
      </c>
      <c r="J200" s="6" t="str">
        <f>'Base de dados'!N199</f>
        <v/>
      </c>
    </row>
    <row r="201" spans="1:10" ht="24.95" customHeight="1" x14ac:dyDescent="0.25">
      <c r="A201" s="3">
        <f t="shared" si="3"/>
        <v>199</v>
      </c>
      <c r="B201" s="4" t="str">
        <f>'Base de dados'!A200</f>
        <v>5140000562</v>
      </c>
      <c r="C201" s="5" t="str">
        <f>IF('Base de dados'!E200&lt;&gt;"",'Base de dados'!B200&amp;CHAR(10)&amp;'Base de dados'!E200,'Base de dados'!B200)</f>
        <v>JENARIO MARIA CIRINO</v>
      </c>
      <c r="D201" s="15" t="str">
        <f>'Base de dados'!H200</f>
        <v>RUA MARIA ISABEL, 48 - VILA PEDREIRA - JUQUIA</v>
      </c>
      <c r="E201" s="27" t="str">
        <f>'Base de dados'!I200</f>
        <v>(13) 997349647</v>
      </c>
      <c r="F201" s="6" t="str">
        <f>'Base de dados'!J200</f>
        <v>IDOSOS</v>
      </c>
      <c r="G201" s="6" t="str">
        <f>'Base de dados'!L200</f>
        <v>SUPLENTE COMPLEMENTAR</v>
      </c>
      <c r="H201" s="6">
        <f>'Base de dados'!M200</f>
        <v>97</v>
      </c>
      <c r="I201" s="30" t="s">
        <v>7931</v>
      </c>
      <c r="J201" s="6" t="str">
        <f>'Base de dados'!N200</f>
        <v/>
      </c>
    </row>
    <row r="202" spans="1:10" ht="24.95" customHeight="1" x14ac:dyDescent="0.25">
      <c r="A202" s="3">
        <f t="shared" si="3"/>
        <v>200</v>
      </c>
      <c r="B202" s="4" t="str">
        <f>'Base de dados'!A201</f>
        <v>5140003095</v>
      </c>
      <c r="C202" s="5" t="str">
        <f>IF('Base de dados'!E201&lt;&gt;"",'Base de dados'!B201&amp;CHAR(10)&amp;'Base de dados'!E201,'Base de dados'!B201)</f>
        <v>ALICE GOMES DOS SANTOS COSTA</v>
      </c>
      <c r="D202" s="15" t="str">
        <f>'Base de dados'!H201</f>
        <v>AV  JOAO FLORINDO RIBEIRO, 389 - VILA NOVA - JUQUIA</v>
      </c>
      <c r="E202" s="27" t="str">
        <f>'Base de dados'!I201</f>
        <v>(13) 997186684</v>
      </c>
      <c r="F202" s="6" t="str">
        <f>'Base de dados'!J201</f>
        <v>IDOSOS</v>
      </c>
      <c r="G202" s="6" t="str">
        <f>'Base de dados'!L201</f>
        <v>SUPLENTE COMPLEMENTAR</v>
      </c>
      <c r="H202" s="6">
        <f>'Base de dados'!M201</f>
        <v>98</v>
      </c>
      <c r="I202" s="30" t="s">
        <v>7931</v>
      </c>
      <c r="J202" s="6" t="str">
        <f>'Base de dados'!N201</f>
        <v/>
      </c>
    </row>
    <row r="203" spans="1:10" ht="24.95" customHeight="1" x14ac:dyDescent="0.25">
      <c r="A203" s="3">
        <f t="shared" si="3"/>
        <v>201</v>
      </c>
      <c r="B203" s="4" t="str">
        <f>'Base de dados'!A202</f>
        <v>5140001164</v>
      </c>
      <c r="C203" s="5" t="str">
        <f>IF('Base de dados'!E202&lt;&gt;"",'Base de dados'!B202&amp;CHAR(10)&amp;'Base de dados'!E202,'Base de dados'!B202)</f>
        <v>EWERTON MONTEIRO VIEIRA
JACKELINE FREIRE DE LIMA</v>
      </c>
      <c r="D203" s="15" t="str">
        <f>'Base de dados'!H202</f>
        <v>RUA SAO PAULO, 72 - CENTRO - JUQUIA</v>
      </c>
      <c r="E203" s="27" t="str">
        <f>'Base de dados'!I202</f>
        <v>(13) 997140761</v>
      </c>
      <c r="F203" s="6" t="str">
        <f>'Base de dados'!J202</f>
        <v>POLICIAIS E AGENTES</v>
      </c>
      <c r="G203" s="6" t="str">
        <f>'Base de dados'!L202</f>
        <v>BENEFICIÁRIO</v>
      </c>
      <c r="H203" s="6">
        <f>'Base de dados'!M202</f>
        <v>1</v>
      </c>
      <c r="I203" s="30" t="s">
        <v>7930</v>
      </c>
      <c r="J203" s="6" t="str">
        <f>'Base de dados'!N202</f>
        <v/>
      </c>
    </row>
    <row r="204" spans="1:10" ht="24.95" customHeight="1" x14ac:dyDescent="0.25">
      <c r="A204" s="3">
        <f t="shared" si="3"/>
        <v>202</v>
      </c>
      <c r="B204" s="4" t="str">
        <f>'Base de dados'!A203</f>
        <v>5140005884</v>
      </c>
      <c r="C204" s="5" t="str">
        <f>IF('Base de dados'!E203&lt;&gt;"",'Base de dados'!B203&amp;CHAR(10)&amp;'Base de dados'!E203,'Base de dados'!B203)</f>
        <v>ROBERTO
GRAZIELA CARDOSO FONTES</v>
      </c>
      <c r="D204" s="15" t="str">
        <f>'Base de dados'!H203</f>
        <v>RUA MANOEL RODRIGUES NUMERO, 321 - JARDIM ALVORADA - MIRACATU</v>
      </c>
      <c r="E204" s="27" t="str">
        <f>'Base de dados'!I203</f>
        <v>(13) 996332025</v>
      </c>
      <c r="F204" s="6" t="str">
        <f>'Base de dados'!J203</f>
        <v>POLICIAIS E AGENTES</v>
      </c>
      <c r="G204" s="6" t="str">
        <f>'Base de dados'!L203</f>
        <v>BENEFICIÁRIO</v>
      </c>
      <c r="H204" s="6">
        <f>'Base de dados'!M203</f>
        <v>2</v>
      </c>
      <c r="I204" s="30" t="s">
        <v>7932</v>
      </c>
      <c r="J204" s="6" t="str">
        <f>'Base de dados'!N203</f>
        <v/>
      </c>
    </row>
    <row r="205" spans="1:10" ht="24.95" customHeight="1" x14ac:dyDescent="0.25">
      <c r="A205" s="3">
        <f t="shared" si="3"/>
        <v>203</v>
      </c>
      <c r="B205" s="4" t="str">
        <f>'Base de dados'!A204</f>
        <v>5140004622</v>
      </c>
      <c r="C205" s="5" t="str">
        <f>IF('Base de dados'!E204&lt;&gt;"",'Base de dados'!B204&amp;CHAR(10)&amp;'Base de dados'!E204,'Base de dados'!B204)</f>
        <v>CLEBER RAMOS RIBEIRO</v>
      </c>
      <c r="D205" s="15" t="str">
        <f>'Base de dados'!H204</f>
        <v>AV  AV  CLARA GIANOTTI DE SOUZA, 2606 - V.ROMAO 2 - REGISTRO</v>
      </c>
      <c r="E205" s="27" t="str">
        <f>'Base de dados'!I204</f>
        <v>(13) 997322500</v>
      </c>
      <c r="F205" s="6" t="str">
        <f>'Base de dados'!J204</f>
        <v>POLICIAIS E AGENTES</v>
      </c>
      <c r="G205" s="6" t="str">
        <f>'Base de dados'!L204</f>
        <v>SUPLENTE</v>
      </c>
      <c r="H205" s="6">
        <f>'Base de dados'!M204</f>
        <v>1</v>
      </c>
      <c r="I205" s="30" t="s">
        <v>7932</v>
      </c>
      <c r="J205" s="6" t="str">
        <f>'Base de dados'!N204</f>
        <v/>
      </c>
    </row>
    <row r="206" spans="1:10" ht="24.95" customHeight="1" x14ac:dyDescent="0.25">
      <c r="A206" s="3">
        <f t="shared" si="3"/>
        <v>204</v>
      </c>
      <c r="B206" s="4" t="str">
        <f>'Base de dados'!A205</f>
        <v>5140003483</v>
      </c>
      <c r="C206" s="5" t="str">
        <f>IF('Base de dados'!E205&lt;&gt;"",'Base de dados'!B205&amp;CHAR(10)&amp;'Base de dados'!E205,'Base de dados'!B205)</f>
        <v>JOAQUIM PIRES JUNIOR</v>
      </c>
      <c r="D206" s="15" t="str">
        <f>'Base de dados'!H205</f>
        <v>RUA EDUARDO PEREIRA, 80 - JARDIM JUQUIA - JUQUIA</v>
      </c>
      <c r="E206" s="27" t="str">
        <f>'Base de dados'!I205</f>
        <v>(13) 997349723</v>
      </c>
      <c r="F206" s="6" t="str">
        <f>'Base de dados'!J205</f>
        <v>POLICIAIS E AGENTES</v>
      </c>
      <c r="G206" s="6" t="str">
        <f>'Base de dados'!L205</f>
        <v>SUPLENTE</v>
      </c>
      <c r="H206" s="6">
        <f>'Base de dados'!M205</f>
        <v>2</v>
      </c>
      <c r="I206" s="30" t="s">
        <v>7930</v>
      </c>
      <c r="J206" s="6" t="str">
        <f>'Base de dados'!N205</f>
        <v/>
      </c>
    </row>
    <row r="207" spans="1:10" ht="24.95" customHeight="1" x14ac:dyDescent="0.25">
      <c r="A207" s="3">
        <f t="shared" si="3"/>
        <v>205</v>
      </c>
      <c r="B207" s="4" t="str">
        <f>'Base de dados'!A206</f>
        <v>5140008714</v>
      </c>
      <c r="C207" s="5" t="str">
        <f>IF('Base de dados'!E206&lt;&gt;"",'Base de dados'!B206&amp;CHAR(10)&amp;'Base de dados'!E206,'Base de dados'!B206)</f>
        <v>ADEMIR SANTOS DA SILVA</v>
      </c>
      <c r="D207" s="15" t="str">
        <f>'Base de dados'!H206</f>
        <v>RUA ZELIA DE OLIVEIRA SANCHES, 94 - VILA SANCHES  - JUQUIA</v>
      </c>
      <c r="E207" s="27" t="str">
        <f>'Base de dados'!I206</f>
        <v>(13) 997399285</v>
      </c>
      <c r="F207" s="6" t="str">
        <f>'Base de dados'!J206</f>
        <v>POPULAÇÃO GERAL</v>
      </c>
      <c r="G207" s="6" t="str">
        <f>'Base de dados'!L206</f>
        <v>BENEFICIÁRIO</v>
      </c>
      <c r="H207" s="6">
        <f>'Base de dados'!M206</f>
        <v>1</v>
      </c>
      <c r="I207" s="30" t="s">
        <v>7930</v>
      </c>
      <c r="J207" s="6" t="str">
        <f>'Base de dados'!N206</f>
        <v/>
      </c>
    </row>
    <row r="208" spans="1:10" ht="24.95" customHeight="1" x14ac:dyDescent="0.25">
      <c r="A208" s="3">
        <f t="shared" si="3"/>
        <v>206</v>
      </c>
      <c r="B208" s="4" t="str">
        <f>'Base de dados'!A207</f>
        <v>5140008995</v>
      </c>
      <c r="C208" s="5" t="str">
        <f>IF('Base de dados'!E207&lt;&gt;"",'Base de dados'!B207&amp;CHAR(10)&amp;'Base de dados'!E207,'Base de dados'!B207)</f>
        <v>ELEN CRISTINA RIBEIRO DA SILVA</v>
      </c>
      <c r="D208" s="15" t="str">
        <f>'Base de dados'!H207</f>
        <v>RUA JOSE NUNES DE AQUINO, 397 - VILA NOVA - JUQUIA</v>
      </c>
      <c r="E208" s="27" t="str">
        <f>'Base de dados'!I207</f>
        <v>(13) 991385478</v>
      </c>
      <c r="F208" s="6" t="str">
        <f>'Base de dados'!J207</f>
        <v>POPULAÇÃO GERAL</v>
      </c>
      <c r="G208" s="6" t="str">
        <f>'Base de dados'!L207</f>
        <v>BENEFICIÁRIO</v>
      </c>
      <c r="H208" s="6">
        <f>'Base de dados'!M207</f>
        <v>2</v>
      </c>
      <c r="I208" s="30" t="s">
        <v>7930</v>
      </c>
      <c r="J208" s="6" t="str">
        <f>'Base de dados'!N207</f>
        <v/>
      </c>
    </row>
    <row r="209" spans="1:10" ht="24.95" customHeight="1" x14ac:dyDescent="0.25">
      <c r="A209" s="3">
        <f t="shared" si="3"/>
        <v>207</v>
      </c>
      <c r="B209" s="4" t="str">
        <f>'Base de dados'!A208</f>
        <v>5140005801</v>
      </c>
      <c r="C209" s="5" t="str">
        <f>IF('Base de dados'!E208&lt;&gt;"",'Base de dados'!B208&amp;CHAR(10)&amp;'Base de dados'!E208,'Base de dados'!B208)</f>
        <v>TAINA DE MORAIS
HELIO DOS SANTOS DIAS</v>
      </c>
      <c r="D209" s="15" t="str">
        <f>'Base de dados'!H208</f>
        <v>RUA LOURENCO  COSTA, 23 - VILA SANCHES  - JUQUIA</v>
      </c>
      <c r="E209" s="27" t="str">
        <f>'Base de dados'!I208</f>
        <v>(15) 997666915</v>
      </c>
      <c r="F209" s="6" t="str">
        <f>'Base de dados'!J208</f>
        <v>POPULAÇÃO GERAL</v>
      </c>
      <c r="G209" s="6" t="str">
        <f>'Base de dados'!L208</f>
        <v>BENEFICIÁRIO</v>
      </c>
      <c r="H209" s="6">
        <f>'Base de dados'!M208</f>
        <v>3</v>
      </c>
      <c r="I209" s="30" t="s">
        <v>7930</v>
      </c>
      <c r="J209" s="6" t="str">
        <f>'Base de dados'!N208</f>
        <v>EXCLUÍDO - ATENDIDO CDHU</v>
      </c>
    </row>
    <row r="210" spans="1:10" ht="24.95" customHeight="1" x14ac:dyDescent="0.25">
      <c r="A210" s="3">
        <f t="shared" si="3"/>
        <v>208</v>
      </c>
      <c r="B210" s="4" t="str">
        <f>'Base de dados'!A209</f>
        <v>5140010504</v>
      </c>
      <c r="C210" s="5" t="str">
        <f>IF('Base de dados'!E209&lt;&gt;"",'Base de dados'!B209&amp;CHAR(10)&amp;'Base de dados'!E209,'Base de dados'!B209)</f>
        <v>JOSE DA SILVA RIBEIRO</v>
      </c>
      <c r="D210" s="15" t="str">
        <f>'Base de dados'!H209</f>
        <v>RUA JOAO LEAL DAS NEVES, 652 - VILA PEDREIRA  - JUQUIA</v>
      </c>
      <c r="E210" s="27" t="str">
        <f>'Base de dados'!I209</f>
        <v>(13) 996632273</v>
      </c>
      <c r="F210" s="6" t="str">
        <f>'Base de dados'!J209</f>
        <v>POPULAÇÃO GERAL</v>
      </c>
      <c r="G210" s="6" t="str">
        <f>'Base de dados'!L209</f>
        <v>BENEFICIÁRIO</v>
      </c>
      <c r="H210" s="6">
        <f>'Base de dados'!M209</f>
        <v>4</v>
      </c>
      <c r="I210" s="30" t="s">
        <v>7930</v>
      </c>
      <c r="J210" s="6" t="str">
        <f>'Base de dados'!N209</f>
        <v/>
      </c>
    </row>
    <row r="211" spans="1:10" ht="24.95" customHeight="1" x14ac:dyDescent="0.25">
      <c r="A211" s="3">
        <f t="shared" si="3"/>
        <v>209</v>
      </c>
      <c r="B211" s="4" t="str">
        <f>'Base de dados'!A210</f>
        <v>5140005132</v>
      </c>
      <c r="C211" s="5" t="str">
        <f>IF('Base de dados'!E210&lt;&gt;"",'Base de dados'!B210&amp;CHAR(10)&amp;'Base de dados'!E210,'Base de dados'!B210)</f>
        <v>DAMARIS CLICIA FERNANDES NUNES DE LIMA
DANIEL FERNANDES BATISTA DE LIMA</v>
      </c>
      <c r="D211" s="15" t="str">
        <f>'Base de dados'!H210</f>
        <v>RUA MARTINHO DIAS PENICHE, 329 - PIUVA - JUQUIA</v>
      </c>
      <c r="E211" s="27" t="str">
        <f>'Base de dados'!I210</f>
        <v>(11) 996191185</v>
      </c>
      <c r="F211" s="6" t="str">
        <f>'Base de dados'!J210</f>
        <v>POPULAÇÃO GERAL</v>
      </c>
      <c r="G211" s="6" t="str">
        <f>'Base de dados'!L210</f>
        <v>BENEFICIÁRIO</v>
      </c>
      <c r="H211" s="6">
        <f>'Base de dados'!M210</f>
        <v>5</v>
      </c>
      <c r="I211" s="30" t="s">
        <v>7930</v>
      </c>
      <c r="J211" s="6" t="str">
        <f>'Base de dados'!N210</f>
        <v/>
      </c>
    </row>
    <row r="212" spans="1:10" ht="24.95" customHeight="1" x14ac:dyDescent="0.25">
      <c r="A212" s="3">
        <f t="shared" si="3"/>
        <v>210</v>
      </c>
      <c r="B212" s="4" t="str">
        <f>'Base de dados'!A211</f>
        <v>5140004499</v>
      </c>
      <c r="C212" s="5" t="str">
        <f>IF('Base de dados'!E211&lt;&gt;"",'Base de dados'!B211&amp;CHAR(10)&amp;'Base de dados'!E211,'Base de dados'!B211)</f>
        <v>LUIZ ANTONIO DE CASTRO LIMA JUNIOR</v>
      </c>
      <c r="D212" s="15" t="str">
        <f>'Base de dados'!H211</f>
        <v>AV  EXPEDICIONARIO APARICIO, 712 - ESTACAO - JUQUIA</v>
      </c>
      <c r="E212" s="27" t="str">
        <f>'Base de dados'!I211</f>
        <v>(13) 997363454</v>
      </c>
      <c r="F212" s="6" t="str">
        <f>'Base de dados'!J211</f>
        <v>POPULAÇÃO GERAL</v>
      </c>
      <c r="G212" s="6" t="str">
        <f>'Base de dados'!L211</f>
        <v>BENEFICIÁRIO</v>
      </c>
      <c r="H212" s="6">
        <f>'Base de dados'!M211</f>
        <v>6</v>
      </c>
      <c r="I212" s="30" t="s">
        <v>7930</v>
      </c>
      <c r="J212" s="6" t="str">
        <f>'Base de dados'!N211</f>
        <v/>
      </c>
    </row>
    <row r="213" spans="1:10" ht="24.95" customHeight="1" x14ac:dyDescent="0.25">
      <c r="A213" s="3">
        <f t="shared" si="3"/>
        <v>211</v>
      </c>
      <c r="B213" s="4" t="str">
        <f>'Base de dados'!A212</f>
        <v>5140009936</v>
      </c>
      <c r="C213" s="5" t="str">
        <f>IF('Base de dados'!E212&lt;&gt;"",'Base de dados'!B212&amp;CHAR(10)&amp;'Base de dados'!E212,'Base de dados'!B212)</f>
        <v>EDMILSON DIAS SILVA</v>
      </c>
      <c r="D213" s="15" t="str">
        <f>'Base de dados'!H212</f>
        <v>RUA ADVENTISTA, 107 - PIUVA - JUQUIA</v>
      </c>
      <c r="E213" s="27" t="str">
        <f>'Base de dados'!I212</f>
        <v>(13) 997575886</v>
      </c>
      <c r="F213" s="6" t="str">
        <f>'Base de dados'!J212</f>
        <v>POPULAÇÃO GERAL</v>
      </c>
      <c r="G213" s="6" t="str">
        <f>'Base de dados'!L212</f>
        <v>BENEFICIÁRIO</v>
      </c>
      <c r="H213" s="6">
        <f>'Base de dados'!M212</f>
        <v>7</v>
      </c>
      <c r="I213" s="30" t="s">
        <v>7930</v>
      </c>
      <c r="J213" s="6" t="str">
        <f>'Base de dados'!N212</f>
        <v/>
      </c>
    </row>
    <row r="214" spans="1:10" ht="24.95" customHeight="1" x14ac:dyDescent="0.25">
      <c r="A214" s="3">
        <f t="shared" si="3"/>
        <v>212</v>
      </c>
      <c r="B214" s="4" t="str">
        <f>'Base de dados'!A213</f>
        <v>5140005785</v>
      </c>
      <c r="C214" s="5" t="str">
        <f>IF('Base de dados'!E213&lt;&gt;"",'Base de dados'!B213&amp;CHAR(10)&amp;'Base de dados'!E213,'Base de dados'!B213)</f>
        <v>SERGIO FERNANDES PEREIRA</v>
      </c>
      <c r="D214" s="15" t="str">
        <f>'Base de dados'!H213</f>
        <v>RUA VEREADOR CARLOS IRAKAVA, 189 - JARDIM FRANCISCA  - MIRACATU</v>
      </c>
      <c r="E214" s="27" t="str">
        <f>'Base de dados'!I213</f>
        <v>(13) 996457669</v>
      </c>
      <c r="F214" s="6" t="str">
        <f>'Base de dados'!J213</f>
        <v>POPULAÇÃO GERAL</v>
      </c>
      <c r="G214" s="6" t="str">
        <f>'Base de dados'!L213</f>
        <v>BENEFICIÁRIO</v>
      </c>
      <c r="H214" s="6">
        <f>'Base de dados'!M213</f>
        <v>8</v>
      </c>
      <c r="I214" s="30" t="s">
        <v>7932</v>
      </c>
      <c r="J214" s="6" t="str">
        <f>'Base de dados'!N213</f>
        <v/>
      </c>
    </row>
    <row r="215" spans="1:10" ht="24.95" customHeight="1" x14ac:dyDescent="0.25">
      <c r="A215" s="3">
        <f t="shared" si="3"/>
        <v>213</v>
      </c>
      <c r="B215" s="4" t="str">
        <f>'Base de dados'!A214</f>
        <v>5140007054</v>
      </c>
      <c r="C215" s="5" t="str">
        <f>IF('Base de dados'!E214&lt;&gt;"",'Base de dados'!B214&amp;CHAR(10)&amp;'Base de dados'!E214,'Base de dados'!B214)</f>
        <v>NELMA MARILEI DE LIMA
LUIS CARLOS COELHO MOTA NASCIMENTO</v>
      </c>
      <c r="D215" s="15" t="str">
        <f>'Base de dados'!H214</f>
        <v>RUA OSVALDO VEIGA MARTINS, 127 - VOVO CLARINHA  - JUQUIA</v>
      </c>
      <c r="E215" s="27" t="str">
        <f>'Base de dados'!I214</f>
        <v>(15) 991036044</v>
      </c>
      <c r="F215" s="6" t="str">
        <f>'Base de dados'!J214</f>
        <v>POPULAÇÃO GERAL</v>
      </c>
      <c r="G215" s="6" t="str">
        <f>'Base de dados'!L214</f>
        <v>BENEFICIÁRIO</v>
      </c>
      <c r="H215" s="6">
        <f>'Base de dados'!M214</f>
        <v>9</v>
      </c>
      <c r="I215" s="30" t="s">
        <v>7930</v>
      </c>
      <c r="J215" s="6" t="str">
        <f>'Base de dados'!N214</f>
        <v/>
      </c>
    </row>
    <row r="216" spans="1:10" ht="24.95" customHeight="1" x14ac:dyDescent="0.25">
      <c r="A216" s="3">
        <f t="shared" si="3"/>
        <v>214</v>
      </c>
      <c r="B216" s="4" t="str">
        <f>'Base de dados'!A215</f>
        <v>5140008276</v>
      </c>
      <c r="C216" s="5" t="str">
        <f>IF('Base de dados'!E215&lt;&gt;"",'Base de dados'!B215&amp;CHAR(10)&amp;'Base de dados'!E215,'Base de dados'!B215)</f>
        <v>LUCIENE SILVA GUIMARAES</v>
      </c>
      <c r="D216" s="15" t="str">
        <f>'Base de dados'!H215</f>
        <v>RUA ANDORINHA, 101 - VILA DOS PASSAROS - JUQUIA</v>
      </c>
      <c r="E216" s="27" t="str">
        <f>'Base de dados'!I215</f>
        <v>(13) 996398549</v>
      </c>
      <c r="F216" s="6" t="str">
        <f>'Base de dados'!J215</f>
        <v>POPULAÇÃO GERAL</v>
      </c>
      <c r="G216" s="6" t="str">
        <f>'Base de dados'!L215</f>
        <v>BENEFICIÁRIO</v>
      </c>
      <c r="H216" s="6">
        <f>'Base de dados'!M215</f>
        <v>10</v>
      </c>
      <c r="I216" s="30" t="s">
        <v>7930</v>
      </c>
      <c r="J216" s="6" t="str">
        <f>'Base de dados'!N215</f>
        <v/>
      </c>
    </row>
    <row r="217" spans="1:10" ht="24.95" customHeight="1" x14ac:dyDescent="0.25">
      <c r="A217" s="3">
        <f t="shared" si="3"/>
        <v>215</v>
      </c>
      <c r="B217" s="4" t="str">
        <f>'Base de dados'!A216</f>
        <v>5140009084</v>
      </c>
      <c r="C217" s="5" t="str">
        <f>IF('Base de dados'!E216&lt;&gt;"",'Base de dados'!B216&amp;CHAR(10)&amp;'Base de dados'!E216,'Base de dados'!B216)</f>
        <v>CLAUDIO PROCOPIO</v>
      </c>
      <c r="D217" s="15" t="str">
        <f>'Base de dados'!H216</f>
        <v>SIT POUSO ALTO, S/N - BOA CICA - JUQUIA</v>
      </c>
      <c r="E217" s="27" t="str">
        <f>'Base de dados'!I216</f>
        <v>(13) 997968015</v>
      </c>
      <c r="F217" s="6" t="str">
        <f>'Base de dados'!J216</f>
        <v>POPULAÇÃO GERAL</v>
      </c>
      <c r="G217" s="6" t="str">
        <f>'Base de dados'!L216</f>
        <v>BENEFICIÁRIO</v>
      </c>
      <c r="H217" s="6">
        <f>'Base de dados'!M216</f>
        <v>11</v>
      </c>
      <c r="I217" s="30" t="s">
        <v>7930</v>
      </c>
      <c r="J217" s="6" t="str">
        <f>'Base de dados'!N216</f>
        <v/>
      </c>
    </row>
    <row r="218" spans="1:10" ht="24.95" customHeight="1" x14ac:dyDescent="0.25">
      <c r="A218" s="3">
        <f t="shared" si="3"/>
        <v>216</v>
      </c>
      <c r="B218" s="4" t="str">
        <f>'Base de dados'!A217</f>
        <v>5140009340</v>
      </c>
      <c r="C218" s="5" t="str">
        <f>IF('Base de dados'!E217&lt;&gt;"",'Base de dados'!B217&amp;CHAR(10)&amp;'Base de dados'!E217,'Base de dados'!B217)</f>
        <v>ROGERIA DO CARMO VIEGA</v>
      </c>
      <c r="D218" s="15" t="str">
        <f>'Base de dados'!H217</f>
        <v>RUA ZELIA DE OLIVEIRA SANTOS, 52 - VILA SANCHES - JUQUIA</v>
      </c>
      <c r="E218" s="27" t="str">
        <f>'Base de dados'!I217</f>
        <v>(13) 997907403</v>
      </c>
      <c r="F218" s="6" t="str">
        <f>'Base de dados'!J217</f>
        <v>POPULAÇÃO GERAL</v>
      </c>
      <c r="G218" s="6" t="str">
        <f>'Base de dados'!L217</f>
        <v>BENEFICIÁRIO</v>
      </c>
      <c r="H218" s="6">
        <f>'Base de dados'!M217</f>
        <v>12</v>
      </c>
      <c r="I218" s="30" t="s">
        <v>7930</v>
      </c>
      <c r="J218" s="6" t="str">
        <f>'Base de dados'!N217</f>
        <v/>
      </c>
    </row>
    <row r="219" spans="1:10" ht="24.95" customHeight="1" x14ac:dyDescent="0.25">
      <c r="A219" s="3">
        <f t="shared" si="3"/>
        <v>217</v>
      </c>
      <c r="B219" s="4" t="str">
        <f>'Base de dados'!A218</f>
        <v>5140006429</v>
      </c>
      <c r="C219" s="5" t="str">
        <f>IF('Base de dados'!E218&lt;&gt;"",'Base de dados'!B218&amp;CHAR(10)&amp;'Base de dados'!E218,'Base de dados'!B218)</f>
        <v>FRANCI PAULA NOGUEIRA MIRANDA DOS ANJOS
LEANDRO RODRIGUES DOS ANJOS</v>
      </c>
      <c r="D219" s="15" t="str">
        <f>'Base de dados'!H218</f>
        <v>AV  JUSCELINO KUBITSCHEK DE OLIVEIRA, 455 - JARDIM JUQUIA - JUQUIA</v>
      </c>
      <c r="E219" s="27" t="str">
        <f>'Base de dados'!I218</f>
        <v>(13) 997941869</v>
      </c>
      <c r="F219" s="6" t="str">
        <f>'Base de dados'!J218</f>
        <v>POPULAÇÃO GERAL</v>
      </c>
      <c r="G219" s="6" t="str">
        <f>'Base de dados'!L218</f>
        <v>BENEFICIÁRIO</v>
      </c>
      <c r="H219" s="6">
        <f>'Base de dados'!M218</f>
        <v>13</v>
      </c>
      <c r="I219" s="30" t="s">
        <v>7930</v>
      </c>
      <c r="J219" s="6" t="str">
        <f>'Base de dados'!N218</f>
        <v/>
      </c>
    </row>
    <row r="220" spans="1:10" ht="24.95" customHeight="1" x14ac:dyDescent="0.25">
      <c r="A220" s="3">
        <f t="shared" si="3"/>
        <v>218</v>
      </c>
      <c r="B220" s="4" t="str">
        <f>'Base de dados'!A219</f>
        <v>5140004564</v>
      </c>
      <c r="C220" s="5" t="str">
        <f>IF('Base de dados'!E219&lt;&gt;"",'Base de dados'!B219&amp;CHAR(10)&amp;'Base de dados'!E219,'Base de dados'!B219)</f>
        <v>EWERTON ERNANDES DIAS BARBOSA</v>
      </c>
      <c r="D220" s="15" t="str">
        <f>'Base de dados'!H219</f>
        <v>RUA OSVALDO VEIGA MARTINS, 125 - VOVO CLARINHA - JUQUIA</v>
      </c>
      <c r="E220" s="27" t="str">
        <f>'Base de dados'!I219</f>
        <v>(13) 981038795</v>
      </c>
      <c r="F220" s="6" t="str">
        <f>'Base de dados'!J219</f>
        <v>POPULAÇÃO GERAL</v>
      </c>
      <c r="G220" s="6" t="str">
        <f>'Base de dados'!L219</f>
        <v>BENEFICIÁRIO</v>
      </c>
      <c r="H220" s="6">
        <f>'Base de dados'!M219</f>
        <v>14</v>
      </c>
      <c r="I220" s="30" t="s">
        <v>7930</v>
      </c>
      <c r="J220" s="6" t="str">
        <f>'Base de dados'!N219</f>
        <v/>
      </c>
    </row>
    <row r="221" spans="1:10" ht="24.95" customHeight="1" x14ac:dyDescent="0.25">
      <c r="A221" s="3">
        <f t="shared" si="3"/>
        <v>219</v>
      </c>
      <c r="B221" s="4" t="str">
        <f>'Base de dados'!A220</f>
        <v>5140003780</v>
      </c>
      <c r="C221" s="5" t="str">
        <f>IF('Base de dados'!E220&lt;&gt;"",'Base de dados'!B220&amp;CHAR(10)&amp;'Base de dados'!E220,'Base de dados'!B220)</f>
        <v>GIOVANI DA SILVA LOPES</v>
      </c>
      <c r="D221" s="15" t="str">
        <f>'Base de dados'!H220</f>
        <v>RUA PARA, 112 - VILA VOVO CLARINHA  - JUQUIA</v>
      </c>
      <c r="E221" s="27" t="str">
        <f>'Base de dados'!I220</f>
        <v>(13) 996506426</v>
      </c>
      <c r="F221" s="6" t="str">
        <f>'Base de dados'!J220</f>
        <v>POPULAÇÃO GERAL</v>
      </c>
      <c r="G221" s="6" t="str">
        <f>'Base de dados'!L220</f>
        <v>BENEFICIÁRIO</v>
      </c>
      <c r="H221" s="6">
        <f>'Base de dados'!M220</f>
        <v>15</v>
      </c>
      <c r="I221" s="30" t="s">
        <v>7930</v>
      </c>
      <c r="J221" s="6" t="str">
        <f>'Base de dados'!N220</f>
        <v/>
      </c>
    </row>
    <row r="222" spans="1:10" ht="24.95" customHeight="1" x14ac:dyDescent="0.25">
      <c r="A222" s="3">
        <f t="shared" si="3"/>
        <v>220</v>
      </c>
      <c r="B222" s="4" t="str">
        <f>'Base de dados'!A221</f>
        <v>5140002832</v>
      </c>
      <c r="C222" s="5" t="str">
        <f>IF('Base de dados'!E221&lt;&gt;"",'Base de dados'!B221&amp;CHAR(10)&amp;'Base de dados'!E221,'Base de dados'!B221)</f>
        <v>RAFAELA CRISTINA MENDES GODOY
EDSON ROSA DOS SANTOS</v>
      </c>
      <c r="D222" s="15" t="str">
        <f>'Base de dados'!H221</f>
        <v>RUA SUVENIL TEODORO DE OLIVEIRA, 43 - JARDIM JUQUIA - JUQUIA</v>
      </c>
      <c r="E222" s="27" t="str">
        <f>'Base de dados'!I221</f>
        <v>(13) 997620837</v>
      </c>
      <c r="F222" s="6" t="str">
        <f>'Base de dados'!J221</f>
        <v>POPULAÇÃO GERAL</v>
      </c>
      <c r="G222" s="6" t="str">
        <f>'Base de dados'!L221</f>
        <v>BENEFICIÁRIO</v>
      </c>
      <c r="H222" s="6">
        <f>'Base de dados'!M221</f>
        <v>16</v>
      </c>
      <c r="I222" s="30" t="s">
        <v>7930</v>
      </c>
      <c r="J222" s="6" t="str">
        <f>'Base de dados'!N221</f>
        <v/>
      </c>
    </row>
    <row r="223" spans="1:10" ht="24.95" customHeight="1" x14ac:dyDescent="0.25">
      <c r="A223" s="3">
        <f t="shared" si="3"/>
        <v>221</v>
      </c>
      <c r="B223" s="4" t="str">
        <f>'Base de dados'!A222</f>
        <v>5140002816</v>
      </c>
      <c r="C223" s="5" t="str">
        <f>IF('Base de dados'!E222&lt;&gt;"",'Base de dados'!B222&amp;CHAR(10)&amp;'Base de dados'!E222,'Base de dados'!B222)</f>
        <v>BRUNO DA SILVA TEIXEIRA LARAGNOIT</v>
      </c>
      <c r="D223" s="15" t="str">
        <f>'Base de dados'!H222</f>
        <v>RUA SOUVENIL DE OLIVEIRA, 220 - JARDIM JUQUIA  - JUQUIA</v>
      </c>
      <c r="E223" s="27" t="str">
        <f>'Base de dados'!I222</f>
        <v>(13) 996945720</v>
      </c>
      <c r="F223" s="6" t="str">
        <f>'Base de dados'!J222</f>
        <v>POPULAÇÃO GERAL</v>
      </c>
      <c r="G223" s="6" t="str">
        <f>'Base de dados'!L222</f>
        <v>BENEFICIÁRIO</v>
      </c>
      <c r="H223" s="6">
        <f>'Base de dados'!M222</f>
        <v>17</v>
      </c>
      <c r="I223" s="30" t="s">
        <v>7930</v>
      </c>
      <c r="J223" s="6" t="str">
        <f>'Base de dados'!N222</f>
        <v/>
      </c>
    </row>
    <row r="224" spans="1:10" ht="24.95" customHeight="1" x14ac:dyDescent="0.25">
      <c r="A224" s="3">
        <f t="shared" si="3"/>
        <v>222</v>
      </c>
      <c r="B224" s="4" t="str">
        <f>'Base de dados'!A223</f>
        <v>5140001925</v>
      </c>
      <c r="C224" s="5" t="str">
        <f>IF('Base de dados'!E223&lt;&gt;"",'Base de dados'!B223&amp;CHAR(10)&amp;'Base de dados'!E223,'Base de dados'!B223)</f>
        <v>MARIA SILVIA CARVALHO LEITE</v>
      </c>
      <c r="D224" s="15" t="str">
        <f>'Base de dados'!H223</f>
        <v>RUA JOAO FLORENCIO, 390 - VILA SANCHES - JUQUIA</v>
      </c>
      <c r="E224" s="27" t="str">
        <f>'Base de dados'!I223</f>
        <v>(13) 996403177</v>
      </c>
      <c r="F224" s="6" t="str">
        <f>'Base de dados'!J223</f>
        <v>POPULAÇÃO GERAL</v>
      </c>
      <c r="G224" s="6" t="str">
        <f>'Base de dados'!L223</f>
        <v>BENEFICIÁRIO</v>
      </c>
      <c r="H224" s="6">
        <f>'Base de dados'!M223</f>
        <v>18</v>
      </c>
      <c r="I224" s="30" t="s">
        <v>7930</v>
      </c>
      <c r="J224" s="6" t="str">
        <f>'Base de dados'!N223</f>
        <v/>
      </c>
    </row>
    <row r="225" spans="1:10" ht="24.95" customHeight="1" x14ac:dyDescent="0.25">
      <c r="A225" s="3">
        <f t="shared" si="3"/>
        <v>223</v>
      </c>
      <c r="B225" s="4" t="str">
        <f>'Base de dados'!A224</f>
        <v>5140002758</v>
      </c>
      <c r="C225" s="5" t="str">
        <f>IF('Base de dados'!E224&lt;&gt;"",'Base de dados'!B224&amp;CHAR(10)&amp;'Base de dados'!E224,'Base de dados'!B224)</f>
        <v>EDVALDO BARBOSA DE SOUZA
JUCELI APARECIDA DE OLIVEIRA SOUZA</v>
      </c>
      <c r="D225" s="15" t="str">
        <f>'Base de dados'!H224</f>
        <v>RUA ANTONIO MARQUES PATRICIO, 102 - VILA INDUSTRIAL  - JUQUIA</v>
      </c>
      <c r="E225" s="27" t="str">
        <f>'Base de dados'!I224</f>
        <v>(13) 997665058</v>
      </c>
      <c r="F225" s="6" t="str">
        <f>'Base de dados'!J224</f>
        <v>POPULAÇÃO GERAL</v>
      </c>
      <c r="G225" s="6" t="str">
        <f>'Base de dados'!L224</f>
        <v>BENEFICIÁRIO</v>
      </c>
      <c r="H225" s="6">
        <f>'Base de dados'!M224</f>
        <v>19</v>
      </c>
      <c r="I225" s="30" t="s">
        <v>7930</v>
      </c>
      <c r="J225" s="6" t="str">
        <f>'Base de dados'!N224</f>
        <v/>
      </c>
    </row>
    <row r="226" spans="1:10" ht="24.95" customHeight="1" x14ac:dyDescent="0.25">
      <c r="A226" s="3">
        <f t="shared" si="3"/>
        <v>224</v>
      </c>
      <c r="B226" s="4" t="str">
        <f>'Base de dados'!A225</f>
        <v>5140005942</v>
      </c>
      <c r="C226" s="5" t="str">
        <f>IF('Base de dados'!E225&lt;&gt;"",'Base de dados'!B225&amp;CHAR(10)&amp;'Base de dados'!E225,'Base de dados'!B225)</f>
        <v>GISELE MUNIZ ALVES</v>
      </c>
      <c r="D226" s="15" t="str">
        <f>'Base de dados'!H225</f>
        <v>RUA JOSE ANGELO HERRERA DE MIRANDA VILA, 15 casa 2  - VILA FLORINDO DE BAIXO  - JUQUIA</v>
      </c>
      <c r="E226" s="27" t="str">
        <f>'Base de dados'!I225</f>
        <v>(13) 996297088</v>
      </c>
      <c r="F226" s="6" t="str">
        <f>'Base de dados'!J225</f>
        <v>POPULAÇÃO GERAL</v>
      </c>
      <c r="G226" s="6" t="str">
        <f>'Base de dados'!L225</f>
        <v>BENEFICIÁRIO</v>
      </c>
      <c r="H226" s="6">
        <f>'Base de dados'!M225</f>
        <v>20</v>
      </c>
      <c r="I226" s="30" t="s">
        <v>7930</v>
      </c>
      <c r="J226" s="6" t="str">
        <f>'Base de dados'!N225</f>
        <v/>
      </c>
    </row>
    <row r="227" spans="1:10" ht="24.95" customHeight="1" x14ac:dyDescent="0.25">
      <c r="A227" s="3">
        <f t="shared" si="3"/>
        <v>225</v>
      </c>
      <c r="B227" s="4" t="str">
        <f>'Base de dados'!A226</f>
        <v>5140004242</v>
      </c>
      <c r="C227" s="5" t="str">
        <f>IF('Base de dados'!E226&lt;&gt;"",'Base de dados'!B226&amp;CHAR(10)&amp;'Base de dados'!E226,'Base de dados'!B226)</f>
        <v>ISRAEL DE OLIVEIRA
JAQUICELE DE JESUS DIAS</v>
      </c>
      <c r="D227" s="15" t="str">
        <f>'Base de dados'!H226</f>
        <v>RUA ANTONIO SALUSTIANO NUNES, 10 - VILA FLORINDO DE BAIXO - JUQUIA</v>
      </c>
      <c r="E227" s="27" t="str">
        <f>'Base de dados'!I226</f>
        <v>(13) 996430703</v>
      </c>
      <c r="F227" s="6" t="str">
        <f>'Base de dados'!J226</f>
        <v>POPULAÇÃO GERAL</v>
      </c>
      <c r="G227" s="6" t="str">
        <f>'Base de dados'!L226</f>
        <v>BENEFICIÁRIO</v>
      </c>
      <c r="H227" s="6">
        <f>'Base de dados'!M226</f>
        <v>21</v>
      </c>
      <c r="I227" s="30" t="s">
        <v>7930</v>
      </c>
      <c r="J227" s="6" t="str">
        <f>'Base de dados'!N226</f>
        <v/>
      </c>
    </row>
    <row r="228" spans="1:10" ht="24.95" customHeight="1" x14ac:dyDescent="0.25">
      <c r="A228" s="3">
        <f t="shared" si="3"/>
        <v>226</v>
      </c>
      <c r="B228" s="4" t="str">
        <f>'Base de dados'!A227</f>
        <v>5140007690</v>
      </c>
      <c r="C228" s="5" t="str">
        <f>IF('Base de dados'!E227&lt;&gt;"",'Base de dados'!B227&amp;CHAR(10)&amp;'Base de dados'!E227,'Base de dados'!B227)</f>
        <v>MARIA GIVANETE HENRIQUE DA SILVA</v>
      </c>
      <c r="D228" s="15" t="str">
        <f>'Base de dados'!H227</f>
        <v>RUA MARECHAL DEODORO DA FONSECA, 70 - VILA INDUSTRIAL - JUQUIA</v>
      </c>
      <c r="E228" s="27" t="str">
        <f>'Base de dados'!I227</f>
        <v>(13) 997472262</v>
      </c>
      <c r="F228" s="6" t="str">
        <f>'Base de dados'!J227</f>
        <v>POPULAÇÃO GERAL</v>
      </c>
      <c r="G228" s="6" t="str">
        <f>'Base de dados'!L227</f>
        <v>BENEFICIÁRIO</v>
      </c>
      <c r="H228" s="6">
        <f>'Base de dados'!M227</f>
        <v>22</v>
      </c>
      <c r="I228" s="30" t="s">
        <v>7930</v>
      </c>
      <c r="J228" s="6" t="str">
        <f>'Base de dados'!N227</f>
        <v/>
      </c>
    </row>
    <row r="229" spans="1:10" ht="24.95" customHeight="1" x14ac:dyDescent="0.25">
      <c r="A229" s="3">
        <f t="shared" si="3"/>
        <v>227</v>
      </c>
      <c r="B229" s="4" t="str">
        <f>'Base de dados'!A228</f>
        <v>5140010769</v>
      </c>
      <c r="C229" s="5" t="str">
        <f>IF('Base de dados'!E228&lt;&gt;"",'Base de dados'!B228&amp;CHAR(10)&amp;'Base de dados'!E228,'Base de dados'!B228)</f>
        <v>FABIANA DE SOUZA CORDEIRO</v>
      </c>
      <c r="D229" s="15" t="str">
        <f>'Base de dados'!H228</f>
        <v>RUA MARIA IZABEL, 190 - VILA PEDREIRA - JUQUIA</v>
      </c>
      <c r="E229" s="27" t="str">
        <f>'Base de dados'!I228</f>
        <v>(13) 997275669</v>
      </c>
      <c r="F229" s="6" t="str">
        <f>'Base de dados'!J228</f>
        <v>POPULAÇÃO GERAL</v>
      </c>
      <c r="G229" s="6" t="str">
        <f>'Base de dados'!L228</f>
        <v>BENEFICIÁRIO</v>
      </c>
      <c r="H229" s="6">
        <f>'Base de dados'!M228</f>
        <v>23</v>
      </c>
      <c r="I229" s="30" t="s">
        <v>7930</v>
      </c>
      <c r="J229" s="6" t="str">
        <f>'Base de dados'!N228</f>
        <v/>
      </c>
    </row>
    <row r="230" spans="1:10" ht="24.95" customHeight="1" x14ac:dyDescent="0.25">
      <c r="A230" s="3">
        <f t="shared" si="3"/>
        <v>228</v>
      </c>
      <c r="B230" s="4" t="str">
        <f>'Base de dados'!A229</f>
        <v>5140001933</v>
      </c>
      <c r="C230" s="5" t="str">
        <f>IF('Base de dados'!E229&lt;&gt;"",'Base de dados'!B229&amp;CHAR(10)&amp;'Base de dados'!E229,'Base de dados'!B229)</f>
        <v>RENE FERREIRA DE MOURA</v>
      </c>
      <c r="D230" s="15" t="str">
        <f>'Base de dados'!H229</f>
        <v>EST JUQUIA, 1010 - VILA DAS PEDREIRAS - JUQUIA</v>
      </c>
      <c r="E230" s="27" t="str">
        <f>'Base de dados'!I229</f>
        <v>(11) 981445822</v>
      </c>
      <c r="F230" s="6" t="str">
        <f>'Base de dados'!J229</f>
        <v>POPULAÇÃO GERAL</v>
      </c>
      <c r="G230" s="6" t="str">
        <f>'Base de dados'!L229</f>
        <v>BENEFICIÁRIO</v>
      </c>
      <c r="H230" s="6">
        <f>'Base de dados'!M229</f>
        <v>24</v>
      </c>
      <c r="I230" s="30" t="s">
        <v>7930</v>
      </c>
      <c r="J230" s="6" t="str">
        <f>'Base de dados'!N229</f>
        <v/>
      </c>
    </row>
    <row r="231" spans="1:10" ht="24.95" customHeight="1" x14ac:dyDescent="0.25">
      <c r="A231" s="3">
        <f t="shared" si="3"/>
        <v>229</v>
      </c>
      <c r="B231" s="4" t="str">
        <f>'Base de dados'!A230</f>
        <v>5140010140</v>
      </c>
      <c r="C231" s="5" t="str">
        <f>IF('Base de dados'!E230&lt;&gt;"",'Base de dados'!B230&amp;CHAR(10)&amp;'Base de dados'!E230,'Base de dados'!B230)</f>
        <v>JULIANA DA SILVEIRA RAINHA</v>
      </c>
      <c r="D231" s="15" t="str">
        <f>'Base de dados'!H230</f>
        <v>RUA MARECHAL RONDON, 477 - CEDRO - JUQUIA</v>
      </c>
      <c r="E231" s="27" t="str">
        <f>'Base de dados'!I230</f>
        <v>(13) 996379264</v>
      </c>
      <c r="F231" s="6" t="str">
        <f>'Base de dados'!J230</f>
        <v>POPULAÇÃO GERAL</v>
      </c>
      <c r="G231" s="6" t="str">
        <f>'Base de dados'!L230</f>
        <v>BENEFICIÁRIO</v>
      </c>
      <c r="H231" s="6">
        <f>'Base de dados'!M230</f>
        <v>25</v>
      </c>
      <c r="I231" s="30" t="s">
        <v>7930</v>
      </c>
      <c r="J231" s="6" t="str">
        <f>'Base de dados'!N230</f>
        <v/>
      </c>
    </row>
    <row r="232" spans="1:10" ht="24.95" customHeight="1" x14ac:dyDescent="0.25">
      <c r="A232" s="3">
        <f t="shared" si="3"/>
        <v>230</v>
      </c>
      <c r="B232" s="4" t="str">
        <f>'Base de dados'!A231</f>
        <v>5140009670</v>
      </c>
      <c r="C232" s="5" t="str">
        <f>IF('Base de dados'!E231&lt;&gt;"",'Base de dados'!B231&amp;CHAR(10)&amp;'Base de dados'!E231,'Base de dados'!B231)</f>
        <v>CRISTIANE GOMES E SILVA</v>
      </c>
      <c r="D232" s="15" t="str">
        <f>'Base de dados'!H231</f>
        <v>RUA JOSE MIADAIRA, 181 - CEDRO - JUQUIA</v>
      </c>
      <c r="E232" s="27" t="str">
        <f>'Base de dados'!I231</f>
        <v>(41) 991813995</v>
      </c>
      <c r="F232" s="6" t="str">
        <f>'Base de dados'!J231</f>
        <v>POPULAÇÃO GERAL</v>
      </c>
      <c r="G232" s="6" t="str">
        <f>'Base de dados'!L231</f>
        <v>BENEFICIÁRIO</v>
      </c>
      <c r="H232" s="6">
        <f>'Base de dados'!M231</f>
        <v>26</v>
      </c>
      <c r="I232" s="30" t="s">
        <v>7930</v>
      </c>
      <c r="J232" s="6" t="str">
        <f>'Base de dados'!N231</f>
        <v/>
      </c>
    </row>
    <row r="233" spans="1:10" ht="24.95" customHeight="1" x14ac:dyDescent="0.25">
      <c r="A233" s="3">
        <f t="shared" si="3"/>
        <v>231</v>
      </c>
      <c r="B233" s="4" t="str">
        <f>'Base de dados'!A232</f>
        <v>5140002725</v>
      </c>
      <c r="C233" s="5" t="str">
        <f>IF('Base de dados'!E232&lt;&gt;"",'Base de dados'!B232&amp;CHAR(10)&amp;'Base de dados'!E232,'Base de dados'!B232)</f>
        <v>AMILTON VASSAO ALVES
DALZINA VIEIRA ALVES</v>
      </c>
      <c r="D233" s="15" t="str">
        <f>'Base de dados'!H232</f>
        <v>AV  EXPEDICIONARIO APARICIO, 159 - ESTACAO - JUQUIA</v>
      </c>
      <c r="E233" s="27" t="str">
        <f>'Base de dados'!I232</f>
        <v>(13) 996763681</v>
      </c>
      <c r="F233" s="6" t="str">
        <f>'Base de dados'!J232</f>
        <v>POPULAÇÃO GERAL</v>
      </c>
      <c r="G233" s="6" t="str">
        <f>'Base de dados'!L232</f>
        <v>BENEFICIÁRIO</v>
      </c>
      <c r="H233" s="6">
        <f>'Base de dados'!M232</f>
        <v>27</v>
      </c>
      <c r="I233" s="30" t="s">
        <v>7930</v>
      </c>
      <c r="J233" s="6" t="str">
        <f>'Base de dados'!N232</f>
        <v/>
      </c>
    </row>
    <row r="234" spans="1:10" ht="24.95" customHeight="1" x14ac:dyDescent="0.25">
      <c r="A234" s="3">
        <f t="shared" si="3"/>
        <v>232</v>
      </c>
      <c r="B234" s="4" t="str">
        <f>'Base de dados'!A233</f>
        <v>5140006130</v>
      </c>
      <c r="C234" s="5" t="str">
        <f>IF('Base de dados'!E233&lt;&gt;"",'Base de dados'!B233&amp;CHAR(10)&amp;'Base de dados'!E233,'Base de dados'!B233)</f>
        <v>ROSILDA DA APARECIDA DO RAMOS</v>
      </c>
      <c r="D234" s="15" t="str">
        <f>'Base de dados'!H233</f>
        <v>RUA NOVO HORIZONTE, 51 - VILA INDUSTRIAL  - JUQUIA</v>
      </c>
      <c r="E234" s="27" t="str">
        <f>'Base de dados'!I233</f>
        <v>(13) 996514833</v>
      </c>
      <c r="F234" s="6" t="str">
        <f>'Base de dados'!J233</f>
        <v>POPULAÇÃO GERAL</v>
      </c>
      <c r="G234" s="6" t="str">
        <f>'Base de dados'!L233</f>
        <v>SUPLENTE</v>
      </c>
      <c r="H234" s="6">
        <f>'Base de dados'!M233</f>
        <v>1</v>
      </c>
      <c r="I234" s="30" t="s">
        <v>7930</v>
      </c>
      <c r="J234" s="6" t="str">
        <f>'Base de dados'!N233</f>
        <v/>
      </c>
    </row>
    <row r="235" spans="1:10" ht="24.95" customHeight="1" x14ac:dyDescent="0.25">
      <c r="A235" s="3">
        <f t="shared" si="3"/>
        <v>233</v>
      </c>
      <c r="B235" s="4" t="str">
        <f>'Base de dados'!A234</f>
        <v>5140009514</v>
      </c>
      <c r="C235" s="5" t="str">
        <f>IF('Base de dados'!E234&lt;&gt;"",'Base de dados'!B234&amp;CHAR(10)&amp;'Base de dados'!E234,'Base de dados'!B234)</f>
        <v>CLAUCIO RONALDO SENA JUNIOR</v>
      </c>
      <c r="D235" s="15" t="str">
        <f>'Base de dados'!H234</f>
        <v>RUA MINAS GERAIS, 122 - PARQUE NACIONAL - JUQUIA</v>
      </c>
      <c r="E235" s="27" t="str">
        <f>'Base de dados'!I234</f>
        <v>(13) 996844295</v>
      </c>
      <c r="F235" s="6" t="str">
        <f>'Base de dados'!J234</f>
        <v>POPULAÇÃO GERAL</v>
      </c>
      <c r="G235" s="6" t="str">
        <f>'Base de dados'!L234</f>
        <v>SUPLENTE</v>
      </c>
      <c r="H235" s="6">
        <f>'Base de dados'!M234</f>
        <v>2</v>
      </c>
      <c r="I235" s="30" t="s">
        <v>7930</v>
      </c>
      <c r="J235" s="6" t="str">
        <f>'Base de dados'!N234</f>
        <v/>
      </c>
    </row>
    <row r="236" spans="1:10" ht="24.95" customHeight="1" x14ac:dyDescent="0.25">
      <c r="A236" s="3">
        <f t="shared" si="3"/>
        <v>234</v>
      </c>
      <c r="B236" s="4" t="str">
        <f>'Base de dados'!A235</f>
        <v>5140003376</v>
      </c>
      <c r="C236" s="5" t="str">
        <f>IF('Base de dados'!E235&lt;&gt;"",'Base de dados'!B235&amp;CHAR(10)&amp;'Base de dados'!E235,'Base de dados'!B235)</f>
        <v>JANAINA DE PAULA</v>
      </c>
      <c r="D236" s="15" t="str">
        <f>'Base de dados'!H235</f>
        <v>VLA SERAFIM  HENRIQUE DE GOUVEIA, 272 - VILA FLORINDO DE BAIXO - JUQUIA</v>
      </c>
      <c r="E236" s="27" t="str">
        <f>'Base de dados'!I235</f>
        <v>(13) 996393109</v>
      </c>
      <c r="F236" s="6" t="str">
        <f>'Base de dados'!J235</f>
        <v>POPULAÇÃO GERAL</v>
      </c>
      <c r="G236" s="6" t="str">
        <f>'Base de dados'!L235</f>
        <v>SUPLENTE</v>
      </c>
      <c r="H236" s="6">
        <f>'Base de dados'!M235</f>
        <v>3</v>
      </c>
      <c r="I236" s="30" t="s">
        <v>7930</v>
      </c>
      <c r="J236" s="6" t="str">
        <f>'Base de dados'!N235</f>
        <v/>
      </c>
    </row>
    <row r="237" spans="1:10" ht="24.95" customHeight="1" x14ac:dyDescent="0.25">
      <c r="A237" s="3">
        <f t="shared" si="3"/>
        <v>235</v>
      </c>
      <c r="B237" s="4" t="str">
        <f>'Base de dados'!A236</f>
        <v>5140000679</v>
      </c>
      <c r="C237" s="5" t="str">
        <f>IF('Base de dados'!E236&lt;&gt;"",'Base de dados'!B236&amp;CHAR(10)&amp;'Base de dados'!E236,'Base de dados'!B236)</f>
        <v>IRENE DA SILVA NEVES</v>
      </c>
      <c r="D237" s="15" t="str">
        <f>'Base de dados'!H236</f>
        <v>RUA ZELIA SANTOS DE OLIVEIRA, 30 - VILA SANCHES - JUQUIA</v>
      </c>
      <c r="E237" s="27" t="str">
        <f>'Base de dados'!I236</f>
        <v>(13) 996356310</v>
      </c>
      <c r="F237" s="6" t="str">
        <f>'Base de dados'!J236</f>
        <v>POPULAÇÃO GERAL</v>
      </c>
      <c r="G237" s="6" t="str">
        <f>'Base de dados'!L236</f>
        <v>SUPLENTE</v>
      </c>
      <c r="H237" s="6">
        <f>'Base de dados'!M236</f>
        <v>4</v>
      </c>
      <c r="I237" s="30" t="s">
        <v>7930</v>
      </c>
      <c r="J237" s="6" t="str">
        <f>'Base de dados'!N236</f>
        <v/>
      </c>
    </row>
    <row r="238" spans="1:10" ht="24.95" customHeight="1" x14ac:dyDescent="0.25">
      <c r="A238" s="3">
        <f t="shared" si="3"/>
        <v>236</v>
      </c>
      <c r="B238" s="4" t="str">
        <f>'Base de dados'!A237</f>
        <v>5140003384</v>
      </c>
      <c r="C238" s="5" t="str">
        <f>IF('Base de dados'!E237&lt;&gt;"",'Base de dados'!B237&amp;CHAR(10)&amp;'Base de dados'!E237,'Base de dados'!B237)</f>
        <v>EDUARDO DE LARA MARCIANO E MELO
LILIANE DE LARA LINFONCIO</v>
      </c>
      <c r="D238" s="15" t="str">
        <f>'Base de dados'!H237</f>
        <v>RUA NABOR DA SILVA FRANCO, 57 - VILA FLORINDO - JUQUIA</v>
      </c>
      <c r="E238" s="27" t="str">
        <f>'Base de dados'!I237</f>
        <v>(13) 996146599</v>
      </c>
      <c r="F238" s="6" t="str">
        <f>'Base de dados'!J237</f>
        <v>POPULAÇÃO GERAL</v>
      </c>
      <c r="G238" s="6" t="str">
        <f>'Base de dados'!L237</f>
        <v>SUPLENTE</v>
      </c>
      <c r="H238" s="6">
        <f>'Base de dados'!M237</f>
        <v>5</v>
      </c>
      <c r="I238" s="30" t="s">
        <v>7930</v>
      </c>
      <c r="J238" s="6" t="str">
        <f>'Base de dados'!N237</f>
        <v/>
      </c>
    </row>
    <row r="239" spans="1:10" ht="24.95" customHeight="1" x14ac:dyDescent="0.25">
      <c r="A239" s="3">
        <f t="shared" si="3"/>
        <v>237</v>
      </c>
      <c r="B239" s="4" t="str">
        <f>'Base de dados'!A238</f>
        <v>5140010264</v>
      </c>
      <c r="C239" s="5" t="str">
        <f>IF('Base de dados'!E238&lt;&gt;"",'Base de dados'!B238&amp;CHAR(10)&amp;'Base de dados'!E238,'Base de dados'!B238)</f>
        <v>ELIDA LANE GONCALVES</v>
      </c>
      <c r="D239" s="15" t="str">
        <f>'Base de dados'!H238</f>
        <v>RUA DUQUE DE CAXIAS, 126 - VILA INDUSTRIAL - JUQUIA</v>
      </c>
      <c r="E239" s="27" t="str">
        <f>'Base de dados'!I238</f>
        <v>(13) 996620307</v>
      </c>
      <c r="F239" s="6" t="str">
        <f>'Base de dados'!J238</f>
        <v>POPULAÇÃO GERAL</v>
      </c>
      <c r="G239" s="6" t="str">
        <f>'Base de dados'!L238</f>
        <v>SUPLENTE</v>
      </c>
      <c r="H239" s="6">
        <f>'Base de dados'!M238</f>
        <v>6</v>
      </c>
      <c r="I239" s="30" t="s">
        <v>7930</v>
      </c>
      <c r="J239" s="6" t="str">
        <f>'Base de dados'!N238</f>
        <v/>
      </c>
    </row>
    <row r="240" spans="1:10" ht="24.95" customHeight="1" x14ac:dyDescent="0.25">
      <c r="A240" s="3">
        <f t="shared" si="3"/>
        <v>238</v>
      </c>
      <c r="B240" s="4" t="str">
        <f>'Base de dados'!A239</f>
        <v>5140003533</v>
      </c>
      <c r="C240" s="5" t="str">
        <f>IF('Base de dados'!E239&lt;&gt;"",'Base de dados'!B239&amp;CHAR(10)&amp;'Base de dados'!E239,'Base de dados'!B239)</f>
        <v>CONCEICAO APARECIDA ZAPOTOSKI DE LIMA
JOAO CARLOS ALVES DE LIMA</v>
      </c>
      <c r="D240" s="15" t="str">
        <f>'Base de dados'!H239</f>
        <v>RUA ANTONIO MARQUES PATRICIO, 671 - VILA INDUSTRIAL - JUQUIA</v>
      </c>
      <c r="E240" s="27" t="str">
        <f>'Base de dados'!I239</f>
        <v>(13) 997988696</v>
      </c>
      <c r="F240" s="6" t="str">
        <f>'Base de dados'!J239</f>
        <v>POPULAÇÃO GERAL</v>
      </c>
      <c r="G240" s="6" t="str">
        <f>'Base de dados'!L239</f>
        <v>SUPLENTE</v>
      </c>
      <c r="H240" s="6">
        <f>'Base de dados'!M239</f>
        <v>7</v>
      </c>
      <c r="I240" s="30" t="s">
        <v>7930</v>
      </c>
      <c r="J240" s="6" t="str">
        <f>'Base de dados'!N239</f>
        <v/>
      </c>
    </row>
    <row r="241" spans="1:10" ht="24.95" customHeight="1" x14ac:dyDescent="0.25">
      <c r="A241" s="3">
        <f t="shared" si="3"/>
        <v>239</v>
      </c>
      <c r="B241" s="4" t="str">
        <f>'Base de dados'!A240</f>
        <v>5140008581</v>
      </c>
      <c r="C241" s="5" t="str">
        <f>IF('Base de dados'!E240&lt;&gt;"",'Base de dados'!B240&amp;CHAR(10)&amp;'Base de dados'!E240,'Base de dados'!B240)</f>
        <v>VALDETE MUNIZ
MARCELO PATRICIO CAMARGO</v>
      </c>
      <c r="D241" s="15" t="str">
        <f>'Base de dados'!H240</f>
        <v>RUA RIO GRANDE DO SUL, 531 - PARQUE NACIONAL - JUQUIA</v>
      </c>
      <c r="E241" s="27" t="str">
        <f>'Base de dados'!I240</f>
        <v>(13) 997522944</v>
      </c>
      <c r="F241" s="6" t="str">
        <f>'Base de dados'!J240</f>
        <v>POPULAÇÃO GERAL</v>
      </c>
      <c r="G241" s="6" t="str">
        <f>'Base de dados'!L240</f>
        <v>SUPLENTE</v>
      </c>
      <c r="H241" s="6">
        <f>'Base de dados'!M240</f>
        <v>8</v>
      </c>
      <c r="I241" s="30" t="s">
        <v>7930</v>
      </c>
      <c r="J241" s="6" t="str">
        <f>'Base de dados'!N240</f>
        <v/>
      </c>
    </row>
    <row r="242" spans="1:10" ht="24.95" customHeight="1" x14ac:dyDescent="0.25">
      <c r="A242" s="3">
        <f t="shared" si="3"/>
        <v>240</v>
      </c>
      <c r="B242" s="4" t="str">
        <f>'Base de dados'!A241</f>
        <v>5140006304</v>
      </c>
      <c r="C242" s="5" t="str">
        <f>IF('Base de dados'!E241&lt;&gt;"",'Base de dados'!B241&amp;CHAR(10)&amp;'Base de dados'!E241,'Base de dados'!B241)</f>
        <v>JESIANE MUNIZ DE CASTRO
ERIK RODRIGUES DA SILVA</v>
      </c>
      <c r="D242" s="15" t="str">
        <f>'Base de dados'!H241</f>
        <v>RUA SANTOS DUMONT, 20 - VILA INDUSTRIAL - JUQUIA</v>
      </c>
      <c r="E242" s="27" t="str">
        <f>'Base de dados'!I241</f>
        <v>(13) 997254559</v>
      </c>
      <c r="F242" s="6" t="str">
        <f>'Base de dados'!J241</f>
        <v>POPULAÇÃO GERAL</v>
      </c>
      <c r="G242" s="6" t="str">
        <f>'Base de dados'!L241</f>
        <v>SUPLENTE</v>
      </c>
      <c r="H242" s="6">
        <f>'Base de dados'!M241</f>
        <v>9</v>
      </c>
      <c r="I242" s="30" t="s">
        <v>7930</v>
      </c>
      <c r="J242" s="6" t="str">
        <f>'Base de dados'!N241</f>
        <v/>
      </c>
    </row>
    <row r="243" spans="1:10" ht="24.95" customHeight="1" x14ac:dyDescent="0.25">
      <c r="A243" s="3">
        <f t="shared" si="3"/>
        <v>241</v>
      </c>
      <c r="B243" s="4" t="str">
        <f>'Base de dados'!A242</f>
        <v>5140009068</v>
      </c>
      <c r="C243" s="5" t="str">
        <f>IF('Base de dados'!E242&lt;&gt;"",'Base de dados'!B242&amp;CHAR(10)&amp;'Base de dados'!E242,'Base de dados'!B242)</f>
        <v>GILSON PEREIRA DA GRACA
INES KAROLAYNE DE SOUZA COSTA</v>
      </c>
      <c r="D243" s="15" t="str">
        <f>'Base de dados'!H242</f>
        <v>Q   JONAS DE OLIVEIRA SANCHES, 37 - VOVO  CLARINHA  - JUQUIA</v>
      </c>
      <c r="E243" s="27" t="str">
        <f>'Base de dados'!I242</f>
        <v>(13) 997846820</v>
      </c>
      <c r="F243" s="6" t="str">
        <f>'Base de dados'!J242</f>
        <v>POPULAÇÃO GERAL</v>
      </c>
      <c r="G243" s="6" t="str">
        <f>'Base de dados'!L242</f>
        <v>SUPLENTE</v>
      </c>
      <c r="H243" s="6">
        <f>'Base de dados'!M242</f>
        <v>10</v>
      </c>
      <c r="I243" s="30" t="s">
        <v>7930</v>
      </c>
      <c r="J243" s="6" t="str">
        <f>'Base de dados'!N242</f>
        <v/>
      </c>
    </row>
    <row r="244" spans="1:10" ht="24.95" customHeight="1" x14ac:dyDescent="0.25">
      <c r="A244" s="3">
        <f t="shared" si="3"/>
        <v>242</v>
      </c>
      <c r="B244" s="4" t="str">
        <f>'Base de dados'!A243</f>
        <v>5140010090</v>
      </c>
      <c r="C244" s="5" t="str">
        <f>IF('Base de dados'!E243&lt;&gt;"",'Base de dados'!B243&amp;CHAR(10)&amp;'Base de dados'!E243,'Base de dados'!B243)</f>
        <v>GILMARA MUNIZ HENRIQUE</v>
      </c>
      <c r="D244" s="15" t="str">
        <f>'Base de dados'!H243</f>
        <v>RUA VOLUNTARIOS DA PATRIA, 550 - VILA FLORINDO - JUQUIA</v>
      </c>
      <c r="E244" s="27" t="str">
        <f>'Base de dados'!I243</f>
        <v>(13) 996652299</v>
      </c>
      <c r="F244" s="6" t="str">
        <f>'Base de dados'!J243</f>
        <v>POPULAÇÃO GERAL</v>
      </c>
      <c r="G244" s="6" t="str">
        <f>'Base de dados'!L243</f>
        <v>SUPLENTE</v>
      </c>
      <c r="H244" s="6">
        <f>'Base de dados'!M243</f>
        <v>11</v>
      </c>
      <c r="I244" s="30" t="s">
        <v>7930</v>
      </c>
      <c r="J244" s="6" t="str">
        <f>'Base de dados'!N243</f>
        <v/>
      </c>
    </row>
    <row r="245" spans="1:10" ht="24.95" customHeight="1" x14ac:dyDescent="0.25">
      <c r="A245" s="3">
        <f t="shared" si="3"/>
        <v>243</v>
      </c>
      <c r="B245" s="4" t="str">
        <f>'Base de dados'!A244</f>
        <v>5140000026</v>
      </c>
      <c r="C245" s="5" t="str">
        <f>IF('Base de dados'!E244&lt;&gt;"",'Base de dados'!B244&amp;CHAR(10)&amp;'Base de dados'!E244,'Base de dados'!B244)</f>
        <v>GRAZIELI VIANA
JONATHA LUCAS DOMINGUES BATISTA</v>
      </c>
      <c r="D245" s="15" t="str">
        <f>'Base de dados'!H244</f>
        <v>AV  BRASIL, 671 - JUQUIA/ SP - JUQUIA</v>
      </c>
      <c r="E245" s="27" t="str">
        <f>'Base de dados'!I244</f>
        <v>(39) 1088530</v>
      </c>
      <c r="F245" s="6" t="str">
        <f>'Base de dados'!J244</f>
        <v>POPULAÇÃO GERAL</v>
      </c>
      <c r="G245" s="6" t="str">
        <f>'Base de dados'!L244</f>
        <v>SUPLENTE</v>
      </c>
      <c r="H245" s="6">
        <f>'Base de dados'!M244</f>
        <v>12</v>
      </c>
      <c r="I245" s="30" t="s">
        <v>7930</v>
      </c>
      <c r="J245" s="6" t="str">
        <f>'Base de dados'!N244</f>
        <v/>
      </c>
    </row>
    <row r="246" spans="1:10" ht="24.95" customHeight="1" x14ac:dyDescent="0.25">
      <c r="A246" s="3">
        <f t="shared" si="3"/>
        <v>244</v>
      </c>
      <c r="B246" s="4" t="str">
        <f>'Base de dados'!A245</f>
        <v>5140001057</v>
      </c>
      <c r="C246" s="5" t="str">
        <f>IF('Base de dados'!E245&lt;&gt;"",'Base de dados'!B245&amp;CHAR(10)&amp;'Base de dados'!E245,'Base de dados'!B245)</f>
        <v>KAREN CARNIATO BAULEO</v>
      </c>
      <c r="D246" s="15" t="str">
        <f>'Base de dados'!H245</f>
        <v>RUA 10 DE ABRIL, 166 - CENTRO - JUQUIA</v>
      </c>
      <c r="E246" s="27" t="str">
        <f>'Base de dados'!I245</f>
        <v>(13) 997030406</v>
      </c>
      <c r="F246" s="6" t="str">
        <f>'Base de dados'!J245</f>
        <v>POPULAÇÃO GERAL</v>
      </c>
      <c r="G246" s="6" t="str">
        <f>'Base de dados'!L245</f>
        <v>SUPLENTE</v>
      </c>
      <c r="H246" s="6">
        <f>'Base de dados'!M245</f>
        <v>13</v>
      </c>
      <c r="I246" s="30" t="s">
        <v>7930</v>
      </c>
      <c r="J246" s="6" t="str">
        <f>'Base de dados'!N245</f>
        <v/>
      </c>
    </row>
    <row r="247" spans="1:10" ht="24.95" customHeight="1" x14ac:dyDescent="0.25">
      <c r="A247" s="3">
        <f t="shared" si="3"/>
        <v>245</v>
      </c>
      <c r="B247" s="4" t="str">
        <f>'Base de dados'!A246</f>
        <v>5140003855</v>
      </c>
      <c r="C247" s="5" t="str">
        <f>IF('Base de dados'!E246&lt;&gt;"",'Base de dados'!B246&amp;CHAR(10)&amp;'Base de dados'!E246,'Base de dados'!B246)</f>
        <v>BALTASAR RODRIGUES DOS SANTOS
RITA PEIXOTO DO MONTE</v>
      </c>
      <c r="D247" s="15" t="str">
        <f>'Base de dados'!H246</f>
        <v>EST ANTIGO RETORNO DA PIUVA, S/n - PIUVA - JUQUIA</v>
      </c>
      <c r="E247" s="27" t="str">
        <f>'Base de dados'!I246</f>
        <v>(13) 996712216</v>
      </c>
      <c r="F247" s="6" t="str">
        <f>'Base de dados'!J246</f>
        <v>POPULAÇÃO GERAL</v>
      </c>
      <c r="G247" s="6" t="str">
        <f>'Base de dados'!L246</f>
        <v>SUPLENTE</v>
      </c>
      <c r="H247" s="6">
        <f>'Base de dados'!M246</f>
        <v>14</v>
      </c>
      <c r="I247" s="30" t="s">
        <v>7930</v>
      </c>
      <c r="J247" s="6" t="str">
        <f>'Base de dados'!N246</f>
        <v/>
      </c>
    </row>
    <row r="248" spans="1:10" ht="24.95" customHeight="1" x14ac:dyDescent="0.25">
      <c r="A248" s="3">
        <f t="shared" si="3"/>
        <v>246</v>
      </c>
      <c r="B248" s="4" t="str">
        <f>'Base de dados'!A247</f>
        <v>5140003756</v>
      </c>
      <c r="C248" s="5" t="str">
        <f>IF('Base de dados'!E247&lt;&gt;"",'Base de dados'!B247&amp;CHAR(10)&amp;'Base de dados'!E247,'Base de dados'!B247)</f>
        <v>KATIANIS SOARES DOS SANTOS</v>
      </c>
      <c r="D248" s="15" t="str">
        <f>'Base de dados'!H247</f>
        <v>RUA PROFESSOR FRANCISCO AR  DO AMARAL, 247 - VILA SANCHES - JUQUIA</v>
      </c>
      <c r="E248" s="27" t="str">
        <f>'Base de dados'!I247</f>
        <v>(13) 996152249</v>
      </c>
      <c r="F248" s="6" t="str">
        <f>'Base de dados'!J247</f>
        <v>POPULAÇÃO GERAL</v>
      </c>
      <c r="G248" s="6" t="str">
        <f>'Base de dados'!L247</f>
        <v>SUPLENTE</v>
      </c>
      <c r="H248" s="6">
        <f>'Base de dados'!M247</f>
        <v>15</v>
      </c>
      <c r="I248" s="30" t="s">
        <v>7930</v>
      </c>
      <c r="J248" s="6" t="str">
        <f>'Base de dados'!N247</f>
        <v/>
      </c>
    </row>
    <row r="249" spans="1:10" ht="24.95" customHeight="1" x14ac:dyDescent="0.25">
      <c r="A249" s="3">
        <f t="shared" si="3"/>
        <v>247</v>
      </c>
      <c r="B249" s="4" t="str">
        <f>'Base de dados'!A248</f>
        <v>5140000737</v>
      </c>
      <c r="C249" s="5" t="str">
        <f>IF('Base de dados'!E248&lt;&gt;"",'Base de dados'!B248&amp;CHAR(10)&amp;'Base de dados'!E248,'Base de dados'!B248)</f>
        <v>DAVID PEDROSO NASCIMENTO
MARGARET TEIXEIRA FELICIANO</v>
      </c>
      <c r="D249" s="15" t="str">
        <f>'Base de dados'!H248</f>
        <v>RUA OTACILIO MAGALHAES, 315 - VILA INDUSTRIAL  - JUQUIA</v>
      </c>
      <c r="E249" s="27" t="str">
        <f>'Base de dados'!I248</f>
        <v>(13) 996924728</v>
      </c>
      <c r="F249" s="6" t="str">
        <f>'Base de dados'!J248</f>
        <v>POPULAÇÃO GERAL</v>
      </c>
      <c r="G249" s="6" t="str">
        <f>'Base de dados'!L248</f>
        <v>SUPLENTE</v>
      </c>
      <c r="H249" s="6">
        <f>'Base de dados'!M248</f>
        <v>16</v>
      </c>
      <c r="I249" s="30" t="s">
        <v>7930</v>
      </c>
      <c r="J249" s="6" t="str">
        <f>'Base de dados'!N248</f>
        <v/>
      </c>
    </row>
    <row r="250" spans="1:10" ht="24.95" customHeight="1" x14ac:dyDescent="0.25">
      <c r="A250" s="3">
        <f t="shared" si="3"/>
        <v>248</v>
      </c>
      <c r="B250" s="4" t="str">
        <f>'Base de dados'!A249</f>
        <v>5140001016</v>
      </c>
      <c r="C250" s="5" t="str">
        <f>IF('Base de dados'!E249&lt;&gt;"",'Base de dados'!B249&amp;CHAR(10)&amp;'Base de dados'!E249,'Base de dados'!B249)</f>
        <v>FERNANDO XAVIER DE SOUZA
THAIS CRISTINA XAVIER DE SOUZA</v>
      </c>
      <c r="D250" s="15" t="str">
        <f>'Base de dados'!H249</f>
        <v>SIT 1, KM 189, SP 79, BAIRRO COLONIZACAO, JUQUIA   SP, S/N - COLONIZACAO - JUQUIA</v>
      </c>
      <c r="E250" s="27" t="str">
        <f>'Base de dados'!I249</f>
        <v>(13) 996263773</v>
      </c>
      <c r="F250" s="6" t="str">
        <f>'Base de dados'!J249</f>
        <v>POPULAÇÃO GERAL</v>
      </c>
      <c r="G250" s="6" t="str">
        <f>'Base de dados'!L249</f>
        <v>SUPLENTE</v>
      </c>
      <c r="H250" s="6">
        <f>'Base de dados'!M249</f>
        <v>17</v>
      </c>
      <c r="I250" s="30" t="s">
        <v>7930</v>
      </c>
      <c r="J250" s="6" t="str">
        <f>'Base de dados'!N249</f>
        <v/>
      </c>
    </row>
    <row r="251" spans="1:10" ht="24.95" customHeight="1" x14ac:dyDescent="0.25">
      <c r="A251" s="3">
        <f t="shared" si="3"/>
        <v>249</v>
      </c>
      <c r="B251" s="4" t="str">
        <f>'Base de dados'!A250</f>
        <v>5140006023</v>
      </c>
      <c r="C251" s="5" t="str">
        <f>IF('Base de dados'!E250&lt;&gt;"",'Base de dados'!B250&amp;CHAR(10)&amp;'Base de dados'!E250,'Base de dados'!B250)</f>
        <v>VANESSA DE MORAIS</v>
      </c>
      <c r="D251" s="15" t="str">
        <f>'Base de dados'!H250</f>
        <v>SIT DAS MARGARIDA, 49 - PIUVA - JUQUIA</v>
      </c>
      <c r="E251" s="27" t="str">
        <f>'Base de dados'!I250</f>
        <v>(13) 997861933</v>
      </c>
      <c r="F251" s="6" t="str">
        <f>'Base de dados'!J250</f>
        <v>POPULAÇÃO GERAL</v>
      </c>
      <c r="G251" s="6" t="str">
        <f>'Base de dados'!L250</f>
        <v>SUPLENTE</v>
      </c>
      <c r="H251" s="6">
        <f>'Base de dados'!M250</f>
        <v>18</v>
      </c>
      <c r="I251" s="30" t="s">
        <v>7930</v>
      </c>
      <c r="J251" s="6" t="str">
        <f>'Base de dados'!N250</f>
        <v/>
      </c>
    </row>
    <row r="252" spans="1:10" ht="24.95" customHeight="1" x14ac:dyDescent="0.25">
      <c r="A252" s="3">
        <f t="shared" si="3"/>
        <v>250</v>
      </c>
      <c r="B252" s="4" t="str">
        <f>'Base de dados'!A251</f>
        <v>5140002329</v>
      </c>
      <c r="C252" s="5" t="str">
        <f>IF('Base de dados'!E251&lt;&gt;"",'Base de dados'!B251&amp;CHAR(10)&amp;'Base de dados'!E251,'Base de dados'!B251)</f>
        <v>HELIETE RODRIGUES DA SILVA
ANTONIO VALDEVINO DE LIMA</v>
      </c>
      <c r="D252" s="15" t="str">
        <f>'Base de dados'!H251</f>
        <v>RUA ANTONIO LEAL DAS NEVES, 340 - VILA SANCHES - JUQUIA</v>
      </c>
      <c r="E252" s="27" t="str">
        <f>'Base de dados'!I251</f>
        <v>(13) 996034213</v>
      </c>
      <c r="F252" s="6" t="str">
        <f>'Base de dados'!J251</f>
        <v>POPULAÇÃO GERAL</v>
      </c>
      <c r="G252" s="6" t="str">
        <f>'Base de dados'!L251</f>
        <v>SUPLENTE</v>
      </c>
      <c r="H252" s="6">
        <f>'Base de dados'!M251</f>
        <v>19</v>
      </c>
      <c r="I252" s="30" t="s">
        <v>7930</v>
      </c>
      <c r="J252" s="6" t="str">
        <f>'Base de dados'!N251</f>
        <v/>
      </c>
    </row>
    <row r="253" spans="1:10" ht="24.95" customHeight="1" x14ac:dyDescent="0.25">
      <c r="A253" s="3">
        <f t="shared" si="3"/>
        <v>251</v>
      </c>
      <c r="B253" s="4" t="str">
        <f>'Base de dados'!A252</f>
        <v>5140002006</v>
      </c>
      <c r="C253" s="5" t="str">
        <f>IF('Base de dados'!E252&lt;&gt;"",'Base de dados'!B252&amp;CHAR(10)&amp;'Base de dados'!E252,'Base de dados'!B252)</f>
        <v>GISELE MARINA ALVES FARIA
EUFRASIO D'ARQUINIO DOS SANTOS</v>
      </c>
      <c r="D253" s="15" t="str">
        <f>'Base de dados'!H252</f>
        <v>RUA PEDRO GOMES DA SILVA, 206 - VILA SANCHES - JUQUIA</v>
      </c>
      <c r="E253" s="27" t="str">
        <f>'Base de dados'!I252</f>
        <v>(13) 997648766</v>
      </c>
      <c r="F253" s="6" t="str">
        <f>'Base de dados'!J252</f>
        <v>POPULAÇÃO GERAL</v>
      </c>
      <c r="G253" s="6" t="str">
        <f>'Base de dados'!L252</f>
        <v>SUPLENTE</v>
      </c>
      <c r="H253" s="6">
        <f>'Base de dados'!M252</f>
        <v>20</v>
      </c>
      <c r="I253" s="30" t="s">
        <v>7930</v>
      </c>
      <c r="J253" s="6" t="str">
        <f>'Base de dados'!N252</f>
        <v/>
      </c>
    </row>
    <row r="254" spans="1:10" ht="24.95" customHeight="1" x14ac:dyDescent="0.25">
      <c r="A254" s="3">
        <f t="shared" si="3"/>
        <v>252</v>
      </c>
      <c r="B254" s="4" t="str">
        <f>'Base de dados'!A253</f>
        <v>5140001479</v>
      </c>
      <c r="C254" s="5" t="str">
        <f>IF('Base de dados'!E253&lt;&gt;"",'Base de dados'!B253&amp;CHAR(10)&amp;'Base de dados'!E253,'Base de dados'!B253)</f>
        <v>JOICE FERREIRA MIRANDA
WILLIAM MIRANDA DA SILVA</v>
      </c>
      <c r="D254" s="15" t="str">
        <f>'Base de dados'!H253</f>
        <v>RUA DIOGO FLORINDO RIBEIRO, 105 - VILA FLORINDO - JUQUIA</v>
      </c>
      <c r="E254" s="27" t="str">
        <f>'Base de dados'!I253</f>
        <v>(13) 996117330</v>
      </c>
      <c r="F254" s="6" t="str">
        <f>'Base de dados'!J253</f>
        <v>POPULAÇÃO GERAL</v>
      </c>
      <c r="G254" s="6" t="str">
        <f>'Base de dados'!L253</f>
        <v>SUPLENTE</v>
      </c>
      <c r="H254" s="6">
        <f>'Base de dados'!M253</f>
        <v>21</v>
      </c>
      <c r="I254" s="30" t="s">
        <v>7930</v>
      </c>
      <c r="J254" s="6" t="str">
        <f>'Base de dados'!N253</f>
        <v/>
      </c>
    </row>
    <row r="255" spans="1:10" ht="24.95" customHeight="1" x14ac:dyDescent="0.25">
      <c r="A255" s="3">
        <f t="shared" si="3"/>
        <v>253</v>
      </c>
      <c r="B255" s="4" t="str">
        <f>'Base de dados'!A254</f>
        <v>5140005041</v>
      </c>
      <c r="C255" s="5" t="str">
        <f>IF('Base de dados'!E254&lt;&gt;"",'Base de dados'!B254&amp;CHAR(10)&amp;'Base de dados'!E254,'Base de dados'!B254)</f>
        <v>CLAYTON DE CAMARGO NOBREGA</v>
      </c>
      <c r="D255" s="15" t="str">
        <f>'Base de dados'!H254</f>
        <v>RUA PORTO DA BALSA, 316 - VILA SANCHES - JUQUIA</v>
      </c>
      <c r="E255" s="27" t="str">
        <f>'Base de dados'!I254</f>
        <v>(13) 997292700</v>
      </c>
      <c r="F255" s="6" t="str">
        <f>'Base de dados'!J254</f>
        <v>POPULAÇÃO GERAL</v>
      </c>
      <c r="G255" s="6" t="str">
        <f>'Base de dados'!L254</f>
        <v>SUPLENTE</v>
      </c>
      <c r="H255" s="6">
        <f>'Base de dados'!M254</f>
        <v>22</v>
      </c>
      <c r="I255" s="30" t="s">
        <v>7930</v>
      </c>
      <c r="J255" s="6" t="str">
        <f>'Base de dados'!N254</f>
        <v/>
      </c>
    </row>
    <row r="256" spans="1:10" ht="24.95" customHeight="1" x14ac:dyDescent="0.25">
      <c r="A256" s="3">
        <f t="shared" si="3"/>
        <v>254</v>
      </c>
      <c r="B256" s="4" t="str">
        <f>'Base de dados'!A255</f>
        <v>5140003806</v>
      </c>
      <c r="C256" s="5" t="str">
        <f>IF('Base de dados'!E255&lt;&gt;"",'Base de dados'!B255&amp;CHAR(10)&amp;'Base de dados'!E255,'Base de dados'!B255)</f>
        <v>TAYNA ZANELLI VENANCIO DE LIMA</v>
      </c>
      <c r="D256" s="15" t="str">
        <f>'Base de dados'!H255</f>
        <v>RUA KUNO HASE, 116 - ESTACAO - JUQUIA</v>
      </c>
      <c r="E256" s="27" t="str">
        <f>'Base de dados'!I255</f>
        <v>(13) 996375047</v>
      </c>
      <c r="F256" s="6" t="str">
        <f>'Base de dados'!J255</f>
        <v>POPULAÇÃO GERAL</v>
      </c>
      <c r="G256" s="6" t="str">
        <f>'Base de dados'!L255</f>
        <v>SUPLENTE</v>
      </c>
      <c r="H256" s="6">
        <f>'Base de dados'!M255</f>
        <v>23</v>
      </c>
      <c r="I256" s="30" t="s">
        <v>7930</v>
      </c>
      <c r="J256" s="6" t="str">
        <f>'Base de dados'!N255</f>
        <v/>
      </c>
    </row>
    <row r="257" spans="1:10" ht="24.95" customHeight="1" x14ac:dyDescent="0.25">
      <c r="A257" s="3">
        <f t="shared" si="3"/>
        <v>255</v>
      </c>
      <c r="B257" s="4" t="str">
        <f>'Base de dados'!A256</f>
        <v>5140001271</v>
      </c>
      <c r="C257" s="5" t="str">
        <f>IF('Base de dados'!E256&lt;&gt;"",'Base de dados'!B256&amp;CHAR(10)&amp;'Base de dados'!E256,'Base de dados'!B256)</f>
        <v>GISELE DO VALE PEREIRA</v>
      </c>
      <c r="D257" s="15" t="str">
        <f>'Base de dados'!H256</f>
        <v>RUA PROFESSOR FRANCISCO ARCELINO DO AMARALK, 104 - VILA SANCHES - JUQUIA</v>
      </c>
      <c r="E257" s="27" t="str">
        <f>'Base de dados'!I256</f>
        <v>(13) 996675486</v>
      </c>
      <c r="F257" s="6" t="str">
        <f>'Base de dados'!J256</f>
        <v>POPULAÇÃO GERAL</v>
      </c>
      <c r="G257" s="6" t="str">
        <f>'Base de dados'!L256</f>
        <v>SUPLENTE</v>
      </c>
      <c r="H257" s="6">
        <f>'Base de dados'!M256</f>
        <v>24</v>
      </c>
      <c r="I257" s="30" t="s">
        <v>7930</v>
      </c>
      <c r="J257" s="6" t="str">
        <f>'Base de dados'!N256</f>
        <v/>
      </c>
    </row>
    <row r="258" spans="1:10" ht="24.95" customHeight="1" x14ac:dyDescent="0.25">
      <c r="A258" s="3">
        <f t="shared" si="3"/>
        <v>256</v>
      </c>
      <c r="B258" s="4" t="str">
        <f>'Base de dados'!A257</f>
        <v>5140005496</v>
      </c>
      <c r="C258" s="5" t="str">
        <f>IF('Base de dados'!E257&lt;&gt;"",'Base de dados'!B257&amp;CHAR(10)&amp;'Base de dados'!E257,'Base de dados'!B257)</f>
        <v>DHIUARY CHRIS SOARES PEREIRA</v>
      </c>
      <c r="D258" s="15" t="str">
        <f>'Base de dados'!H257</f>
        <v>RUA PRUDENTE DE MORAES, 1 - VILA INDUSTRIAL - JUQUIA</v>
      </c>
      <c r="E258" s="27" t="str">
        <f>'Base de dados'!I257</f>
        <v>(13) 997560920</v>
      </c>
      <c r="F258" s="6" t="str">
        <f>'Base de dados'!J257</f>
        <v>POPULAÇÃO GERAL</v>
      </c>
      <c r="G258" s="6" t="str">
        <f>'Base de dados'!L257</f>
        <v>SUPLENTE</v>
      </c>
      <c r="H258" s="6">
        <f>'Base de dados'!M257</f>
        <v>25</v>
      </c>
      <c r="I258" s="30" t="s">
        <v>7930</v>
      </c>
      <c r="J258" s="6" t="str">
        <f>'Base de dados'!N257</f>
        <v/>
      </c>
    </row>
    <row r="259" spans="1:10" ht="24.95" customHeight="1" x14ac:dyDescent="0.25">
      <c r="A259" s="3">
        <f t="shared" si="3"/>
        <v>257</v>
      </c>
      <c r="B259" s="4" t="str">
        <f>'Base de dados'!A258</f>
        <v>5140007641</v>
      </c>
      <c r="C259" s="5" t="str">
        <f>IF('Base de dados'!E258&lt;&gt;"",'Base de dados'!B258&amp;CHAR(10)&amp;'Base de dados'!E258,'Base de dados'!B258)</f>
        <v>MARCOS LUIS DOS SANTOS RIBEIRO
NAIARA MARIA DOS SANTOS ANTAO</v>
      </c>
      <c r="D259" s="15" t="str">
        <f>'Base de dados'!H258</f>
        <v>ROD DE SETE BARRAS, 269 - VILA FLORINDO  - JUQUIA</v>
      </c>
      <c r="E259" s="27" t="str">
        <f>'Base de dados'!I258</f>
        <v>(13) 996326490</v>
      </c>
      <c r="F259" s="6" t="str">
        <f>'Base de dados'!J258</f>
        <v>POPULAÇÃO GERAL</v>
      </c>
      <c r="G259" s="6" t="str">
        <f>'Base de dados'!L258</f>
        <v>SUPLENTE</v>
      </c>
      <c r="H259" s="6">
        <f>'Base de dados'!M258</f>
        <v>26</v>
      </c>
      <c r="I259" s="30" t="s">
        <v>7930</v>
      </c>
      <c r="J259" s="6" t="str">
        <f>'Base de dados'!N258</f>
        <v/>
      </c>
    </row>
    <row r="260" spans="1:10" ht="24.95" customHeight="1" x14ac:dyDescent="0.25">
      <c r="A260" s="3">
        <f t="shared" si="3"/>
        <v>258</v>
      </c>
      <c r="B260" s="4" t="str">
        <f>'Base de dados'!A259</f>
        <v>5140001073</v>
      </c>
      <c r="C260" s="5" t="str">
        <f>IF('Base de dados'!E259&lt;&gt;"",'Base de dados'!B259&amp;CHAR(10)&amp;'Base de dados'!E259,'Base de dados'!B259)</f>
        <v>TEREZINHA VALLE DA SILVA
VALDOMIRO DOS SANTOS DA SILVA</v>
      </c>
      <c r="D260" s="15" t="str">
        <f>'Base de dados'!H259</f>
        <v>RUA JOAO FLORENCIO, 190 - VILA SANCHES - JUQUIA</v>
      </c>
      <c r="E260" s="27" t="str">
        <f>'Base de dados'!I259</f>
        <v>(13) 996478860</v>
      </c>
      <c r="F260" s="6" t="str">
        <f>'Base de dados'!J259</f>
        <v>POPULAÇÃO GERAL</v>
      </c>
      <c r="G260" s="6" t="str">
        <f>'Base de dados'!L259</f>
        <v>SUPLENTE</v>
      </c>
      <c r="H260" s="6">
        <f>'Base de dados'!M259</f>
        <v>27</v>
      </c>
      <c r="I260" s="30" t="s">
        <v>7930</v>
      </c>
      <c r="J260" s="6" t="str">
        <f>'Base de dados'!N259</f>
        <v/>
      </c>
    </row>
    <row r="261" spans="1:10" ht="24.95" customHeight="1" x14ac:dyDescent="0.25">
      <c r="A261" s="3">
        <f t="shared" ref="A261:A324" si="4">A260+1</f>
        <v>259</v>
      </c>
      <c r="B261" s="4" t="str">
        <f>'Base de dados'!A260</f>
        <v>5140007971</v>
      </c>
      <c r="C261" s="5" t="str">
        <f>IF('Base de dados'!E260&lt;&gt;"",'Base de dados'!B260&amp;CHAR(10)&amp;'Base de dados'!E260,'Base de dados'!B260)</f>
        <v>RUTE OLIVEIRA TEIXEIRA DE CARVALHO
JOSE RODRIGUES DE CARVALHO</v>
      </c>
      <c r="D261" s="15" t="str">
        <f>'Base de dados'!H260</f>
        <v>SIT RIBEIRAO FUNDO, S/N - RIBEIRAO FUNDO DE BAIXO - JUQUIA</v>
      </c>
      <c r="E261" s="27" t="str">
        <f>'Base de dados'!I260</f>
        <v>(13) 997436195</v>
      </c>
      <c r="F261" s="6" t="str">
        <f>'Base de dados'!J260</f>
        <v>POPULAÇÃO GERAL</v>
      </c>
      <c r="G261" s="6" t="str">
        <f>'Base de dados'!L260</f>
        <v>SUPLENTE</v>
      </c>
      <c r="H261" s="6">
        <f>'Base de dados'!M260</f>
        <v>28</v>
      </c>
      <c r="I261" s="30" t="s">
        <v>7930</v>
      </c>
      <c r="J261" s="6" t="str">
        <f>'Base de dados'!N260</f>
        <v/>
      </c>
    </row>
    <row r="262" spans="1:10" ht="24.95" customHeight="1" x14ac:dyDescent="0.25">
      <c r="A262" s="3">
        <f t="shared" si="4"/>
        <v>260</v>
      </c>
      <c r="B262" s="4" t="str">
        <f>'Base de dados'!A261</f>
        <v>5140010660</v>
      </c>
      <c r="C262" s="5" t="str">
        <f>IF('Base de dados'!E261&lt;&gt;"",'Base de dados'!B261&amp;CHAR(10)&amp;'Base de dados'!E261,'Base de dados'!B261)</f>
        <v>LORIVAL DA SILVA
MARCIA MENDES PEDROSO DA SILVA</v>
      </c>
      <c r="D262" s="15" t="str">
        <f>'Base de dados'!H261</f>
        <v>RUA JAROVA, 16 - CEDRO - JUQUIA</v>
      </c>
      <c r="E262" s="27" t="str">
        <f>'Base de dados'!I261</f>
        <v>(13) 997322868</v>
      </c>
      <c r="F262" s="6" t="str">
        <f>'Base de dados'!J261</f>
        <v>POPULAÇÃO GERAL</v>
      </c>
      <c r="G262" s="6" t="str">
        <f>'Base de dados'!L261</f>
        <v>SUPLENTE</v>
      </c>
      <c r="H262" s="6">
        <f>'Base de dados'!M261</f>
        <v>29</v>
      </c>
      <c r="I262" s="30" t="s">
        <v>7930</v>
      </c>
      <c r="J262" s="6" t="str">
        <f>'Base de dados'!N261</f>
        <v/>
      </c>
    </row>
    <row r="263" spans="1:10" ht="24.95" customHeight="1" x14ac:dyDescent="0.25">
      <c r="A263" s="3">
        <f t="shared" si="4"/>
        <v>261</v>
      </c>
      <c r="B263" s="4" t="str">
        <f>'Base de dados'!A262</f>
        <v>5140007831</v>
      </c>
      <c r="C263" s="5" t="str">
        <f>IF('Base de dados'!E262&lt;&gt;"",'Base de dados'!B262&amp;CHAR(10)&amp;'Base de dados'!E262,'Base de dados'!B262)</f>
        <v>ANDREIA RODRIGUES  ALVES</v>
      </c>
      <c r="D263" s="15" t="str">
        <f>'Base de dados'!H262</f>
        <v>RUA ANTONIO FERREIRA DE AGUIAR, 158 - CENTRO - JUQUIA</v>
      </c>
      <c r="E263" s="27" t="str">
        <f>'Base de dados'!I262</f>
        <v>(13) 997146536</v>
      </c>
      <c r="F263" s="6" t="str">
        <f>'Base de dados'!J262</f>
        <v>POPULAÇÃO GERAL</v>
      </c>
      <c r="G263" s="6" t="str">
        <f>'Base de dados'!L262</f>
        <v>SUPLENTE</v>
      </c>
      <c r="H263" s="6">
        <f>'Base de dados'!M262</f>
        <v>30</v>
      </c>
      <c r="I263" s="30" t="s">
        <v>7930</v>
      </c>
      <c r="J263" s="6" t="str">
        <f>'Base de dados'!N262</f>
        <v/>
      </c>
    </row>
    <row r="264" spans="1:10" ht="24.95" customHeight="1" x14ac:dyDescent="0.25">
      <c r="A264" s="3">
        <f t="shared" si="4"/>
        <v>262</v>
      </c>
      <c r="B264" s="4" t="str">
        <f>'Base de dados'!A263</f>
        <v>5140007781</v>
      </c>
      <c r="C264" s="5" t="str">
        <f>IF('Base de dados'!E263&lt;&gt;"",'Base de dados'!B263&amp;CHAR(10)&amp;'Base de dados'!E263,'Base de dados'!B263)</f>
        <v>LUCAS FROES ALONSO</v>
      </c>
      <c r="D264" s="15" t="str">
        <f>'Base de dados'!H263</f>
        <v>RUA JOSE FROES, 225 - JARDIM ANA CRISTINA  - JUQUIA</v>
      </c>
      <c r="E264" s="27" t="str">
        <f>'Base de dados'!I263</f>
        <v>(15) 988220500</v>
      </c>
      <c r="F264" s="6" t="str">
        <f>'Base de dados'!J263</f>
        <v>POPULAÇÃO GERAL</v>
      </c>
      <c r="G264" s="6" t="str">
        <f>'Base de dados'!L263</f>
        <v>SUPLENTE</v>
      </c>
      <c r="H264" s="6">
        <f>'Base de dados'!M263</f>
        <v>31</v>
      </c>
      <c r="I264" s="30" t="s">
        <v>7930</v>
      </c>
      <c r="J264" s="6" t="str">
        <f>'Base de dados'!N263</f>
        <v/>
      </c>
    </row>
    <row r="265" spans="1:10" ht="24.95" customHeight="1" x14ac:dyDescent="0.25">
      <c r="A265" s="3">
        <f t="shared" si="4"/>
        <v>263</v>
      </c>
      <c r="B265" s="4" t="str">
        <f>'Base de dados'!A264</f>
        <v>5140006098</v>
      </c>
      <c r="C265" s="5" t="str">
        <f>IF('Base de dados'!E264&lt;&gt;"",'Base de dados'!B264&amp;CHAR(10)&amp;'Base de dados'!E264,'Base de dados'!B264)</f>
        <v>ALCIDES LOPES VIEIRA</v>
      </c>
      <c r="D265" s="15" t="str">
        <f>'Base de dados'!H264</f>
        <v>RUA SALUSTIANO GREGORIANO LEITE, 238 - VILA FLORINDO - JUQUIA</v>
      </c>
      <c r="E265" s="27" t="str">
        <f>'Base de dados'!I264</f>
        <v>(13) 996308711</v>
      </c>
      <c r="F265" s="6" t="str">
        <f>'Base de dados'!J264</f>
        <v>POPULAÇÃO GERAL</v>
      </c>
      <c r="G265" s="6" t="str">
        <f>'Base de dados'!L264</f>
        <v>SUPLENTE</v>
      </c>
      <c r="H265" s="6">
        <f>'Base de dados'!M264</f>
        <v>32</v>
      </c>
      <c r="I265" s="30" t="s">
        <v>7930</v>
      </c>
      <c r="J265" s="6" t="str">
        <f>'Base de dados'!N264</f>
        <v/>
      </c>
    </row>
    <row r="266" spans="1:10" ht="24.95" customHeight="1" x14ac:dyDescent="0.25">
      <c r="A266" s="3">
        <f t="shared" si="4"/>
        <v>264</v>
      </c>
      <c r="B266" s="4" t="str">
        <f>'Base de dados'!A265</f>
        <v>5140000166</v>
      </c>
      <c r="C266" s="5" t="str">
        <f>IF('Base de dados'!E265&lt;&gt;"",'Base de dados'!B265&amp;CHAR(10)&amp;'Base de dados'!E265,'Base de dados'!B265)</f>
        <v>SOL FLORENCIO PEREI</v>
      </c>
      <c r="D266" s="15" t="str">
        <f>'Base de dados'!H265</f>
        <v>RUA BAHIA, 528 - PARQUE NACIONAL  - JUQUIA</v>
      </c>
      <c r="E266" s="27" t="str">
        <f>'Base de dados'!I265</f>
        <v>(13) 996385314</v>
      </c>
      <c r="F266" s="6" t="str">
        <f>'Base de dados'!J265</f>
        <v>POPULAÇÃO GERAL</v>
      </c>
      <c r="G266" s="6" t="str">
        <f>'Base de dados'!L265</f>
        <v>SUPLENTE</v>
      </c>
      <c r="H266" s="6">
        <f>'Base de dados'!M265</f>
        <v>33</v>
      </c>
      <c r="I266" s="30" t="s">
        <v>7930</v>
      </c>
      <c r="J266" s="6" t="str">
        <f>'Base de dados'!N265</f>
        <v/>
      </c>
    </row>
    <row r="267" spans="1:10" ht="24.95" customHeight="1" x14ac:dyDescent="0.25">
      <c r="A267" s="3">
        <f t="shared" si="4"/>
        <v>265</v>
      </c>
      <c r="B267" s="4" t="str">
        <f>'Base de dados'!A266</f>
        <v>5140009795</v>
      </c>
      <c r="C267" s="5" t="str">
        <f>IF('Base de dados'!E266&lt;&gt;"",'Base de dados'!B266&amp;CHAR(10)&amp;'Base de dados'!E266,'Base de dados'!B266)</f>
        <v>CRISTINA FERREIRA DA SILVA CARNEIRO
CARLOS ROBERTO CARNEIRO DA SILVA</v>
      </c>
      <c r="D267" s="15" t="str">
        <f>'Base de dados'!H266</f>
        <v>SIT PRIMEIRO RANARIO, S/N - ITOPAVA - JUQUIA</v>
      </c>
      <c r="E267" s="27" t="str">
        <f>'Base de dados'!I266</f>
        <v>(13) 996306795</v>
      </c>
      <c r="F267" s="6" t="str">
        <f>'Base de dados'!J266</f>
        <v>POPULAÇÃO GERAL</v>
      </c>
      <c r="G267" s="6" t="str">
        <f>'Base de dados'!L266</f>
        <v>SUPLENTE</v>
      </c>
      <c r="H267" s="6">
        <f>'Base de dados'!M266</f>
        <v>34</v>
      </c>
      <c r="I267" s="30" t="s">
        <v>7930</v>
      </c>
      <c r="J267" s="6" t="str">
        <f>'Base de dados'!N266</f>
        <v/>
      </c>
    </row>
    <row r="268" spans="1:10" ht="24.95" customHeight="1" x14ac:dyDescent="0.25">
      <c r="A268" s="3">
        <f t="shared" si="4"/>
        <v>266</v>
      </c>
      <c r="B268" s="4" t="str">
        <f>'Base de dados'!A267</f>
        <v>5140002303</v>
      </c>
      <c r="C268" s="5" t="str">
        <f>IF('Base de dados'!E267&lt;&gt;"",'Base de dados'!B267&amp;CHAR(10)&amp;'Base de dados'!E267,'Base de dados'!B267)</f>
        <v>LINDAMIR TEREZINHA DE MORAES</v>
      </c>
      <c r="D268" s="15" t="str">
        <f>'Base de dados'!H267</f>
        <v>EST DA PIEDADE, 4 - VILA SANCHES - JUQUIA</v>
      </c>
      <c r="E268" s="27" t="str">
        <f>'Base de dados'!I267</f>
        <v>(13) 997038949</v>
      </c>
      <c r="F268" s="6" t="str">
        <f>'Base de dados'!J267</f>
        <v>POPULAÇÃO GERAL</v>
      </c>
      <c r="G268" s="6" t="str">
        <f>'Base de dados'!L267</f>
        <v>SUPLENTE</v>
      </c>
      <c r="H268" s="6">
        <f>'Base de dados'!M267</f>
        <v>35</v>
      </c>
      <c r="I268" s="30" t="s">
        <v>7930</v>
      </c>
      <c r="J268" s="6" t="str">
        <f>'Base de dados'!N267</f>
        <v/>
      </c>
    </row>
    <row r="269" spans="1:10" ht="24.95" customHeight="1" x14ac:dyDescent="0.25">
      <c r="A269" s="3">
        <f t="shared" si="4"/>
        <v>267</v>
      </c>
      <c r="B269" s="4" t="str">
        <f>'Base de dados'!A268</f>
        <v>5140001388</v>
      </c>
      <c r="C269" s="5" t="str">
        <f>IF('Base de dados'!E268&lt;&gt;"",'Base de dados'!B268&amp;CHAR(10)&amp;'Base de dados'!E268,'Base de dados'!B268)</f>
        <v>DANILO GUIMARAES DA SILVA</v>
      </c>
      <c r="D269" s="15" t="str">
        <f>'Base de dados'!H268</f>
        <v>AV  MARECHAL DEODORO DA FONSECA, 171 - VILA INDUSTRIAL - JUQUIA</v>
      </c>
      <c r="E269" s="27" t="str">
        <f>'Base de dados'!I268</f>
        <v>(13) 996374941</v>
      </c>
      <c r="F269" s="6" t="str">
        <f>'Base de dados'!J268</f>
        <v>POPULAÇÃO GERAL</v>
      </c>
      <c r="G269" s="6" t="str">
        <f>'Base de dados'!L268</f>
        <v>SUPLENTE</v>
      </c>
      <c r="H269" s="6">
        <f>'Base de dados'!M268</f>
        <v>36</v>
      </c>
      <c r="I269" s="30" t="s">
        <v>7930</v>
      </c>
      <c r="J269" s="6" t="str">
        <f>'Base de dados'!N268</f>
        <v/>
      </c>
    </row>
    <row r="270" spans="1:10" ht="24.95" customHeight="1" x14ac:dyDescent="0.25">
      <c r="A270" s="3">
        <f t="shared" si="4"/>
        <v>268</v>
      </c>
      <c r="B270" s="4" t="str">
        <f>'Base de dados'!A269</f>
        <v>5140009571</v>
      </c>
      <c r="C270" s="5" t="str">
        <f>IF('Base de dados'!E269&lt;&gt;"",'Base de dados'!B269&amp;CHAR(10)&amp;'Base de dados'!E269,'Base de dados'!B269)</f>
        <v>TAINA DONIZETE DA SILVA</v>
      </c>
      <c r="D270" s="15" t="str">
        <f>'Base de dados'!H269</f>
        <v>RUA MARIA IZABEL, 49 - VILA PEDREIRA - JUQUIA</v>
      </c>
      <c r="E270" s="27" t="str">
        <f>'Base de dados'!I269</f>
        <v>(13) 981222207</v>
      </c>
      <c r="F270" s="6" t="str">
        <f>'Base de dados'!J269</f>
        <v>POPULAÇÃO GERAL</v>
      </c>
      <c r="G270" s="6" t="str">
        <f>'Base de dados'!L269</f>
        <v>SUPLENTE</v>
      </c>
      <c r="H270" s="6">
        <f>'Base de dados'!M269</f>
        <v>37</v>
      </c>
      <c r="I270" s="30" t="s">
        <v>7930</v>
      </c>
      <c r="J270" s="6" t="str">
        <f>'Base de dados'!N269</f>
        <v/>
      </c>
    </row>
    <row r="271" spans="1:10" ht="24.95" customHeight="1" x14ac:dyDescent="0.25">
      <c r="A271" s="3">
        <f t="shared" si="4"/>
        <v>269</v>
      </c>
      <c r="B271" s="4" t="str">
        <f>'Base de dados'!A270</f>
        <v>5140006981</v>
      </c>
      <c r="C271" s="5" t="str">
        <f>IF('Base de dados'!E270&lt;&gt;"",'Base de dados'!B270&amp;CHAR(10)&amp;'Base de dados'!E270,'Base de dados'!B270)</f>
        <v>SONIA MARCELINA DIAS</v>
      </c>
      <c r="D271" s="15" t="str">
        <f>'Base de dados'!H270</f>
        <v>AV  ANDORINHA, 37c - VILA DOS PASSAROS - JUQUIA</v>
      </c>
      <c r="E271" s="27" t="str">
        <f>'Base de dados'!I270</f>
        <v>(13) 9910500</v>
      </c>
      <c r="F271" s="6" t="str">
        <f>'Base de dados'!J270</f>
        <v>POPULAÇÃO GERAL</v>
      </c>
      <c r="G271" s="6" t="str">
        <f>'Base de dados'!L270</f>
        <v>SUPLENTE</v>
      </c>
      <c r="H271" s="6">
        <f>'Base de dados'!M270</f>
        <v>38</v>
      </c>
      <c r="I271" s="30" t="s">
        <v>7930</v>
      </c>
      <c r="J271" s="6" t="str">
        <f>'Base de dados'!N270</f>
        <v/>
      </c>
    </row>
    <row r="272" spans="1:10" ht="24.95" customHeight="1" x14ac:dyDescent="0.25">
      <c r="A272" s="3">
        <f t="shared" si="4"/>
        <v>270</v>
      </c>
      <c r="B272" s="4" t="str">
        <f>'Base de dados'!A271</f>
        <v>5140006437</v>
      </c>
      <c r="C272" s="5" t="str">
        <f>IF('Base de dados'!E271&lt;&gt;"",'Base de dados'!B271&amp;CHAR(10)&amp;'Base de dados'!E271,'Base de dados'!B271)</f>
        <v>THAIANE GOMES PATRICIO
CREISON ALVES DA COSTA</v>
      </c>
      <c r="D272" s="15" t="str">
        <f>'Base de dados'!H271</f>
        <v>RUA MARIA IZABEL, 190 - VILA PEDREIRA - JUQUIA</v>
      </c>
      <c r="E272" s="27" t="str">
        <f>'Base de dados'!I271</f>
        <v>(13) 996034525</v>
      </c>
      <c r="F272" s="6" t="str">
        <f>'Base de dados'!J271</f>
        <v>POPULAÇÃO GERAL</v>
      </c>
      <c r="G272" s="6" t="str">
        <f>'Base de dados'!L271</f>
        <v>SUPLENTE</v>
      </c>
      <c r="H272" s="6">
        <f>'Base de dados'!M271</f>
        <v>39</v>
      </c>
      <c r="I272" s="30" t="s">
        <v>7930</v>
      </c>
      <c r="J272" s="6" t="str">
        <f>'Base de dados'!N271</f>
        <v/>
      </c>
    </row>
    <row r="273" spans="1:10" ht="24.95" customHeight="1" x14ac:dyDescent="0.25">
      <c r="A273" s="3">
        <f t="shared" si="4"/>
        <v>271</v>
      </c>
      <c r="B273" s="4" t="str">
        <f>'Base de dados'!A272</f>
        <v>5140007120</v>
      </c>
      <c r="C273" s="5" t="str">
        <f>IF('Base de dados'!E272&lt;&gt;"",'Base de dados'!B272&amp;CHAR(10)&amp;'Base de dados'!E272,'Base de dados'!B272)</f>
        <v>JENNIFER DA SILVA GONCALVES</v>
      </c>
      <c r="D273" s="15" t="str">
        <f>'Base de dados'!H272</f>
        <v>RUA PROJETADO 10, 63 - VILA SANCHES - JUQUIA</v>
      </c>
      <c r="E273" s="27" t="str">
        <f>'Base de dados'!I272</f>
        <v>(13) 997860189</v>
      </c>
      <c r="F273" s="6" t="str">
        <f>'Base de dados'!J272</f>
        <v>POPULAÇÃO GERAL</v>
      </c>
      <c r="G273" s="6" t="str">
        <f>'Base de dados'!L272</f>
        <v>SUPLENTE</v>
      </c>
      <c r="H273" s="6">
        <f>'Base de dados'!M272</f>
        <v>40</v>
      </c>
      <c r="I273" s="30" t="s">
        <v>7930</v>
      </c>
      <c r="J273" s="6" t="str">
        <f>'Base de dados'!N272</f>
        <v/>
      </c>
    </row>
    <row r="274" spans="1:10" ht="24.95" customHeight="1" x14ac:dyDescent="0.25">
      <c r="A274" s="3">
        <f t="shared" si="4"/>
        <v>272</v>
      </c>
      <c r="B274" s="4" t="str">
        <f>'Base de dados'!A273</f>
        <v>5140003236</v>
      </c>
      <c r="C274" s="5" t="str">
        <f>IF('Base de dados'!E273&lt;&gt;"",'Base de dados'!B273&amp;CHAR(10)&amp;'Base de dados'!E273,'Base de dados'!B273)</f>
        <v>GISELE MANOEL DE PAULA
FELIPE SOARES DA SILVA</v>
      </c>
      <c r="D274" s="15" t="str">
        <f>'Base de dados'!H273</f>
        <v>RUA SETE, 184 - VILA PEDREIRA - JUQUIA</v>
      </c>
      <c r="E274" s="27" t="str">
        <f>'Base de dados'!I273</f>
        <v>(13) 997935061</v>
      </c>
      <c r="F274" s="6" t="str">
        <f>'Base de dados'!J273</f>
        <v>POPULAÇÃO GERAL</v>
      </c>
      <c r="G274" s="6" t="str">
        <f>'Base de dados'!L273</f>
        <v>SUPLENTE</v>
      </c>
      <c r="H274" s="6">
        <f>'Base de dados'!M273</f>
        <v>41</v>
      </c>
      <c r="I274" s="30" t="s">
        <v>7930</v>
      </c>
      <c r="J274" s="6" t="str">
        <f>'Base de dados'!N273</f>
        <v/>
      </c>
    </row>
    <row r="275" spans="1:10" ht="24.95" customHeight="1" x14ac:dyDescent="0.25">
      <c r="A275" s="3">
        <f t="shared" si="4"/>
        <v>273</v>
      </c>
      <c r="B275" s="4" t="str">
        <f>'Base de dados'!A274</f>
        <v>5140009613</v>
      </c>
      <c r="C275" s="5" t="str">
        <f>IF('Base de dados'!E274&lt;&gt;"",'Base de dados'!B274&amp;CHAR(10)&amp;'Base de dados'!E274,'Base de dados'!B274)</f>
        <v>JACIMARI MUNIZ DA SILVA</v>
      </c>
      <c r="D275" s="15" t="str">
        <f>'Base de dados'!H274</f>
        <v>RUA MARECHAL RONDON, 285 - CEDRO - JUQUIA</v>
      </c>
      <c r="E275" s="27" t="str">
        <f>'Base de dados'!I274</f>
        <v>(13) 997358719</v>
      </c>
      <c r="F275" s="6" t="str">
        <f>'Base de dados'!J274</f>
        <v>POPULAÇÃO GERAL</v>
      </c>
      <c r="G275" s="6" t="str">
        <f>'Base de dados'!L274</f>
        <v>SUPLENTE</v>
      </c>
      <c r="H275" s="6">
        <f>'Base de dados'!M274</f>
        <v>42</v>
      </c>
      <c r="I275" s="30" t="s">
        <v>7930</v>
      </c>
      <c r="J275" s="6" t="str">
        <f>'Base de dados'!N274</f>
        <v/>
      </c>
    </row>
    <row r="276" spans="1:10" ht="24.95" customHeight="1" x14ac:dyDescent="0.25">
      <c r="A276" s="3">
        <f t="shared" si="4"/>
        <v>274</v>
      </c>
      <c r="B276" s="4" t="str">
        <f>'Base de dados'!A275</f>
        <v>5140002204</v>
      </c>
      <c r="C276" s="5" t="str">
        <f>IF('Base de dados'!E275&lt;&gt;"",'Base de dados'!B275&amp;CHAR(10)&amp;'Base de dados'!E275,'Base de dados'!B275)</f>
        <v>EXPEDITO BEZERRA LIMA</v>
      </c>
      <c r="D276" s="15" t="str">
        <f>'Base de dados'!H275</f>
        <v>RUA MOHAMAD SAID HEDJAZE, 161 - FLORESTA - JUQUIA</v>
      </c>
      <c r="E276" s="27" t="str">
        <f>'Base de dados'!I275</f>
        <v>(13) 996827850</v>
      </c>
      <c r="F276" s="6" t="str">
        <f>'Base de dados'!J275</f>
        <v>POPULAÇÃO GERAL</v>
      </c>
      <c r="G276" s="6" t="str">
        <f>'Base de dados'!L275</f>
        <v>SUPLENTE</v>
      </c>
      <c r="H276" s="6">
        <f>'Base de dados'!M275</f>
        <v>43</v>
      </c>
      <c r="I276" s="30" t="s">
        <v>7930</v>
      </c>
      <c r="J276" s="6" t="str">
        <f>'Base de dados'!N275</f>
        <v/>
      </c>
    </row>
    <row r="277" spans="1:10" ht="24.95" customHeight="1" x14ac:dyDescent="0.25">
      <c r="A277" s="3">
        <f t="shared" si="4"/>
        <v>275</v>
      </c>
      <c r="B277" s="4" t="str">
        <f>'Base de dados'!A276</f>
        <v>5140001313</v>
      </c>
      <c r="C277" s="5" t="str">
        <f>IF('Base de dados'!E276&lt;&gt;"",'Base de dados'!B276&amp;CHAR(10)&amp;'Base de dados'!E276,'Base de dados'!B276)</f>
        <v>ELISANGELA DE ARAUJO TEIXEIRA</v>
      </c>
      <c r="D277" s="15" t="str">
        <f>'Base de dados'!H276</f>
        <v>RUA MINAS GERAIS, 181 - VILA INDUSTRIAL - JUQUIA</v>
      </c>
      <c r="E277" s="27" t="str">
        <f>'Base de dados'!I276</f>
        <v>(13) 997348783</v>
      </c>
      <c r="F277" s="6" t="str">
        <f>'Base de dados'!J276</f>
        <v>POPULAÇÃO GERAL</v>
      </c>
      <c r="G277" s="6" t="str">
        <f>'Base de dados'!L276</f>
        <v>SUPLENTE</v>
      </c>
      <c r="H277" s="6">
        <f>'Base de dados'!M276</f>
        <v>44</v>
      </c>
      <c r="I277" s="30" t="s">
        <v>7930</v>
      </c>
      <c r="J277" s="6" t="str">
        <f>'Base de dados'!N276</f>
        <v/>
      </c>
    </row>
    <row r="278" spans="1:10" ht="24.95" customHeight="1" x14ac:dyDescent="0.25">
      <c r="A278" s="3">
        <f t="shared" si="4"/>
        <v>276</v>
      </c>
      <c r="B278" s="4" t="str">
        <f>'Base de dados'!A277</f>
        <v>5140001768</v>
      </c>
      <c r="C278" s="5" t="str">
        <f>IF('Base de dados'!E277&lt;&gt;"",'Base de dados'!B277&amp;CHAR(10)&amp;'Base de dados'!E277,'Base de dados'!B277)</f>
        <v>GEISE CARLA DOS SANTOS DE OLIVEIRA</v>
      </c>
      <c r="D278" s="15" t="str">
        <f>'Base de dados'!H277</f>
        <v>BC  PROFESSOR FRANCISCO ACELINO DO AMARAL, 433 - VILA SANCHES - JUQUIA</v>
      </c>
      <c r="E278" s="27" t="str">
        <f>'Base de dados'!I277</f>
        <v>(13) 996049338</v>
      </c>
      <c r="F278" s="6" t="str">
        <f>'Base de dados'!J277</f>
        <v>POPULAÇÃO GERAL</v>
      </c>
      <c r="G278" s="6" t="str">
        <f>'Base de dados'!L277</f>
        <v>SUPLENTE</v>
      </c>
      <c r="H278" s="6">
        <f>'Base de dados'!M277</f>
        <v>45</v>
      </c>
      <c r="I278" s="30" t="s">
        <v>7930</v>
      </c>
      <c r="J278" s="6" t="str">
        <f>'Base de dados'!N277</f>
        <v/>
      </c>
    </row>
    <row r="279" spans="1:10" ht="24.95" customHeight="1" x14ac:dyDescent="0.25">
      <c r="A279" s="3">
        <f t="shared" si="4"/>
        <v>277</v>
      </c>
      <c r="B279" s="4" t="str">
        <f>'Base de dados'!A278</f>
        <v>5140007617</v>
      </c>
      <c r="C279" s="5" t="str">
        <f>IF('Base de dados'!E278&lt;&gt;"",'Base de dados'!B278&amp;CHAR(10)&amp;'Base de dados'!E278,'Base de dados'!B278)</f>
        <v>LUCIMARA APARECIDA PAULA DE SOUSA
ADO RIBEIRO DA CRUZ</v>
      </c>
      <c r="D279" s="15" t="str">
        <f>'Base de dados'!H278</f>
        <v>RUA NABOR DA SILVA FRANCO, 300 - VILA FLORINDO DE BAIXO - JUQUIA</v>
      </c>
      <c r="E279" s="27" t="str">
        <f>'Base de dados'!I278</f>
        <v>(13) 996137748</v>
      </c>
      <c r="F279" s="6" t="str">
        <f>'Base de dados'!J278</f>
        <v>POPULAÇÃO GERAL</v>
      </c>
      <c r="G279" s="6" t="str">
        <f>'Base de dados'!L278</f>
        <v>SUPLENTE</v>
      </c>
      <c r="H279" s="6">
        <f>'Base de dados'!M278</f>
        <v>46</v>
      </c>
      <c r="I279" s="30" t="s">
        <v>7930</v>
      </c>
      <c r="J279" s="6" t="str">
        <f>'Base de dados'!N278</f>
        <v/>
      </c>
    </row>
    <row r="280" spans="1:10" ht="24.95" customHeight="1" x14ac:dyDescent="0.25">
      <c r="A280" s="3">
        <f t="shared" si="4"/>
        <v>278</v>
      </c>
      <c r="B280" s="4" t="str">
        <f>'Base de dados'!A279</f>
        <v>5140002956</v>
      </c>
      <c r="C280" s="5" t="str">
        <f>IF('Base de dados'!E279&lt;&gt;"",'Base de dados'!B279&amp;CHAR(10)&amp;'Base de dados'!E279,'Base de dados'!B279)</f>
        <v>RITA DE CASSIA ALVES DE FARIAS
MAROEL REIS</v>
      </c>
      <c r="D280" s="15" t="str">
        <f>'Base de dados'!H279</f>
        <v>RUA ANDORINHA, 209 - VILA DOS PASSAROS - JUQUIA</v>
      </c>
      <c r="E280" s="27" t="str">
        <f>'Base de dados'!I279</f>
        <v>(13) 981404831</v>
      </c>
      <c r="F280" s="6" t="str">
        <f>'Base de dados'!J279</f>
        <v>POPULAÇÃO GERAL</v>
      </c>
      <c r="G280" s="6" t="str">
        <f>'Base de dados'!L279</f>
        <v>SUPLENTE</v>
      </c>
      <c r="H280" s="6">
        <f>'Base de dados'!M279</f>
        <v>47</v>
      </c>
      <c r="I280" s="30" t="s">
        <v>7930</v>
      </c>
      <c r="J280" s="6" t="str">
        <f>'Base de dados'!N279</f>
        <v/>
      </c>
    </row>
    <row r="281" spans="1:10" ht="24.95" customHeight="1" x14ac:dyDescent="0.25">
      <c r="A281" s="3">
        <f t="shared" si="4"/>
        <v>279</v>
      </c>
      <c r="B281" s="4" t="str">
        <f>'Base de dados'!A280</f>
        <v>5140001081</v>
      </c>
      <c r="C281" s="5" t="str">
        <f>IF('Base de dados'!E280&lt;&gt;"",'Base de dados'!B280&amp;CHAR(10)&amp;'Base de dados'!E280,'Base de dados'!B280)</f>
        <v>ANDREIA APARECIDA DA SILVA</v>
      </c>
      <c r="D281" s="15" t="str">
        <f>'Base de dados'!H280</f>
        <v>AV  BRASIL, 970 - CENTRO - JUQUIA</v>
      </c>
      <c r="E281" s="27" t="str">
        <f>'Base de dados'!I280</f>
        <v>(13) 997253678</v>
      </c>
      <c r="F281" s="6" t="str">
        <f>'Base de dados'!J280</f>
        <v>POPULAÇÃO GERAL</v>
      </c>
      <c r="G281" s="6" t="str">
        <f>'Base de dados'!L280</f>
        <v>SUPLENTE</v>
      </c>
      <c r="H281" s="6">
        <f>'Base de dados'!M280</f>
        <v>48</v>
      </c>
      <c r="I281" s="30" t="s">
        <v>7930</v>
      </c>
      <c r="J281" s="6" t="str">
        <f>'Base de dados'!N280</f>
        <v>EXCLUÍDO - ATENDIDO CDHU</v>
      </c>
    </row>
    <row r="282" spans="1:10" ht="24.95" customHeight="1" x14ac:dyDescent="0.25">
      <c r="A282" s="3">
        <f t="shared" si="4"/>
        <v>280</v>
      </c>
      <c r="B282" s="4" t="str">
        <f>'Base de dados'!A281</f>
        <v>5140000984</v>
      </c>
      <c r="C282" s="5" t="str">
        <f>IF('Base de dados'!E281&lt;&gt;"",'Base de dados'!B281&amp;CHAR(10)&amp;'Base de dados'!E281,'Base de dados'!B281)</f>
        <v>MANUELLE APARECIDA HENCK</v>
      </c>
      <c r="D282" s="15" t="str">
        <f>'Base de dados'!H281</f>
        <v>RUA CURIO, 318 - VILA DOS PASSAROS - JUQUIA</v>
      </c>
      <c r="E282" s="27" t="str">
        <f>'Base de dados'!I281</f>
        <v>(13) 997780856</v>
      </c>
      <c r="F282" s="6" t="str">
        <f>'Base de dados'!J281</f>
        <v>POPULAÇÃO GERAL</v>
      </c>
      <c r="G282" s="6" t="str">
        <f>'Base de dados'!L281</f>
        <v>SUPLENTE</v>
      </c>
      <c r="H282" s="6">
        <f>'Base de dados'!M281</f>
        <v>49</v>
      </c>
      <c r="I282" s="30" t="s">
        <v>7930</v>
      </c>
      <c r="J282" s="6" t="str">
        <f>'Base de dados'!N281</f>
        <v/>
      </c>
    </row>
    <row r="283" spans="1:10" ht="24.95" customHeight="1" x14ac:dyDescent="0.25">
      <c r="A283" s="3">
        <f t="shared" si="4"/>
        <v>281</v>
      </c>
      <c r="B283" s="4" t="str">
        <f>'Base de dados'!A282</f>
        <v>5140002014</v>
      </c>
      <c r="C283" s="5" t="str">
        <f>IF('Base de dados'!E282&lt;&gt;"",'Base de dados'!B282&amp;CHAR(10)&amp;'Base de dados'!E282,'Base de dados'!B282)</f>
        <v>MARIA LUCIA ALVES DA SILVA GODOY
JESIEL VEIGA DA SILVA GODOY</v>
      </c>
      <c r="D283" s="15" t="str">
        <f>'Base de dados'!H282</f>
        <v>RUA GOIAS, 766 - PARQUE NACIONAL - JUQUIA</v>
      </c>
      <c r="E283" s="27" t="str">
        <f>'Base de dados'!I282</f>
        <v>(13) 996213908</v>
      </c>
      <c r="F283" s="6" t="str">
        <f>'Base de dados'!J282</f>
        <v>POPULAÇÃO GERAL</v>
      </c>
      <c r="G283" s="6" t="str">
        <f>'Base de dados'!L282</f>
        <v>SUPLENTE</v>
      </c>
      <c r="H283" s="6">
        <f>'Base de dados'!M282</f>
        <v>50</v>
      </c>
      <c r="I283" s="30" t="s">
        <v>7930</v>
      </c>
      <c r="J283" s="6" t="str">
        <f>'Base de dados'!N282</f>
        <v/>
      </c>
    </row>
    <row r="284" spans="1:10" ht="24.95" customHeight="1" x14ac:dyDescent="0.25">
      <c r="A284" s="3">
        <f t="shared" si="4"/>
        <v>282</v>
      </c>
      <c r="B284" s="4" t="str">
        <f>'Base de dados'!A283</f>
        <v>5140001909</v>
      </c>
      <c r="C284" s="5" t="str">
        <f>IF('Base de dados'!E283&lt;&gt;"",'Base de dados'!B283&amp;CHAR(10)&amp;'Base de dados'!E283,'Base de dados'!B283)</f>
        <v>VILSON GONCALVES DA SILVA
DANIELLE DE FARIAS CABRAL</v>
      </c>
      <c r="D284" s="15" t="str">
        <f>'Base de dados'!H283</f>
        <v>RUA MINAS GERAIS, 203 - VILA SANCHES - JUQUIA</v>
      </c>
      <c r="E284" s="27" t="str">
        <f>'Base de dados'!I283</f>
        <v>(13) 996781811</v>
      </c>
      <c r="F284" s="6" t="str">
        <f>'Base de dados'!J283</f>
        <v>POPULAÇÃO GERAL</v>
      </c>
      <c r="G284" s="6" t="str">
        <f>'Base de dados'!L283</f>
        <v>SUPLENTE</v>
      </c>
      <c r="H284" s="6">
        <f>'Base de dados'!M283</f>
        <v>51</v>
      </c>
      <c r="I284" s="30" t="s">
        <v>7930</v>
      </c>
      <c r="J284" s="6" t="str">
        <f>'Base de dados'!N283</f>
        <v/>
      </c>
    </row>
    <row r="285" spans="1:10" ht="24.95" customHeight="1" x14ac:dyDescent="0.25">
      <c r="A285" s="3">
        <f t="shared" si="4"/>
        <v>283</v>
      </c>
      <c r="B285" s="4" t="str">
        <f>'Base de dados'!A284</f>
        <v>5140000919</v>
      </c>
      <c r="C285" s="5" t="str">
        <f>IF('Base de dados'!E284&lt;&gt;"",'Base de dados'!B284&amp;CHAR(10)&amp;'Base de dados'!E284,'Base de dados'!B284)</f>
        <v>CARLOS ROBERTO NEVES JUNIOR
DEISEANE GOMES JUVINO DA SILVA</v>
      </c>
      <c r="D285" s="15" t="str">
        <f>'Base de dados'!H284</f>
        <v>RUA PARA, 640 - PARQUE NACIONAL - JUQUIA</v>
      </c>
      <c r="E285" s="27" t="str">
        <f>'Base de dados'!I284</f>
        <v>(13) 997319087</v>
      </c>
      <c r="F285" s="6" t="str">
        <f>'Base de dados'!J284</f>
        <v>POPULAÇÃO GERAL</v>
      </c>
      <c r="G285" s="6" t="str">
        <f>'Base de dados'!L284</f>
        <v>SUPLENTE</v>
      </c>
      <c r="H285" s="6">
        <f>'Base de dados'!M284</f>
        <v>52</v>
      </c>
      <c r="I285" s="30" t="s">
        <v>7930</v>
      </c>
      <c r="J285" s="6" t="str">
        <f>'Base de dados'!N284</f>
        <v/>
      </c>
    </row>
    <row r="286" spans="1:10" ht="24.95" customHeight="1" x14ac:dyDescent="0.25">
      <c r="A286" s="3">
        <f t="shared" si="4"/>
        <v>284</v>
      </c>
      <c r="B286" s="4" t="str">
        <f>'Base de dados'!A285</f>
        <v>5140009704</v>
      </c>
      <c r="C286" s="5" t="str">
        <f>IF('Base de dados'!E285&lt;&gt;"",'Base de dados'!B285&amp;CHAR(10)&amp;'Base de dados'!E285,'Base de dados'!B285)</f>
        <v>CARLOS ARCANJO DE SOUZA
CARMEN DE SOUZA</v>
      </c>
      <c r="D286" s="15" t="str">
        <f>'Base de dados'!H285</f>
        <v>SIT SITIO ANTIGO DO MERCI, s/n - MORRO SECO - JUQUIA</v>
      </c>
      <c r="E286" s="27" t="str">
        <f>'Base de dados'!I285</f>
        <v>(13) 982125749</v>
      </c>
      <c r="F286" s="6" t="str">
        <f>'Base de dados'!J285</f>
        <v>POPULAÇÃO GERAL</v>
      </c>
      <c r="G286" s="6" t="str">
        <f>'Base de dados'!L285</f>
        <v>SUPLENTE</v>
      </c>
      <c r="H286" s="6">
        <f>'Base de dados'!M285</f>
        <v>53</v>
      </c>
      <c r="I286" s="30" t="s">
        <v>7930</v>
      </c>
      <c r="J286" s="6" t="str">
        <f>'Base de dados'!N285</f>
        <v/>
      </c>
    </row>
    <row r="287" spans="1:10" ht="24.95" customHeight="1" x14ac:dyDescent="0.25">
      <c r="A287" s="3">
        <f t="shared" si="4"/>
        <v>285</v>
      </c>
      <c r="B287" s="4" t="str">
        <f>'Base de dados'!A286</f>
        <v>5140005595</v>
      </c>
      <c r="C287" s="5" t="str">
        <f>IF('Base de dados'!E286&lt;&gt;"",'Base de dados'!B286&amp;CHAR(10)&amp;'Base de dados'!E286,'Base de dados'!B286)</f>
        <v>IGOR DE LIMA SOUSA</v>
      </c>
      <c r="D287" s="15" t="str">
        <f>'Base de dados'!H286</f>
        <v>PCA JOSE NUNES DE AQUINO, 301 - VILA NOVA - JUQUIA</v>
      </c>
      <c r="E287" s="27" t="str">
        <f>'Base de dados'!I286</f>
        <v>(13) 997466554</v>
      </c>
      <c r="F287" s="6" t="str">
        <f>'Base de dados'!J286</f>
        <v>POPULAÇÃO GERAL</v>
      </c>
      <c r="G287" s="6" t="str">
        <f>'Base de dados'!L286</f>
        <v>SUPLENTE</v>
      </c>
      <c r="H287" s="6">
        <f>'Base de dados'!M286</f>
        <v>54</v>
      </c>
      <c r="I287" s="30" t="s">
        <v>7930</v>
      </c>
      <c r="J287" s="6" t="str">
        <f>'Base de dados'!N286</f>
        <v/>
      </c>
    </row>
    <row r="288" spans="1:10" ht="24.95" customHeight="1" x14ac:dyDescent="0.25">
      <c r="A288" s="3">
        <f t="shared" si="4"/>
        <v>286</v>
      </c>
      <c r="B288" s="4" t="str">
        <f>'Base de dados'!A287</f>
        <v>5140004192</v>
      </c>
      <c r="C288" s="5" t="str">
        <f>IF('Base de dados'!E287&lt;&gt;"",'Base de dados'!B287&amp;CHAR(10)&amp;'Base de dados'!E287,'Base de dados'!B287)</f>
        <v>MANOEL MESSIAS DE SOUZA
ANTONIA DAS DORES FRANKLIN DE SOUZA</v>
      </c>
      <c r="D288" s="15" t="str">
        <f>'Base de dados'!H287</f>
        <v>EST SETE BARRAS, 62 - VILA PEDREIRA  - JUQUIA</v>
      </c>
      <c r="E288" s="27" t="str">
        <f>'Base de dados'!I287</f>
        <v>(13) 996673957</v>
      </c>
      <c r="F288" s="6" t="str">
        <f>'Base de dados'!J287</f>
        <v>POPULAÇÃO GERAL</v>
      </c>
      <c r="G288" s="6" t="str">
        <f>'Base de dados'!L287</f>
        <v>SUPLENTE COMPLEMENTAR</v>
      </c>
      <c r="H288" s="6">
        <f>'Base de dados'!M287</f>
        <v>55</v>
      </c>
      <c r="I288" s="30" t="s">
        <v>7931</v>
      </c>
      <c r="J288" s="6" t="str">
        <f>'Base de dados'!N287</f>
        <v/>
      </c>
    </row>
    <row r="289" spans="1:10" ht="24.95" customHeight="1" x14ac:dyDescent="0.25">
      <c r="A289" s="3">
        <f t="shared" si="4"/>
        <v>287</v>
      </c>
      <c r="B289" s="4" t="str">
        <f>'Base de dados'!A288</f>
        <v>5140004341</v>
      </c>
      <c r="C289" s="5" t="str">
        <f>IF('Base de dados'!E288&lt;&gt;"",'Base de dados'!B288&amp;CHAR(10)&amp;'Base de dados'!E288,'Base de dados'!B288)</f>
        <v>CRISTINA DOS SANTOS CARVALHO</v>
      </c>
      <c r="D289" s="15" t="str">
        <f>'Base de dados'!H288</f>
        <v>ROD MORRO DA COCADA, 2 - BAIRRO DAS ONCAS  - JUQUIA</v>
      </c>
      <c r="E289" s="27" t="str">
        <f>'Base de dados'!I288</f>
        <v>(11) 954630560</v>
      </c>
      <c r="F289" s="6" t="str">
        <f>'Base de dados'!J288</f>
        <v>POPULAÇÃO GERAL</v>
      </c>
      <c r="G289" s="6" t="str">
        <f>'Base de dados'!L288</f>
        <v>SUPLENTE COMPLEMENTAR</v>
      </c>
      <c r="H289" s="6">
        <f>'Base de dados'!M288</f>
        <v>56</v>
      </c>
      <c r="I289" s="30" t="s">
        <v>7931</v>
      </c>
      <c r="J289" s="6" t="str">
        <f>'Base de dados'!N288</f>
        <v/>
      </c>
    </row>
    <row r="290" spans="1:10" ht="24.95" customHeight="1" x14ac:dyDescent="0.25">
      <c r="A290" s="3">
        <f t="shared" si="4"/>
        <v>288</v>
      </c>
      <c r="B290" s="4" t="str">
        <f>'Base de dados'!A289</f>
        <v>5140001065</v>
      </c>
      <c r="C290" s="5" t="str">
        <f>IF('Base de dados'!E289&lt;&gt;"",'Base de dados'!B289&amp;CHAR(10)&amp;'Base de dados'!E289,'Base de dados'!B289)</f>
        <v>ROSELENE LAURENTINO VAGUEIRO</v>
      </c>
      <c r="D290" s="15" t="str">
        <f>'Base de dados'!H289</f>
        <v>RUA ANTONIO LEAL DAS NEVES, 94 - VILA SANCHES - JUQUIA</v>
      </c>
      <c r="E290" s="27" t="str">
        <f>'Base de dados'!I289</f>
        <v>(13) 997707217</v>
      </c>
      <c r="F290" s="6" t="str">
        <f>'Base de dados'!J289</f>
        <v>POPULAÇÃO GERAL</v>
      </c>
      <c r="G290" s="6" t="str">
        <f>'Base de dados'!L289</f>
        <v>SUPLENTE COMPLEMENTAR</v>
      </c>
      <c r="H290" s="6">
        <f>'Base de dados'!M289</f>
        <v>57</v>
      </c>
      <c r="I290" s="30" t="s">
        <v>7931</v>
      </c>
      <c r="J290" s="6" t="str">
        <f>'Base de dados'!N289</f>
        <v/>
      </c>
    </row>
    <row r="291" spans="1:10" ht="24.95" customHeight="1" x14ac:dyDescent="0.25">
      <c r="A291" s="3">
        <f t="shared" si="4"/>
        <v>289</v>
      </c>
      <c r="B291" s="4" t="str">
        <f>'Base de dados'!A290</f>
        <v>5140007286</v>
      </c>
      <c r="C291" s="5" t="str">
        <f>IF('Base de dados'!E290&lt;&gt;"",'Base de dados'!B290&amp;CHAR(10)&amp;'Base de dados'!E290,'Base de dados'!B290)</f>
        <v>GISELE MUNIZ RODRIGUES GOULARTGOULARTE
WILLIAM GOULARTE</v>
      </c>
      <c r="D291" s="15" t="str">
        <f>'Base de dados'!H290</f>
        <v>RUA ISAIAS MARTINS DE OLIVEIRA, 314 - VILA FLORINDO  - JUQUIA</v>
      </c>
      <c r="E291" s="27" t="str">
        <f>'Base de dados'!I290</f>
        <v>(13) 997774739</v>
      </c>
      <c r="F291" s="6" t="str">
        <f>'Base de dados'!J290</f>
        <v>POPULAÇÃO GERAL</v>
      </c>
      <c r="G291" s="6" t="str">
        <f>'Base de dados'!L290</f>
        <v>SUPLENTE COMPLEMENTAR</v>
      </c>
      <c r="H291" s="6">
        <f>'Base de dados'!M290</f>
        <v>58</v>
      </c>
      <c r="I291" s="30" t="s">
        <v>7931</v>
      </c>
      <c r="J291" s="6" t="str">
        <f>'Base de dados'!N290</f>
        <v/>
      </c>
    </row>
    <row r="292" spans="1:10" ht="24.95" customHeight="1" x14ac:dyDescent="0.25">
      <c r="A292" s="3">
        <f t="shared" si="4"/>
        <v>290</v>
      </c>
      <c r="B292" s="4" t="str">
        <f>'Base de dados'!A291</f>
        <v>5140002683</v>
      </c>
      <c r="C292" s="5" t="str">
        <f>IF('Base de dados'!E291&lt;&gt;"",'Base de dados'!B291&amp;CHAR(10)&amp;'Base de dados'!E291,'Base de dados'!B291)</f>
        <v>LETICIA MUNIZ ALVES DOS SANTOS
JONATAS SANTOS DAS DORES</v>
      </c>
      <c r="D292" s="15" t="str">
        <f>'Base de dados'!H291</f>
        <v>RUA JOSE FROES, 117 - JARDIM ANA CRISTINA - JUQUIA</v>
      </c>
      <c r="E292" s="27" t="str">
        <f>'Base de dados'!I291</f>
        <v>(13) 997174619</v>
      </c>
      <c r="F292" s="6" t="str">
        <f>'Base de dados'!J291</f>
        <v>POPULAÇÃO GERAL</v>
      </c>
      <c r="G292" s="6" t="str">
        <f>'Base de dados'!L291</f>
        <v>SUPLENTE COMPLEMENTAR</v>
      </c>
      <c r="H292" s="6">
        <f>'Base de dados'!M291</f>
        <v>59</v>
      </c>
      <c r="I292" s="30" t="s">
        <v>7931</v>
      </c>
      <c r="J292" s="6" t="str">
        <f>'Base de dados'!N291</f>
        <v/>
      </c>
    </row>
    <row r="293" spans="1:10" ht="24.95" customHeight="1" x14ac:dyDescent="0.25">
      <c r="A293" s="3">
        <f t="shared" si="4"/>
        <v>291</v>
      </c>
      <c r="B293" s="4" t="str">
        <f>'Base de dados'!A292</f>
        <v>5140002675</v>
      </c>
      <c r="C293" s="5" t="str">
        <f>IF('Base de dados'!E292&lt;&gt;"",'Base de dados'!B292&amp;CHAR(10)&amp;'Base de dados'!E292,'Base de dados'!B292)</f>
        <v>ELINEUZA BARBOSA SILVA</v>
      </c>
      <c r="D293" s="15" t="str">
        <f>'Base de dados'!H292</f>
        <v>RUA ADVENTISTA, 120 - PIUVA - JUQUIA</v>
      </c>
      <c r="E293" s="27" t="str">
        <f>'Base de dados'!I292</f>
        <v>(12) 996774464</v>
      </c>
      <c r="F293" s="6" t="str">
        <f>'Base de dados'!J292</f>
        <v>POPULAÇÃO GERAL</v>
      </c>
      <c r="G293" s="6" t="str">
        <f>'Base de dados'!L292</f>
        <v>SUPLENTE COMPLEMENTAR</v>
      </c>
      <c r="H293" s="6">
        <f>'Base de dados'!M292</f>
        <v>60</v>
      </c>
      <c r="I293" s="30" t="s">
        <v>7931</v>
      </c>
      <c r="J293" s="6" t="str">
        <f>'Base de dados'!N292</f>
        <v/>
      </c>
    </row>
    <row r="294" spans="1:10" ht="24.95" customHeight="1" x14ac:dyDescent="0.25">
      <c r="A294" s="3">
        <f t="shared" si="4"/>
        <v>292</v>
      </c>
      <c r="B294" s="4" t="str">
        <f>'Base de dados'!A293</f>
        <v>5140009712</v>
      </c>
      <c r="C294" s="5" t="str">
        <f>IF('Base de dados'!E293&lt;&gt;"",'Base de dados'!B293&amp;CHAR(10)&amp;'Base de dados'!E293,'Base de dados'!B293)</f>
        <v>MIKAELA ILIDIA DA SILVA</v>
      </c>
      <c r="D294" s="15" t="str">
        <f>'Base de dados'!H293</f>
        <v>RUA GOIAS, 448 - PARQUE NACIONAL  - JUQUIA</v>
      </c>
      <c r="E294" s="27" t="str">
        <f>'Base de dados'!I293</f>
        <v>(13) 997038794</v>
      </c>
      <c r="F294" s="6" t="str">
        <f>'Base de dados'!J293</f>
        <v>POPULAÇÃO GERAL</v>
      </c>
      <c r="G294" s="6" t="str">
        <f>'Base de dados'!L293</f>
        <v>SUPLENTE COMPLEMENTAR</v>
      </c>
      <c r="H294" s="6">
        <f>'Base de dados'!M293</f>
        <v>61</v>
      </c>
      <c r="I294" s="30" t="s">
        <v>7931</v>
      </c>
      <c r="J294" s="6" t="str">
        <f>'Base de dados'!N293</f>
        <v/>
      </c>
    </row>
    <row r="295" spans="1:10" ht="24.95" customHeight="1" x14ac:dyDescent="0.25">
      <c r="A295" s="3">
        <f t="shared" si="4"/>
        <v>293</v>
      </c>
      <c r="B295" s="4" t="str">
        <f>'Base de dados'!A294</f>
        <v>5140006932</v>
      </c>
      <c r="C295" s="5" t="str">
        <f>IF('Base de dados'!E294&lt;&gt;"",'Base de dados'!B294&amp;CHAR(10)&amp;'Base de dados'!E294,'Base de dados'!B294)</f>
        <v>ELIANE LOURENCO BATISTA DA SILVA
BOANERGES MENDES GALDINO DA SILVA</v>
      </c>
      <c r="D295" s="15" t="str">
        <f>'Base de dados'!H294</f>
        <v>RUA NABOR DA SILVA FRANCO, 141 - VILA FLORINDO DE BAIXO - JUQUIA</v>
      </c>
      <c r="E295" s="27" t="str">
        <f>'Base de dados'!I294</f>
        <v>(13) 981889052</v>
      </c>
      <c r="F295" s="6" t="str">
        <f>'Base de dados'!J294</f>
        <v>POPULAÇÃO GERAL</v>
      </c>
      <c r="G295" s="6" t="str">
        <f>'Base de dados'!L294</f>
        <v>SUPLENTE COMPLEMENTAR</v>
      </c>
      <c r="H295" s="6">
        <f>'Base de dados'!M294</f>
        <v>62</v>
      </c>
      <c r="I295" s="30" t="s">
        <v>7931</v>
      </c>
      <c r="J295" s="6" t="str">
        <f>'Base de dados'!N294</f>
        <v/>
      </c>
    </row>
    <row r="296" spans="1:10" ht="24.95" customHeight="1" x14ac:dyDescent="0.25">
      <c r="A296" s="3">
        <f t="shared" si="4"/>
        <v>294</v>
      </c>
      <c r="B296" s="4" t="str">
        <f>'Base de dados'!A295</f>
        <v>5140010629</v>
      </c>
      <c r="C296" s="5" t="str">
        <f>IF('Base de dados'!E295&lt;&gt;"",'Base de dados'!B295&amp;CHAR(10)&amp;'Base de dados'!E295,'Base de dados'!B295)</f>
        <v>JHONATAN DIAS DA SILVA</v>
      </c>
      <c r="D296" s="15" t="str">
        <f>'Base de dados'!H295</f>
        <v>EST SETE BARRAS, 1238 - VILA PEDREIRA - JUQUIA</v>
      </c>
      <c r="E296" s="27" t="str">
        <f>'Base de dados'!I295</f>
        <v>(13) 997323353</v>
      </c>
      <c r="F296" s="6" t="str">
        <f>'Base de dados'!J295</f>
        <v>POPULAÇÃO GERAL</v>
      </c>
      <c r="G296" s="6" t="str">
        <f>'Base de dados'!L295</f>
        <v>SUPLENTE COMPLEMENTAR</v>
      </c>
      <c r="H296" s="6">
        <f>'Base de dados'!M295</f>
        <v>63</v>
      </c>
      <c r="I296" s="30" t="s">
        <v>7931</v>
      </c>
      <c r="J296" s="6" t="str">
        <f>'Base de dados'!N295</f>
        <v/>
      </c>
    </row>
    <row r="297" spans="1:10" ht="24.95" customHeight="1" x14ac:dyDescent="0.25">
      <c r="A297" s="3">
        <f t="shared" si="4"/>
        <v>295</v>
      </c>
      <c r="B297" s="4" t="str">
        <f>'Base de dados'!A296</f>
        <v>5140009662</v>
      </c>
      <c r="C297" s="5" t="str">
        <f>IF('Base de dados'!E296&lt;&gt;"",'Base de dados'!B296&amp;CHAR(10)&amp;'Base de dados'!E296,'Base de dados'!B296)</f>
        <v>ISAURA DOS SANTOS BARBOSA</v>
      </c>
      <c r="D297" s="15" t="str">
        <f>'Base de dados'!H296</f>
        <v>RUA PROFESSOR FRANCISCO ARCELINO DO AMARAL, 318 - VILA SANCHES - JUQUIA</v>
      </c>
      <c r="E297" s="27" t="str">
        <f>'Base de dados'!I296</f>
        <v>(13) 996360817</v>
      </c>
      <c r="F297" s="6" t="str">
        <f>'Base de dados'!J296</f>
        <v>POPULAÇÃO GERAL</v>
      </c>
      <c r="G297" s="6" t="str">
        <f>'Base de dados'!L296</f>
        <v>SUPLENTE COMPLEMENTAR</v>
      </c>
      <c r="H297" s="6">
        <f>'Base de dados'!M296</f>
        <v>64</v>
      </c>
      <c r="I297" s="30" t="s">
        <v>7931</v>
      </c>
      <c r="J297" s="6" t="str">
        <f>'Base de dados'!N296</f>
        <v/>
      </c>
    </row>
    <row r="298" spans="1:10" ht="24.95" customHeight="1" x14ac:dyDescent="0.25">
      <c r="A298" s="3">
        <f t="shared" si="4"/>
        <v>296</v>
      </c>
      <c r="B298" s="4" t="str">
        <f>'Base de dados'!A297</f>
        <v>5140007112</v>
      </c>
      <c r="C298" s="5" t="str">
        <f>IF('Base de dados'!E297&lt;&gt;"",'Base de dados'!B297&amp;CHAR(10)&amp;'Base de dados'!E297,'Base de dados'!B297)</f>
        <v>VALDINEI SILVA DE SOUZA</v>
      </c>
      <c r="D298" s="15" t="str">
        <f>'Base de dados'!H297</f>
        <v>EST HUM FEPASA, 272 - ESTACAO - JUQUIA</v>
      </c>
      <c r="E298" s="27" t="str">
        <f>'Base de dados'!I297</f>
        <v>(13) 997562734</v>
      </c>
      <c r="F298" s="6" t="str">
        <f>'Base de dados'!J297</f>
        <v>POPULAÇÃO GERAL</v>
      </c>
      <c r="G298" s="6" t="str">
        <f>'Base de dados'!L297</f>
        <v>SUPLENTE COMPLEMENTAR</v>
      </c>
      <c r="H298" s="6">
        <f>'Base de dados'!M297</f>
        <v>65</v>
      </c>
      <c r="I298" s="30" t="s">
        <v>7931</v>
      </c>
      <c r="J298" s="6" t="str">
        <f>'Base de dados'!N297</f>
        <v/>
      </c>
    </row>
    <row r="299" spans="1:10" ht="24.95" customHeight="1" x14ac:dyDescent="0.25">
      <c r="A299" s="3">
        <f t="shared" si="4"/>
        <v>297</v>
      </c>
      <c r="B299" s="4" t="str">
        <f>'Base de dados'!A298</f>
        <v>5140003822</v>
      </c>
      <c r="C299" s="5" t="str">
        <f>IF('Base de dados'!E298&lt;&gt;"",'Base de dados'!B298&amp;CHAR(10)&amp;'Base de dados'!E298,'Base de dados'!B298)</f>
        <v>VALDIRENE DE FRANCA BARBOZA SANTOS
DIEGO SANTOS SILVA</v>
      </c>
      <c r="D299" s="15" t="str">
        <f>'Base de dados'!H298</f>
        <v>RUA JOSE ANGELO DE MIRANDA HERRERA, 39 - VILA FLORINDO DE BAIXO - JUQUIA</v>
      </c>
      <c r="E299" s="27" t="str">
        <f>'Base de dados'!I298</f>
        <v>(13) 996790486</v>
      </c>
      <c r="F299" s="6" t="str">
        <f>'Base de dados'!J298</f>
        <v>POPULAÇÃO GERAL</v>
      </c>
      <c r="G299" s="6" t="str">
        <f>'Base de dados'!L298</f>
        <v>SUPLENTE COMPLEMENTAR</v>
      </c>
      <c r="H299" s="6">
        <f>'Base de dados'!M298</f>
        <v>66</v>
      </c>
      <c r="I299" s="30" t="s">
        <v>7931</v>
      </c>
      <c r="J299" s="6" t="str">
        <f>'Base de dados'!N298</f>
        <v/>
      </c>
    </row>
    <row r="300" spans="1:10" ht="24.95" customHeight="1" x14ac:dyDescent="0.25">
      <c r="A300" s="3">
        <f t="shared" si="4"/>
        <v>298</v>
      </c>
      <c r="B300" s="4" t="str">
        <f>'Base de dados'!A299</f>
        <v>5140008839</v>
      </c>
      <c r="C300" s="5" t="str">
        <f>IF('Base de dados'!E299&lt;&gt;"",'Base de dados'!B299&amp;CHAR(10)&amp;'Base de dados'!E299,'Base de dados'!B299)</f>
        <v>CAMILA EDUARDA DIAS ARAGAO</v>
      </c>
      <c r="D300" s="15" t="str">
        <f>'Base de dados'!H299</f>
        <v>RUA MARTINS COELHO, 494 - CENTRO - JUQUIA</v>
      </c>
      <c r="E300" s="27" t="str">
        <f>'Base de dados'!I299</f>
        <v>(13) 996105673</v>
      </c>
      <c r="F300" s="6" t="str">
        <f>'Base de dados'!J299</f>
        <v>POPULAÇÃO GERAL</v>
      </c>
      <c r="G300" s="6" t="str">
        <f>'Base de dados'!L299</f>
        <v>SUPLENTE COMPLEMENTAR</v>
      </c>
      <c r="H300" s="6">
        <f>'Base de dados'!M299</f>
        <v>67</v>
      </c>
      <c r="I300" s="30" t="s">
        <v>7931</v>
      </c>
      <c r="J300" s="6" t="str">
        <f>'Base de dados'!N299</f>
        <v/>
      </c>
    </row>
    <row r="301" spans="1:10" ht="24.95" customHeight="1" x14ac:dyDescent="0.25">
      <c r="A301" s="3">
        <f t="shared" si="4"/>
        <v>299</v>
      </c>
      <c r="B301" s="4" t="str">
        <f>'Base de dados'!A300</f>
        <v>5140003426</v>
      </c>
      <c r="C301" s="5" t="str">
        <f>IF('Base de dados'!E300&lt;&gt;"",'Base de dados'!B300&amp;CHAR(10)&amp;'Base de dados'!E300,'Base de dados'!B300)</f>
        <v>GLEICE SILVA DE FONTES</v>
      </c>
      <c r="D301" s="15" t="str">
        <f>'Base de dados'!H300</f>
        <v>RUA VEREADOR JOAO FLORENCIO, 180 - JARDIM MIRACATU - MIRACATU</v>
      </c>
      <c r="E301" s="27" t="str">
        <f>'Base de dados'!I300</f>
        <v>(13) 996808413</v>
      </c>
      <c r="F301" s="6" t="str">
        <f>'Base de dados'!J300</f>
        <v>POPULAÇÃO GERAL</v>
      </c>
      <c r="G301" s="6" t="str">
        <f>'Base de dados'!L300</f>
        <v>SUPLENTE COMPLEMENTAR</v>
      </c>
      <c r="H301" s="6">
        <f>'Base de dados'!M300</f>
        <v>68</v>
      </c>
      <c r="I301" s="30" t="s">
        <v>7931</v>
      </c>
      <c r="J301" s="6" t="str">
        <f>'Base de dados'!N300</f>
        <v/>
      </c>
    </row>
    <row r="302" spans="1:10" ht="24.95" customHeight="1" x14ac:dyDescent="0.25">
      <c r="A302" s="3">
        <f t="shared" si="4"/>
        <v>300</v>
      </c>
      <c r="B302" s="4" t="str">
        <f>'Base de dados'!A301</f>
        <v>5140008813</v>
      </c>
      <c r="C302" s="5" t="str">
        <f>IF('Base de dados'!E301&lt;&gt;"",'Base de dados'!B301&amp;CHAR(10)&amp;'Base de dados'!E301,'Base de dados'!B301)</f>
        <v>AGENARIO SILVA GUIMARAES</v>
      </c>
      <c r="D302" s="15" t="str">
        <f>'Base de dados'!H301</f>
        <v>RUA ANDORINHAS, 101 - VILA DOS PASSAROS - JUQUIA</v>
      </c>
      <c r="E302" s="27" t="str">
        <f>'Base de dados'!I301</f>
        <v>(13) 996103296</v>
      </c>
      <c r="F302" s="6" t="str">
        <f>'Base de dados'!J301</f>
        <v>POPULAÇÃO GERAL</v>
      </c>
      <c r="G302" s="6" t="str">
        <f>'Base de dados'!L301</f>
        <v>SUPLENTE COMPLEMENTAR</v>
      </c>
      <c r="H302" s="6">
        <f>'Base de dados'!M301</f>
        <v>69</v>
      </c>
      <c r="I302" s="30" t="s">
        <v>7931</v>
      </c>
      <c r="J302" s="6" t="str">
        <f>'Base de dados'!N301</f>
        <v/>
      </c>
    </row>
    <row r="303" spans="1:10" ht="24.95" customHeight="1" x14ac:dyDescent="0.25">
      <c r="A303" s="3">
        <f t="shared" si="4"/>
        <v>301</v>
      </c>
      <c r="B303" s="4" t="str">
        <f>'Base de dados'!A302</f>
        <v>5140004846</v>
      </c>
      <c r="C303" s="5" t="str">
        <f>IF('Base de dados'!E302&lt;&gt;"",'Base de dados'!B302&amp;CHAR(10)&amp;'Base de dados'!E302,'Base de dados'!B302)</f>
        <v>MATHEUS SOARES</v>
      </c>
      <c r="D303" s="15" t="str">
        <f>'Base de dados'!H302</f>
        <v>RUA PRUDENTE DE MORAIS, 1 - VILA INDUSTRIAL - JUQUIA</v>
      </c>
      <c r="E303" s="27" t="str">
        <f>'Base de dados'!I302</f>
        <v>(13) 997776250</v>
      </c>
      <c r="F303" s="6" t="str">
        <f>'Base de dados'!J302</f>
        <v>POPULAÇÃO GERAL</v>
      </c>
      <c r="G303" s="6" t="str">
        <f>'Base de dados'!L302</f>
        <v>SUPLENTE COMPLEMENTAR</v>
      </c>
      <c r="H303" s="6">
        <f>'Base de dados'!M302</f>
        <v>70</v>
      </c>
      <c r="I303" s="30" t="s">
        <v>7931</v>
      </c>
      <c r="J303" s="6" t="str">
        <f>'Base de dados'!N302</f>
        <v/>
      </c>
    </row>
    <row r="304" spans="1:10" ht="24.95" customHeight="1" x14ac:dyDescent="0.25">
      <c r="A304" s="3">
        <f t="shared" si="4"/>
        <v>302</v>
      </c>
      <c r="B304" s="4" t="str">
        <f>'Base de dados'!A303</f>
        <v>5140005967</v>
      </c>
      <c r="C304" s="5" t="str">
        <f>IF('Base de dados'!E303&lt;&gt;"",'Base de dados'!B303&amp;CHAR(10)&amp;'Base de dados'!E303,'Base de dados'!B303)</f>
        <v>JUCILENE ROSA DE OLIVEIRA</v>
      </c>
      <c r="D304" s="15" t="str">
        <f>'Base de dados'!H303</f>
        <v>RUA ZELIA DE OLIVEIRA SANTOS, 50 - VILA SANCHES  - JUQUIA</v>
      </c>
      <c r="E304" s="27" t="str">
        <f>'Base de dados'!I303</f>
        <v>(13) 997892919</v>
      </c>
      <c r="F304" s="6" t="str">
        <f>'Base de dados'!J303</f>
        <v>POPULAÇÃO GERAL</v>
      </c>
      <c r="G304" s="6" t="str">
        <f>'Base de dados'!L303</f>
        <v>SUPLENTE COMPLEMENTAR</v>
      </c>
      <c r="H304" s="6">
        <f>'Base de dados'!M303</f>
        <v>71</v>
      </c>
      <c r="I304" s="30" t="s">
        <v>7931</v>
      </c>
      <c r="J304" s="6" t="str">
        <f>'Base de dados'!N303</f>
        <v/>
      </c>
    </row>
    <row r="305" spans="1:10" ht="24.95" customHeight="1" x14ac:dyDescent="0.25">
      <c r="A305" s="3">
        <f t="shared" si="4"/>
        <v>303</v>
      </c>
      <c r="B305" s="4" t="str">
        <f>'Base de dados'!A304</f>
        <v>5140003194</v>
      </c>
      <c r="C305" s="5" t="str">
        <f>IF('Base de dados'!E304&lt;&gt;"",'Base de dados'!B304&amp;CHAR(10)&amp;'Base de dados'!E304,'Base de dados'!B304)</f>
        <v>MARIA APARECIDA VIEIRA</v>
      </c>
      <c r="D305" s="15" t="str">
        <f>'Base de dados'!H304</f>
        <v>SIT RIBEIRAO FUNDO, Não tem  - FAZENDA HIGA - JUQUIA</v>
      </c>
      <c r="E305" s="27" t="str">
        <f>'Base de dados'!I304</f>
        <v>(13) 997564687</v>
      </c>
      <c r="F305" s="6" t="str">
        <f>'Base de dados'!J304</f>
        <v>POPULAÇÃO GERAL</v>
      </c>
      <c r="G305" s="6" t="str">
        <f>'Base de dados'!L304</f>
        <v>SUPLENTE COMPLEMENTAR</v>
      </c>
      <c r="H305" s="6">
        <f>'Base de dados'!M304</f>
        <v>72</v>
      </c>
      <c r="I305" s="30" t="s">
        <v>7931</v>
      </c>
      <c r="J305" s="6" t="str">
        <f>'Base de dados'!N304</f>
        <v/>
      </c>
    </row>
    <row r="306" spans="1:10" ht="24.95" customHeight="1" x14ac:dyDescent="0.25">
      <c r="A306" s="3">
        <f t="shared" si="4"/>
        <v>304</v>
      </c>
      <c r="B306" s="4" t="str">
        <f>'Base de dados'!A305</f>
        <v>5140002840</v>
      </c>
      <c r="C306" s="5" t="str">
        <f>IF('Base de dados'!E305&lt;&gt;"",'Base de dados'!B305&amp;CHAR(10)&amp;'Base de dados'!E305,'Base de dados'!B305)</f>
        <v>FERNANDA DE ALCANTARA DIAS</v>
      </c>
      <c r="D306" s="15" t="str">
        <f>'Base de dados'!H305</f>
        <v>RUA JOSE NUNES DA SILVA, 36 - VILA SANCHES - JUQUIA</v>
      </c>
      <c r="E306" s="27" t="str">
        <f>'Base de dados'!I305</f>
        <v>(13) 996615485</v>
      </c>
      <c r="F306" s="6" t="str">
        <f>'Base de dados'!J305</f>
        <v>POPULAÇÃO GERAL</v>
      </c>
      <c r="G306" s="6" t="str">
        <f>'Base de dados'!L305</f>
        <v>SUPLENTE COMPLEMENTAR</v>
      </c>
      <c r="H306" s="6">
        <f>'Base de dados'!M305</f>
        <v>73</v>
      </c>
      <c r="I306" s="30" t="s">
        <v>7931</v>
      </c>
      <c r="J306" s="6" t="str">
        <f>'Base de dados'!N305</f>
        <v/>
      </c>
    </row>
    <row r="307" spans="1:10" ht="24.95" customHeight="1" x14ac:dyDescent="0.25">
      <c r="A307" s="3">
        <f t="shared" si="4"/>
        <v>305</v>
      </c>
      <c r="B307" s="4" t="str">
        <f>'Base de dados'!A306</f>
        <v>5140003558</v>
      </c>
      <c r="C307" s="5" t="str">
        <f>IF('Base de dados'!E306&lt;&gt;"",'Base de dados'!B306&amp;CHAR(10)&amp;'Base de dados'!E306,'Base de dados'!B306)</f>
        <v>ADRIANO BELIZARIO
ANNA CAROLINA COSME OLIVEIRA SANTOS</v>
      </c>
      <c r="D307" s="15" t="str">
        <f>'Base de dados'!H306</f>
        <v>RUA CIRIEMA, 245 - JARDIM ALVORADA - MIRACATU</v>
      </c>
      <c r="E307" s="27" t="str">
        <f>'Base de dados'!I306</f>
        <v>(13) 996693019</v>
      </c>
      <c r="F307" s="6" t="str">
        <f>'Base de dados'!J306</f>
        <v>POPULAÇÃO GERAL</v>
      </c>
      <c r="G307" s="6" t="str">
        <f>'Base de dados'!L306</f>
        <v>SUPLENTE COMPLEMENTAR</v>
      </c>
      <c r="H307" s="6">
        <f>'Base de dados'!M306</f>
        <v>74</v>
      </c>
      <c r="I307" s="30" t="s">
        <v>7931</v>
      </c>
      <c r="J307" s="6" t="str">
        <f>'Base de dados'!N306</f>
        <v/>
      </c>
    </row>
    <row r="308" spans="1:10" ht="24.95" customHeight="1" x14ac:dyDescent="0.25">
      <c r="A308" s="3">
        <f t="shared" si="4"/>
        <v>306</v>
      </c>
      <c r="B308" s="4" t="str">
        <f>'Base de dados'!A307</f>
        <v>5140004697</v>
      </c>
      <c r="C308" s="5" t="str">
        <f>IF('Base de dados'!E307&lt;&gt;"",'Base de dados'!B307&amp;CHAR(10)&amp;'Base de dados'!E307,'Base de dados'!B307)</f>
        <v>DENILSON SILVA LARAGNOIT
LAYSSA BATISTA DA SILVA</v>
      </c>
      <c r="D308" s="15" t="str">
        <f>'Base de dados'!H307</f>
        <v>RUA MARECHAL RONDON, 21 - CEDRO - JUQUIA</v>
      </c>
      <c r="E308" s="27" t="str">
        <f>'Base de dados'!I307</f>
        <v>(13) 996456282</v>
      </c>
      <c r="F308" s="6" t="str">
        <f>'Base de dados'!J307</f>
        <v>POPULAÇÃO GERAL</v>
      </c>
      <c r="G308" s="6" t="str">
        <f>'Base de dados'!L307</f>
        <v>SUPLENTE COMPLEMENTAR</v>
      </c>
      <c r="H308" s="6">
        <f>'Base de dados'!M307</f>
        <v>75</v>
      </c>
      <c r="I308" s="30" t="s">
        <v>7931</v>
      </c>
      <c r="J308" s="6" t="str">
        <f>'Base de dados'!N307</f>
        <v/>
      </c>
    </row>
    <row r="309" spans="1:10" ht="24.95" customHeight="1" x14ac:dyDescent="0.25">
      <c r="A309" s="3">
        <f t="shared" si="4"/>
        <v>307</v>
      </c>
      <c r="B309" s="4" t="str">
        <f>'Base de dados'!A308</f>
        <v>5140010033</v>
      </c>
      <c r="C309" s="5" t="str">
        <f>IF('Base de dados'!E308&lt;&gt;"",'Base de dados'!B308&amp;CHAR(10)&amp;'Base de dados'!E308,'Base de dados'!B308)</f>
        <v>ERALDO SOUZA LIMA</v>
      </c>
      <c r="D309" s="15" t="str">
        <f>'Base de dados'!H308</f>
        <v>RUA NABOR DA SILVA FRANCO, 308 - VILA FLORINDO DE BAIXO - JUQUIA</v>
      </c>
      <c r="E309" s="27" t="str">
        <f>'Base de dados'!I308</f>
        <v>(13) 997264744</v>
      </c>
      <c r="F309" s="6" t="str">
        <f>'Base de dados'!J308</f>
        <v>POPULAÇÃO GERAL</v>
      </c>
      <c r="G309" s="6" t="str">
        <f>'Base de dados'!L308</f>
        <v>SUPLENTE COMPLEMENTAR</v>
      </c>
      <c r="H309" s="6">
        <f>'Base de dados'!M308</f>
        <v>76</v>
      </c>
      <c r="I309" s="30" t="s">
        <v>7931</v>
      </c>
      <c r="J309" s="6" t="str">
        <f>'Base de dados'!N308</f>
        <v/>
      </c>
    </row>
    <row r="310" spans="1:10" ht="24.95" customHeight="1" x14ac:dyDescent="0.25">
      <c r="A310" s="3">
        <f t="shared" si="4"/>
        <v>308</v>
      </c>
      <c r="B310" s="4" t="str">
        <f>'Base de dados'!A309</f>
        <v>5140008896</v>
      </c>
      <c r="C310" s="5" t="str">
        <f>IF('Base de dados'!E309&lt;&gt;"",'Base de dados'!B309&amp;CHAR(10)&amp;'Base de dados'!E309,'Base de dados'!B309)</f>
        <v>JOSI APARECIDA ALBINO DE LIM</v>
      </c>
      <c r="D310" s="15" t="str">
        <f>'Base de dados'!H309</f>
        <v>RUA SHINOYEI AKAMINE, 574 - CEDRO - JUQUIA</v>
      </c>
      <c r="E310" s="27" t="str">
        <f>'Base de dados'!I309</f>
        <v>(13) 996238146</v>
      </c>
      <c r="F310" s="6" t="str">
        <f>'Base de dados'!J309</f>
        <v>POPULAÇÃO GERAL</v>
      </c>
      <c r="G310" s="6" t="str">
        <f>'Base de dados'!L309</f>
        <v>SUPLENTE COMPLEMENTAR</v>
      </c>
      <c r="H310" s="6">
        <f>'Base de dados'!M309</f>
        <v>77</v>
      </c>
      <c r="I310" s="30" t="s">
        <v>7931</v>
      </c>
      <c r="J310" s="6" t="str">
        <f>'Base de dados'!N309</f>
        <v/>
      </c>
    </row>
    <row r="311" spans="1:10" ht="24.95" customHeight="1" x14ac:dyDescent="0.25">
      <c r="A311" s="3">
        <f t="shared" si="4"/>
        <v>309</v>
      </c>
      <c r="B311" s="4" t="str">
        <f>'Base de dados'!A310</f>
        <v>5140005546</v>
      </c>
      <c r="C311" s="5" t="str">
        <f>IF('Base de dados'!E310&lt;&gt;"",'Base de dados'!B310&amp;CHAR(10)&amp;'Base de dados'!E310,'Base de dados'!B310)</f>
        <v>DANIELE MENDES MARTINS
BRANDON LAI DE OLIVEIRA ROSA</v>
      </c>
      <c r="D311" s="15" t="str">
        <f>'Base de dados'!H310</f>
        <v>RUA MARIA CABRAL MUNIZ, 9B - FLORESTA - JUQUIA</v>
      </c>
      <c r="E311" s="27" t="str">
        <f>'Base de dados'!I310</f>
        <v>(13) 996653870</v>
      </c>
      <c r="F311" s="6" t="str">
        <f>'Base de dados'!J310</f>
        <v>POPULAÇÃO GERAL</v>
      </c>
      <c r="G311" s="6" t="str">
        <f>'Base de dados'!L310</f>
        <v>SUPLENTE COMPLEMENTAR</v>
      </c>
      <c r="H311" s="6">
        <f>'Base de dados'!M310</f>
        <v>78</v>
      </c>
      <c r="I311" s="30" t="s">
        <v>7931</v>
      </c>
      <c r="J311" s="6" t="str">
        <f>'Base de dados'!N310</f>
        <v/>
      </c>
    </row>
    <row r="312" spans="1:10" ht="24.95" customHeight="1" x14ac:dyDescent="0.25">
      <c r="A312" s="3">
        <f t="shared" si="4"/>
        <v>310</v>
      </c>
      <c r="B312" s="4" t="str">
        <f>'Base de dados'!A311</f>
        <v>5140000653</v>
      </c>
      <c r="C312" s="5" t="str">
        <f>IF('Base de dados'!E311&lt;&gt;"",'Base de dados'!B311&amp;CHAR(10)&amp;'Base de dados'!E311,'Base de dados'!B311)</f>
        <v>DANIELE DA SILVA SANTOS</v>
      </c>
      <c r="D312" s="15" t="str">
        <f>'Base de dados'!H311</f>
        <v>EST JUQUIA SETE BARRAS, 01010 - VILA PEDREIRA  - JUQUIA</v>
      </c>
      <c r="E312" s="27" t="str">
        <f>'Base de dados'!I311</f>
        <v>(11) 967999083</v>
      </c>
      <c r="F312" s="6" t="str">
        <f>'Base de dados'!J311</f>
        <v>POPULAÇÃO GERAL</v>
      </c>
      <c r="G312" s="6" t="str">
        <f>'Base de dados'!L311</f>
        <v>SUPLENTE COMPLEMENTAR</v>
      </c>
      <c r="H312" s="6">
        <f>'Base de dados'!M311</f>
        <v>79</v>
      </c>
      <c r="I312" s="30" t="s">
        <v>7931</v>
      </c>
      <c r="J312" s="6" t="str">
        <f>'Base de dados'!N311</f>
        <v/>
      </c>
    </row>
    <row r="313" spans="1:10" ht="24.95" customHeight="1" x14ac:dyDescent="0.25">
      <c r="A313" s="3">
        <f t="shared" si="4"/>
        <v>311</v>
      </c>
      <c r="B313" s="4" t="str">
        <f>'Base de dados'!A312</f>
        <v>5140009316</v>
      </c>
      <c r="C313" s="5" t="str">
        <f>IF('Base de dados'!E312&lt;&gt;"",'Base de dados'!B312&amp;CHAR(10)&amp;'Base de dados'!E312,'Base de dados'!B312)</f>
        <v>KAROLINE OLIVEIRA DO NASCIMENTO MEIRA
CLAUDINO MEIRA DE SOUZA</v>
      </c>
      <c r="D313" s="15" t="str">
        <f>'Base de dados'!H312</f>
        <v>RUA FLORESTA, 148 - ESTACAO  - JUQUIA</v>
      </c>
      <c r="E313" s="27" t="str">
        <f>'Base de dados'!I312</f>
        <v>(13) 981225121</v>
      </c>
      <c r="F313" s="6" t="str">
        <f>'Base de dados'!J312</f>
        <v>POPULAÇÃO GERAL</v>
      </c>
      <c r="G313" s="6" t="str">
        <f>'Base de dados'!L312</f>
        <v>SUPLENTE COMPLEMENTAR</v>
      </c>
      <c r="H313" s="6">
        <f>'Base de dados'!M312</f>
        <v>80</v>
      </c>
      <c r="I313" s="30" t="s">
        <v>7931</v>
      </c>
      <c r="J313" s="6" t="str">
        <f>'Base de dados'!N312</f>
        <v/>
      </c>
    </row>
    <row r="314" spans="1:10" ht="24.95" customHeight="1" x14ac:dyDescent="0.25">
      <c r="A314" s="3">
        <f t="shared" si="4"/>
        <v>312</v>
      </c>
      <c r="B314" s="4" t="str">
        <f>'Base de dados'!A313</f>
        <v>5140000323</v>
      </c>
      <c r="C314" s="5" t="str">
        <f>IF('Base de dados'!E313&lt;&gt;"",'Base de dados'!B313&amp;CHAR(10)&amp;'Base de dados'!E313,'Base de dados'!B313)</f>
        <v>THALITA PELEGRI DE OLIVEIRA</v>
      </c>
      <c r="D314" s="15" t="str">
        <f>'Base de dados'!H313</f>
        <v>RUA ANDORINHA, 422 - VILA DOS PASSAROS - JUQUIA</v>
      </c>
      <c r="E314" s="27" t="str">
        <f>'Base de dados'!I313</f>
        <v>(13) 997550510</v>
      </c>
      <c r="F314" s="6" t="str">
        <f>'Base de dados'!J313</f>
        <v>POPULAÇÃO GERAL</v>
      </c>
      <c r="G314" s="6" t="str">
        <f>'Base de dados'!L313</f>
        <v>SUPLENTE COMPLEMENTAR</v>
      </c>
      <c r="H314" s="6">
        <f>'Base de dados'!M313</f>
        <v>81</v>
      </c>
      <c r="I314" s="30" t="s">
        <v>7931</v>
      </c>
      <c r="J314" s="6" t="str">
        <f>'Base de dados'!N313</f>
        <v/>
      </c>
    </row>
    <row r="315" spans="1:10" ht="24.95" customHeight="1" x14ac:dyDescent="0.25">
      <c r="A315" s="3">
        <f t="shared" si="4"/>
        <v>313</v>
      </c>
      <c r="B315" s="4" t="str">
        <f>'Base de dados'!A314</f>
        <v>5140000430</v>
      </c>
      <c r="C315" s="5" t="str">
        <f>IF('Base de dados'!E314&lt;&gt;"",'Base de dados'!B314&amp;CHAR(10)&amp;'Base de dados'!E314,'Base de dados'!B314)</f>
        <v>RAYSSA RANIELLY MENDES RIBEIRO</v>
      </c>
      <c r="D315" s="15" t="str">
        <f>'Base de dados'!H314</f>
        <v>RUA JONAS DE OLIVEIRA SANCHES, 30 - VOVO CLARINHA - JUQUIA</v>
      </c>
      <c r="E315" s="27" t="str">
        <f>'Base de dados'!I314</f>
        <v>(15) 997213939</v>
      </c>
      <c r="F315" s="6" t="str">
        <f>'Base de dados'!J314</f>
        <v>POPULAÇÃO GERAL</v>
      </c>
      <c r="G315" s="6" t="str">
        <f>'Base de dados'!L314</f>
        <v>SUPLENTE COMPLEMENTAR</v>
      </c>
      <c r="H315" s="6">
        <f>'Base de dados'!M314</f>
        <v>82</v>
      </c>
      <c r="I315" s="30" t="s">
        <v>7931</v>
      </c>
      <c r="J315" s="6" t="str">
        <f>'Base de dados'!N314</f>
        <v/>
      </c>
    </row>
    <row r="316" spans="1:10" ht="24.95" customHeight="1" x14ac:dyDescent="0.25">
      <c r="A316" s="3">
        <f t="shared" si="4"/>
        <v>314</v>
      </c>
      <c r="B316" s="4" t="str">
        <f>'Base de dados'!A315</f>
        <v>5140009878</v>
      </c>
      <c r="C316" s="5" t="str">
        <f>IF('Base de dados'!E315&lt;&gt;"",'Base de dados'!B315&amp;CHAR(10)&amp;'Base de dados'!E315,'Base de dados'!B315)</f>
        <v>JONAS VIEIRA BORGES
LEIA DE FARIA TOBIAS BORGES</v>
      </c>
      <c r="D316" s="15" t="str">
        <f>'Base de dados'!H315</f>
        <v>RUA 4, 61 - B. FLORESTA - JUQUIA</v>
      </c>
      <c r="E316" s="27" t="str">
        <f>'Base de dados'!I315</f>
        <v>(13) 997507978</v>
      </c>
      <c r="F316" s="6" t="str">
        <f>'Base de dados'!J315</f>
        <v>POPULAÇÃO GERAL</v>
      </c>
      <c r="G316" s="6" t="str">
        <f>'Base de dados'!L315</f>
        <v>SUPLENTE COMPLEMENTAR</v>
      </c>
      <c r="H316" s="6">
        <f>'Base de dados'!M315</f>
        <v>83</v>
      </c>
      <c r="I316" s="30" t="s">
        <v>7931</v>
      </c>
      <c r="J316" s="6" t="str">
        <f>'Base de dados'!N315</f>
        <v/>
      </c>
    </row>
    <row r="317" spans="1:10" ht="24.95" customHeight="1" x14ac:dyDescent="0.25">
      <c r="A317" s="3">
        <f t="shared" si="4"/>
        <v>315</v>
      </c>
      <c r="B317" s="4" t="str">
        <f>'Base de dados'!A316</f>
        <v>5140010306</v>
      </c>
      <c r="C317" s="5" t="str">
        <f>IF('Base de dados'!E316&lt;&gt;"",'Base de dados'!B316&amp;CHAR(10)&amp;'Base de dados'!E316,'Base de dados'!B316)</f>
        <v>LORAINE MIRANDA SILVA
MARCOS LOPES DE ARAUJO</v>
      </c>
      <c r="D317" s="15" t="str">
        <f>'Base de dados'!H316</f>
        <v>RUA PARANA, 372 - PARQUE NACIONAL - JUQUIA</v>
      </c>
      <c r="E317" s="27" t="str">
        <f>'Base de dados'!I316</f>
        <v>(13) 997204363</v>
      </c>
      <c r="F317" s="6" t="str">
        <f>'Base de dados'!J316</f>
        <v>POPULAÇÃO GERAL</v>
      </c>
      <c r="G317" s="6" t="str">
        <f>'Base de dados'!L316</f>
        <v>SUPLENTE COMPLEMENTAR</v>
      </c>
      <c r="H317" s="6">
        <f>'Base de dados'!M316</f>
        <v>84</v>
      </c>
      <c r="I317" s="30" t="s">
        <v>7931</v>
      </c>
      <c r="J317" s="6" t="str">
        <f>'Base de dados'!N316</f>
        <v/>
      </c>
    </row>
    <row r="318" spans="1:10" ht="24.95" customHeight="1" x14ac:dyDescent="0.25">
      <c r="A318" s="3">
        <f t="shared" si="4"/>
        <v>316</v>
      </c>
      <c r="B318" s="4" t="str">
        <f>'Base de dados'!A317</f>
        <v>5140000273</v>
      </c>
      <c r="C318" s="5" t="str">
        <f>IF('Base de dados'!E317&lt;&gt;"",'Base de dados'!B317&amp;CHAR(10)&amp;'Base de dados'!E317,'Base de dados'!B317)</f>
        <v>LUCAS PEREIRA RIBEIRO</v>
      </c>
      <c r="D318" s="15" t="str">
        <f>'Base de dados'!H317</f>
        <v>RUA ANTONIO MARQUES PATRICIO, 690 - VILA INDUSTRIAL - JUQUIA</v>
      </c>
      <c r="E318" s="27" t="str">
        <f>'Base de dados'!I317</f>
        <v>(13) 996242444</v>
      </c>
      <c r="F318" s="6" t="str">
        <f>'Base de dados'!J317</f>
        <v>POPULAÇÃO GERAL</v>
      </c>
      <c r="G318" s="6" t="str">
        <f>'Base de dados'!L317</f>
        <v>SUPLENTE COMPLEMENTAR</v>
      </c>
      <c r="H318" s="6">
        <f>'Base de dados'!M317</f>
        <v>85</v>
      </c>
      <c r="I318" s="30" t="s">
        <v>7931</v>
      </c>
      <c r="J318" s="6" t="str">
        <f>'Base de dados'!N317</f>
        <v/>
      </c>
    </row>
    <row r="319" spans="1:10" ht="24.95" customHeight="1" x14ac:dyDescent="0.25">
      <c r="A319" s="3">
        <f t="shared" si="4"/>
        <v>317</v>
      </c>
      <c r="B319" s="4" t="str">
        <f>'Base de dados'!A318</f>
        <v>5140001305</v>
      </c>
      <c r="C319" s="5" t="str">
        <f>IF('Base de dados'!E318&lt;&gt;"",'Base de dados'!B318&amp;CHAR(10)&amp;'Base de dados'!E318,'Base de dados'!B318)</f>
        <v>VANUZA DA SILVA FRANKLIN</v>
      </c>
      <c r="D319" s="15" t="str">
        <f>'Base de dados'!H318</f>
        <v>RUA TRAVESSA DA PARAIBA, 185 - PARQUE NACIONAL  - JUQUIA</v>
      </c>
      <c r="E319" s="27" t="str">
        <f>'Base de dados'!I318</f>
        <v>(13) 992117982</v>
      </c>
      <c r="F319" s="6" t="str">
        <f>'Base de dados'!J318</f>
        <v>POPULAÇÃO GERAL</v>
      </c>
      <c r="G319" s="6" t="str">
        <f>'Base de dados'!L318</f>
        <v>SUPLENTE COMPLEMENTAR</v>
      </c>
      <c r="H319" s="6">
        <f>'Base de dados'!M318</f>
        <v>86</v>
      </c>
      <c r="I319" s="30" t="s">
        <v>7931</v>
      </c>
      <c r="J319" s="6" t="str">
        <f>'Base de dados'!N318</f>
        <v/>
      </c>
    </row>
    <row r="320" spans="1:10" ht="24.95" customHeight="1" x14ac:dyDescent="0.25">
      <c r="A320" s="3">
        <f t="shared" si="4"/>
        <v>318</v>
      </c>
      <c r="B320" s="4" t="str">
        <f>'Base de dados'!A319</f>
        <v>5140002220</v>
      </c>
      <c r="C320" s="5" t="str">
        <f>IF('Base de dados'!E319&lt;&gt;"",'Base de dados'!B319&amp;CHAR(10)&amp;'Base de dados'!E319,'Base de dados'!B319)</f>
        <v>ALEXANDRE DA SILVA</v>
      </c>
      <c r="D320" s="15" t="str">
        <f>'Base de dados'!H319</f>
        <v>RUA BAHIA, 200 - PARQUE NACIONAL - JUQUIA</v>
      </c>
      <c r="E320" s="27" t="str">
        <f>'Base de dados'!I319</f>
        <v>(13) 996121798</v>
      </c>
      <c r="F320" s="6" t="str">
        <f>'Base de dados'!J319</f>
        <v>POPULAÇÃO GERAL</v>
      </c>
      <c r="G320" s="6" t="str">
        <f>'Base de dados'!L319</f>
        <v>SUPLENTE COMPLEMENTAR</v>
      </c>
      <c r="H320" s="6">
        <f>'Base de dados'!M319</f>
        <v>87</v>
      </c>
      <c r="I320" s="30" t="s">
        <v>7931</v>
      </c>
      <c r="J320" s="6" t="str">
        <f>'Base de dados'!N319</f>
        <v/>
      </c>
    </row>
    <row r="321" spans="1:10" ht="24.95" customHeight="1" x14ac:dyDescent="0.25">
      <c r="A321" s="3">
        <f t="shared" si="4"/>
        <v>319</v>
      </c>
      <c r="B321" s="4" t="str">
        <f>'Base de dados'!A320</f>
        <v>5140002089</v>
      </c>
      <c r="C321" s="5" t="str">
        <f>IF('Base de dados'!E320&lt;&gt;"",'Base de dados'!B320&amp;CHAR(10)&amp;'Base de dados'!E320,'Base de dados'!B320)</f>
        <v>DAIANE PEREIRA SOARES
JOAO MARCOS SILVA BARBOZA</v>
      </c>
      <c r="D321" s="15" t="str">
        <f>'Base de dados'!H320</f>
        <v>RUA MARECHAL RONDON, 123 - CEDRO - JUQUIA</v>
      </c>
      <c r="E321" s="27" t="str">
        <f>'Base de dados'!I320</f>
        <v>(13) 996283755</v>
      </c>
      <c r="F321" s="6" t="str">
        <f>'Base de dados'!J320</f>
        <v>POPULAÇÃO GERAL</v>
      </c>
      <c r="G321" s="6" t="str">
        <f>'Base de dados'!L320</f>
        <v>SUPLENTE COMPLEMENTAR</v>
      </c>
      <c r="H321" s="6">
        <f>'Base de dados'!M320</f>
        <v>88</v>
      </c>
      <c r="I321" s="30" t="s">
        <v>7931</v>
      </c>
      <c r="J321" s="6" t="str">
        <f>'Base de dados'!N320</f>
        <v/>
      </c>
    </row>
    <row r="322" spans="1:10" ht="24.95" customHeight="1" x14ac:dyDescent="0.25">
      <c r="A322" s="3">
        <f t="shared" si="4"/>
        <v>320</v>
      </c>
      <c r="B322" s="4" t="str">
        <f>'Base de dados'!A321</f>
        <v>5140003244</v>
      </c>
      <c r="C322" s="5" t="str">
        <f>IF('Base de dados'!E321&lt;&gt;"",'Base de dados'!B321&amp;CHAR(10)&amp;'Base de dados'!E321,'Base de dados'!B321)</f>
        <v>JEREMIAS GONCALVES DA CRUZ</v>
      </c>
      <c r="D322" s="15" t="str">
        <f>'Base de dados'!H321</f>
        <v>RUA JOAO LEAL DAS NEVES, 700 - VILA PEDREIRA  - JUQUIA</v>
      </c>
      <c r="E322" s="27" t="str">
        <f>'Base de dados'!I321</f>
        <v>(13) 996214207</v>
      </c>
      <c r="F322" s="6" t="str">
        <f>'Base de dados'!J321</f>
        <v>POPULAÇÃO GERAL</v>
      </c>
      <c r="G322" s="6" t="str">
        <f>'Base de dados'!L321</f>
        <v>SUPLENTE COMPLEMENTAR</v>
      </c>
      <c r="H322" s="6">
        <f>'Base de dados'!M321</f>
        <v>89</v>
      </c>
      <c r="I322" s="30" t="s">
        <v>7931</v>
      </c>
      <c r="J322" s="6" t="str">
        <f>'Base de dados'!N321</f>
        <v/>
      </c>
    </row>
    <row r="323" spans="1:10" ht="24.95" customHeight="1" x14ac:dyDescent="0.25">
      <c r="A323" s="3">
        <f t="shared" si="4"/>
        <v>321</v>
      </c>
      <c r="B323" s="4" t="str">
        <f>'Base de dados'!A322</f>
        <v>5140002949</v>
      </c>
      <c r="C323" s="5" t="str">
        <f>IF('Base de dados'!E322&lt;&gt;"",'Base de dados'!B322&amp;CHAR(10)&amp;'Base de dados'!E322,'Base de dados'!B322)</f>
        <v>MARCIA TUBIANO DA SILVA</v>
      </c>
      <c r="D323" s="15" t="str">
        <f>'Base de dados'!H322</f>
        <v>CAL TRAVESSA DA PARAIBA, 80 - PARQUE NACIONAL  - JUQUIA</v>
      </c>
      <c r="E323" s="27" t="str">
        <f>'Base de dados'!I322</f>
        <v>(13) 996308595</v>
      </c>
      <c r="F323" s="6" t="str">
        <f>'Base de dados'!J322</f>
        <v>POPULAÇÃO GERAL</v>
      </c>
      <c r="G323" s="6" t="str">
        <f>'Base de dados'!L322</f>
        <v>SUPLENTE COMPLEMENTAR</v>
      </c>
      <c r="H323" s="6">
        <f>'Base de dados'!M322</f>
        <v>90</v>
      </c>
      <c r="I323" s="30" t="s">
        <v>7931</v>
      </c>
      <c r="J323" s="6" t="str">
        <f>'Base de dados'!N322</f>
        <v/>
      </c>
    </row>
    <row r="324" spans="1:10" ht="24.95" customHeight="1" x14ac:dyDescent="0.25">
      <c r="A324" s="3">
        <f t="shared" si="4"/>
        <v>322</v>
      </c>
      <c r="B324" s="4" t="str">
        <f>'Base de dados'!A323</f>
        <v>5140002923</v>
      </c>
      <c r="C324" s="5" t="str">
        <f>IF('Base de dados'!E323&lt;&gt;"",'Base de dados'!B323&amp;CHAR(10)&amp;'Base de dados'!E323,'Base de dados'!B323)</f>
        <v>VIVIANE MARIA MENDONCA</v>
      </c>
      <c r="D324" s="15" t="str">
        <f>'Base de dados'!H323</f>
        <v>VLA VILUNTARIOS DA PATRIA, 591 - VILA FLORINDO - JUQUIA</v>
      </c>
      <c r="E324" s="27" t="str">
        <f>'Base de dados'!I323</f>
        <v>(13) 997545501</v>
      </c>
      <c r="F324" s="6" t="str">
        <f>'Base de dados'!J323</f>
        <v>POPULAÇÃO GERAL</v>
      </c>
      <c r="G324" s="6" t="str">
        <f>'Base de dados'!L323</f>
        <v>SUPLENTE COMPLEMENTAR</v>
      </c>
      <c r="H324" s="6">
        <f>'Base de dados'!M323</f>
        <v>91</v>
      </c>
      <c r="I324" s="30" t="s">
        <v>7931</v>
      </c>
      <c r="J324" s="6" t="str">
        <f>'Base de dados'!N323</f>
        <v/>
      </c>
    </row>
    <row r="325" spans="1:10" ht="24.95" customHeight="1" x14ac:dyDescent="0.25">
      <c r="A325" s="3">
        <f t="shared" ref="A325:A388" si="5">A324+1</f>
        <v>323</v>
      </c>
      <c r="B325" s="4" t="str">
        <f>'Base de dados'!A324</f>
        <v>5140003186</v>
      </c>
      <c r="C325" s="5" t="str">
        <f>IF('Base de dados'!E324&lt;&gt;"",'Base de dados'!B324&amp;CHAR(10)&amp;'Base de dados'!E324,'Base de dados'!B324)</f>
        <v>ELIANA SANTOS DE LARA</v>
      </c>
      <c r="D325" s="15" t="str">
        <f>'Base de dados'!H324</f>
        <v>RUA JOAO DA SILVA RIBEIRO, 175 - VILA FLORINDO DE BAIXO - JUQUIA</v>
      </c>
      <c r="E325" s="27" t="str">
        <f>'Base de dados'!I324</f>
        <v>(13) 997607140</v>
      </c>
      <c r="F325" s="6" t="str">
        <f>'Base de dados'!J324</f>
        <v>POPULAÇÃO GERAL</v>
      </c>
      <c r="G325" s="6" t="str">
        <f>'Base de dados'!L324</f>
        <v>SUPLENTE COMPLEMENTAR</v>
      </c>
      <c r="H325" s="6">
        <f>'Base de dados'!M324</f>
        <v>92</v>
      </c>
      <c r="I325" s="30" t="s">
        <v>7931</v>
      </c>
      <c r="J325" s="6" t="str">
        <f>'Base de dados'!N324</f>
        <v/>
      </c>
    </row>
    <row r="326" spans="1:10" ht="24.95" customHeight="1" x14ac:dyDescent="0.25">
      <c r="A326" s="3">
        <f t="shared" si="5"/>
        <v>324</v>
      </c>
      <c r="B326" s="4" t="str">
        <f>'Base de dados'!A325</f>
        <v>5140000943</v>
      </c>
      <c r="C326" s="5" t="str">
        <f>IF('Base de dados'!E325&lt;&gt;"",'Base de dados'!B325&amp;CHAR(10)&amp;'Base de dados'!E325,'Base de dados'!B325)</f>
        <v>ELOI CRISTINA CALAZANS OLIVEIRA</v>
      </c>
      <c r="D326" s="15" t="str">
        <f>'Base de dados'!H325</f>
        <v>RUA JORGE SALVA TERRA, 851 - CENTRO - JUQUIA</v>
      </c>
      <c r="E326" s="27" t="str">
        <f>'Base de dados'!I325</f>
        <v>(13) 996587535</v>
      </c>
      <c r="F326" s="6" t="str">
        <f>'Base de dados'!J325</f>
        <v>POPULAÇÃO GERAL</v>
      </c>
      <c r="G326" s="6" t="str">
        <f>'Base de dados'!L325</f>
        <v>SUPLENTE COMPLEMENTAR</v>
      </c>
      <c r="H326" s="6">
        <f>'Base de dados'!M325</f>
        <v>93</v>
      </c>
      <c r="I326" s="30" t="s">
        <v>7931</v>
      </c>
      <c r="J326" s="6" t="str">
        <f>'Base de dados'!N325</f>
        <v/>
      </c>
    </row>
    <row r="327" spans="1:10" ht="24.95" customHeight="1" x14ac:dyDescent="0.25">
      <c r="A327" s="3">
        <f t="shared" si="5"/>
        <v>325</v>
      </c>
      <c r="B327" s="4" t="str">
        <f>'Base de dados'!A326</f>
        <v>5140006064</v>
      </c>
      <c r="C327" s="5" t="str">
        <f>IF('Base de dados'!E326&lt;&gt;"",'Base de dados'!B326&amp;CHAR(10)&amp;'Base de dados'!E326,'Base de dados'!B326)</f>
        <v>JORGE LOPES NASCIMENTO</v>
      </c>
      <c r="D327" s="15" t="str">
        <f>'Base de dados'!H326</f>
        <v>SIT ONCAS, Km 426 - MORRO DA COCADA - JUQUIA</v>
      </c>
      <c r="E327" s="27" t="str">
        <f>'Base de dados'!I326</f>
        <v>(19) 998353019</v>
      </c>
      <c r="F327" s="6" t="str">
        <f>'Base de dados'!J326</f>
        <v>POPULAÇÃO GERAL</v>
      </c>
      <c r="G327" s="6" t="str">
        <f>'Base de dados'!L326</f>
        <v>SUPLENTE COMPLEMENTAR</v>
      </c>
      <c r="H327" s="6">
        <f>'Base de dados'!M326</f>
        <v>94</v>
      </c>
      <c r="I327" s="30" t="s">
        <v>7931</v>
      </c>
      <c r="J327" s="6" t="str">
        <f>'Base de dados'!N326</f>
        <v/>
      </c>
    </row>
    <row r="328" spans="1:10" ht="24.95" customHeight="1" x14ac:dyDescent="0.25">
      <c r="A328" s="3">
        <f t="shared" si="5"/>
        <v>326</v>
      </c>
      <c r="B328" s="4" t="str">
        <f>'Base de dados'!A327</f>
        <v>5140008110</v>
      </c>
      <c r="C328" s="5" t="str">
        <f>IF('Base de dados'!E327&lt;&gt;"",'Base de dados'!B327&amp;CHAR(10)&amp;'Base de dados'!E327,'Base de dados'!B327)</f>
        <v>VANDA ROSA DOS SANTOS</v>
      </c>
      <c r="D328" s="15" t="str">
        <f>'Base de dados'!H327</f>
        <v>RUA KENGO KURITA, 304 - VILA INDUSTRIAL - JUQUIA</v>
      </c>
      <c r="E328" s="27" t="str">
        <f>'Base de dados'!I327</f>
        <v>(13) 997011357</v>
      </c>
      <c r="F328" s="6" t="str">
        <f>'Base de dados'!J327</f>
        <v>POPULAÇÃO GERAL</v>
      </c>
      <c r="G328" s="6" t="str">
        <f>'Base de dados'!L327</f>
        <v>SUPLENTE COMPLEMENTAR</v>
      </c>
      <c r="H328" s="6">
        <f>'Base de dados'!M327</f>
        <v>95</v>
      </c>
      <c r="I328" s="30" t="s">
        <v>7931</v>
      </c>
      <c r="J328" s="6" t="str">
        <f>'Base de dados'!N327</f>
        <v/>
      </c>
    </row>
    <row r="329" spans="1:10" ht="24.95" customHeight="1" x14ac:dyDescent="0.25">
      <c r="A329" s="3">
        <f t="shared" si="5"/>
        <v>327</v>
      </c>
      <c r="B329" s="4" t="str">
        <f>'Base de dados'!A328</f>
        <v>5140006411</v>
      </c>
      <c r="C329" s="5" t="str">
        <f>IF('Base de dados'!E328&lt;&gt;"",'Base de dados'!B328&amp;CHAR(10)&amp;'Base de dados'!E328,'Base de dados'!B328)</f>
        <v>JOYCE OLIVEIRA DA SILVA
ADILSON</v>
      </c>
      <c r="D329" s="15" t="str">
        <f>'Base de dados'!H328</f>
        <v>RUA 12, 216 - VILA SANCHES - JUQUIA</v>
      </c>
      <c r="E329" s="27" t="str">
        <f>'Base de dados'!I328</f>
        <v>(13) 997574667</v>
      </c>
      <c r="F329" s="6" t="str">
        <f>'Base de dados'!J328</f>
        <v>POPULAÇÃO GERAL</v>
      </c>
      <c r="G329" s="6" t="str">
        <f>'Base de dados'!L328</f>
        <v>SUPLENTE COMPLEMENTAR</v>
      </c>
      <c r="H329" s="6">
        <f>'Base de dados'!M328</f>
        <v>96</v>
      </c>
      <c r="I329" s="30" t="s">
        <v>7931</v>
      </c>
      <c r="J329" s="6" t="str">
        <f>'Base de dados'!N328</f>
        <v/>
      </c>
    </row>
    <row r="330" spans="1:10" ht="24.95" customHeight="1" x14ac:dyDescent="0.25">
      <c r="A330" s="3">
        <f t="shared" si="5"/>
        <v>328</v>
      </c>
      <c r="B330" s="4" t="str">
        <f>'Base de dados'!A329</f>
        <v>5140003343</v>
      </c>
      <c r="C330" s="5" t="str">
        <f>IF('Base de dados'!E329&lt;&gt;"",'Base de dados'!B329&amp;CHAR(10)&amp;'Base de dados'!E329,'Base de dados'!B329)</f>
        <v>FRANKSLENE DE LIMA PEREIRA</v>
      </c>
      <c r="D330" s="15" t="str">
        <f>'Base de dados'!H329</f>
        <v>RUA PARA, 100 - PARQUE NACIONAL - JUQUIA</v>
      </c>
      <c r="E330" s="27" t="str">
        <f>'Base de dados'!I329</f>
        <v>(13) 997307247</v>
      </c>
      <c r="F330" s="6" t="str">
        <f>'Base de dados'!J329</f>
        <v>POPULAÇÃO GERAL</v>
      </c>
      <c r="G330" s="6" t="str">
        <f>'Base de dados'!L329</f>
        <v>SUPLENTE COMPLEMENTAR</v>
      </c>
      <c r="H330" s="6">
        <f>'Base de dados'!M329</f>
        <v>97</v>
      </c>
      <c r="I330" s="30" t="s">
        <v>7931</v>
      </c>
      <c r="J330" s="6" t="str">
        <f>'Base de dados'!N329</f>
        <v/>
      </c>
    </row>
    <row r="331" spans="1:10" ht="24.95" customHeight="1" x14ac:dyDescent="0.25">
      <c r="A331" s="3">
        <f t="shared" si="5"/>
        <v>329</v>
      </c>
      <c r="B331" s="4" t="str">
        <f>'Base de dados'!A330</f>
        <v>5140003954</v>
      </c>
      <c r="C331" s="5" t="str">
        <f>IF('Base de dados'!E330&lt;&gt;"",'Base de dados'!B330&amp;CHAR(10)&amp;'Base de dados'!E330,'Base de dados'!B330)</f>
        <v>VICENCIA DIAS MANOEL
ANTONIO NICOLAU BARROZO</v>
      </c>
      <c r="D331" s="15" t="str">
        <f>'Base de dados'!H330</f>
        <v>EST SETE BARRAS, 1238 - VILA PEDREIRA - JUQUIA</v>
      </c>
      <c r="E331" s="27" t="str">
        <f>'Base de dados'!I330</f>
        <v>(13) 997517955</v>
      </c>
      <c r="F331" s="6" t="str">
        <f>'Base de dados'!J330</f>
        <v>POPULAÇÃO GERAL</v>
      </c>
      <c r="G331" s="6" t="str">
        <f>'Base de dados'!L330</f>
        <v>SUPLENTE COMPLEMENTAR</v>
      </c>
      <c r="H331" s="6">
        <f>'Base de dados'!M330</f>
        <v>98</v>
      </c>
      <c r="I331" s="30" t="s">
        <v>7931</v>
      </c>
      <c r="J331" s="6" t="str">
        <f>'Base de dados'!N330</f>
        <v/>
      </c>
    </row>
    <row r="332" spans="1:10" ht="24.95" customHeight="1" x14ac:dyDescent="0.25">
      <c r="A332" s="3">
        <f t="shared" si="5"/>
        <v>330</v>
      </c>
      <c r="B332" s="4" t="str">
        <f>'Base de dados'!A331</f>
        <v>5140007336</v>
      </c>
      <c r="C332" s="5" t="str">
        <f>IF('Base de dados'!E331&lt;&gt;"",'Base de dados'!B331&amp;CHAR(10)&amp;'Base de dados'!E331,'Base de dados'!B331)</f>
        <v>MELLANY ALVES ALBUQUERQUE</v>
      </c>
      <c r="D332" s="15" t="str">
        <f>'Base de dados'!H331</f>
        <v>RUA MARTINS COELHO, 728 - CENTRO  - JUQUIA</v>
      </c>
      <c r="E332" s="27" t="str">
        <f>'Base de dados'!I331</f>
        <v>(13) 996366261</v>
      </c>
      <c r="F332" s="6" t="str">
        <f>'Base de dados'!J331</f>
        <v>POPULAÇÃO GERAL</v>
      </c>
      <c r="G332" s="6" t="str">
        <f>'Base de dados'!L331</f>
        <v>SUPLENTE COMPLEMENTAR</v>
      </c>
      <c r="H332" s="6">
        <f>'Base de dados'!M331</f>
        <v>99</v>
      </c>
      <c r="I332" s="30" t="s">
        <v>7931</v>
      </c>
      <c r="J332" s="6" t="str">
        <f>'Base de dados'!N331</f>
        <v/>
      </c>
    </row>
    <row r="333" spans="1:10" ht="24.95" customHeight="1" x14ac:dyDescent="0.25">
      <c r="A333" s="3">
        <f t="shared" si="5"/>
        <v>331</v>
      </c>
      <c r="B333" s="4" t="str">
        <f>'Base de dados'!A332</f>
        <v>5140009464</v>
      </c>
      <c r="C333" s="5" t="str">
        <f>IF('Base de dados'!E332&lt;&gt;"",'Base de dados'!B332&amp;CHAR(10)&amp;'Base de dados'!E332,'Base de dados'!B332)</f>
        <v>WHIRON DE CAMARGO FANZERES</v>
      </c>
      <c r="D333" s="15" t="str">
        <f>'Base de dados'!H332</f>
        <v>RUA MANOEL MARQUES PATRICIO, 75 - VILA SANCHES - JUQUIA</v>
      </c>
      <c r="E333" s="27" t="str">
        <f>'Base de dados'!I332</f>
        <v>(11) 989350532</v>
      </c>
      <c r="F333" s="6" t="str">
        <f>'Base de dados'!J332</f>
        <v>POPULAÇÃO GERAL</v>
      </c>
      <c r="G333" s="6" t="str">
        <f>'Base de dados'!L332</f>
        <v>SUPLENTE COMPLEMENTAR</v>
      </c>
      <c r="H333" s="6">
        <f>'Base de dados'!M332</f>
        <v>100</v>
      </c>
      <c r="I333" s="30" t="s">
        <v>7931</v>
      </c>
      <c r="J333" s="6" t="str">
        <f>'Base de dados'!N332</f>
        <v/>
      </c>
    </row>
    <row r="334" spans="1:10" ht="24.95" customHeight="1" x14ac:dyDescent="0.25">
      <c r="A334" s="3">
        <f t="shared" si="5"/>
        <v>332</v>
      </c>
      <c r="B334" s="4" t="str">
        <f>'Base de dados'!A333</f>
        <v>5140010249</v>
      </c>
      <c r="C334" s="5" t="str">
        <f>IF('Base de dados'!E333&lt;&gt;"",'Base de dados'!B333&amp;CHAR(10)&amp;'Base de dados'!E333,'Base de dados'!B333)</f>
        <v>MAURICIO ANDRE INNARELLI</v>
      </c>
      <c r="D334" s="15" t="str">
        <f>'Base de dados'!H333</f>
        <v>RUA WILLIS ROBERT BANKS, 228 - VILA NOVA - JUQUIA</v>
      </c>
      <c r="E334" s="27" t="str">
        <f>'Base de dados'!I333</f>
        <v>(13) 997008186</v>
      </c>
      <c r="F334" s="6" t="str">
        <f>'Base de dados'!J333</f>
        <v>POPULAÇÃO GERAL</v>
      </c>
      <c r="G334" s="6" t="str">
        <f>'Base de dados'!L333</f>
        <v>SUPLENTE COMPLEMENTAR</v>
      </c>
      <c r="H334" s="6">
        <f>'Base de dados'!M333</f>
        <v>101</v>
      </c>
      <c r="I334" s="30" t="s">
        <v>7931</v>
      </c>
      <c r="J334" s="6" t="str">
        <f>'Base de dados'!N333</f>
        <v/>
      </c>
    </row>
    <row r="335" spans="1:10" ht="24.95" customHeight="1" x14ac:dyDescent="0.25">
      <c r="A335" s="3">
        <f t="shared" si="5"/>
        <v>333</v>
      </c>
      <c r="B335" s="4" t="str">
        <f>'Base de dados'!A334</f>
        <v>5140007385</v>
      </c>
      <c r="C335" s="5" t="str">
        <f>IF('Base de dados'!E334&lt;&gt;"",'Base de dados'!B334&amp;CHAR(10)&amp;'Base de dados'!E334,'Base de dados'!B334)</f>
        <v>MARIA APARECIDA JUVENCIO</v>
      </c>
      <c r="D335" s="15" t="str">
        <f>'Base de dados'!H334</f>
        <v>RUA DUQUE DE CAXIAS, 370 - VILA INDUSTRIAL  - JUQUIA</v>
      </c>
      <c r="E335" s="27" t="str">
        <f>'Base de dados'!I334</f>
        <v>(13) 997153942</v>
      </c>
      <c r="F335" s="6" t="str">
        <f>'Base de dados'!J334</f>
        <v>POPULAÇÃO GERAL</v>
      </c>
      <c r="G335" s="6" t="str">
        <f>'Base de dados'!L334</f>
        <v>SUPLENTE COMPLEMENTAR</v>
      </c>
      <c r="H335" s="6">
        <f>'Base de dados'!M334</f>
        <v>102</v>
      </c>
      <c r="I335" s="30" t="s">
        <v>7931</v>
      </c>
      <c r="J335" s="6" t="str">
        <f>'Base de dados'!N334</f>
        <v/>
      </c>
    </row>
    <row r="336" spans="1:10" ht="24.95" customHeight="1" x14ac:dyDescent="0.25">
      <c r="A336" s="3">
        <f t="shared" si="5"/>
        <v>334</v>
      </c>
      <c r="B336" s="4" t="str">
        <f>'Base de dados'!A335</f>
        <v>5140000901</v>
      </c>
      <c r="C336" s="5" t="str">
        <f>IF('Base de dados'!E335&lt;&gt;"",'Base de dados'!B335&amp;CHAR(10)&amp;'Base de dados'!E335,'Base de dados'!B335)</f>
        <v>JONATHAN KELVIN CHICOSKI DE ALMEIDA</v>
      </c>
      <c r="D336" s="15" t="str">
        <f>'Base de dados'!H335</f>
        <v>RUA PARA, 361 - PARQUE NACIONAL  - JUQUIA</v>
      </c>
      <c r="E336" s="27" t="str">
        <f>'Base de dados'!I335</f>
        <v>(13) 997895715</v>
      </c>
      <c r="F336" s="6" t="str">
        <f>'Base de dados'!J335</f>
        <v>POPULAÇÃO GERAL</v>
      </c>
      <c r="G336" s="6" t="str">
        <f>'Base de dados'!L335</f>
        <v>SUPLENTE COMPLEMENTAR</v>
      </c>
      <c r="H336" s="6">
        <f>'Base de dados'!M335</f>
        <v>103</v>
      </c>
      <c r="I336" s="30" t="s">
        <v>7931</v>
      </c>
      <c r="J336" s="6" t="str">
        <f>'Base de dados'!N335</f>
        <v/>
      </c>
    </row>
    <row r="337" spans="1:10" ht="24.95" customHeight="1" x14ac:dyDescent="0.25">
      <c r="A337" s="3">
        <f t="shared" si="5"/>
        <v>335</v>
      </c>
      <c r="B337" s="4" t="str">
        <f>'Base de dados'!A336</f>
        <v>5140004796</v>
      </c>
      <c r="C337" s="5" t="str">
        <f>IF('Base de dados'!E336&lt;&gt;"",'Base de dados'!B336&amp;CHAR(10)&amp;'Base de dados'!E336,'Base de dados'!B336)</f>
        <v>EMERSON APARECIDO DIAS DA SILVA</v>
      </c>
      <c r="D337" s="15" t="str">
        <f>'Base de dados'!H336</f>
        <v>RUA ARCELINO ZACARIAS SANCHES, 159 - VILA SANCHES - JUQUIA</v>
      </c>
      <c r="E337" s="27" t="str">
        <f>'Base de dados'!I336</f>
        <v>(13) 997068403</v>
      </c>
      <c r="F337" s="6" t="str">
        <f>'Base de dados'!J336</f>
        <v>POPULAÇÃO GERAL</v>
      </c>
      <c r="G337" s="6" t="str">
        <f>'Base de dados'!L336</f>
        <v>SUPLENTE COMPLEMENTAR</v>
      </c>
      <c r="H337" s="6">
        <f>'Base de dados'!M336</f>
        <v>104</v>
      </c>
      <c r="I337" s="30" t="s">
        <v>7931</v>
      </c>
      <c r="J337" s="6" t="str">
        <f>'Base de dados'!N336</f>
        <v/>
      </c>
    </row>
    <row r="338" spans="1:10" ht="24.95" customHeight="1" x14ac:dyDescent="0.25">
      <c r="A338" s="3">
        <f t="shared" si="5"/>
        <v>336</v>
      </c>
      <c r="B338" s="4" t="str">
        <f>'Base de dados'!A337</f>
        <v>5140002709</v>
      </c>
      <c r="C338" s="5" t="str">
        <f>IF('Base de dados'!E337&lt;&gt;"",'Base de dados'!B337&amp;CHAR(10)&amp;'Base de dados'!E337,'Base de dados'!B337)</f>
        <v>AMANDA APARECIDA OLIVEIRA DE LIMA
LEONARDO DIAMANTE CARVALHO SOUZA</v>
      </c>
      <c r="D338" s="15" t="str">
        <f>'Base de dados'!H337</f>
        <v>RUA JOAO HENRIQUE MUNIZ, 230 - VILA SANCHES  - JUQUIA</v>
      </c>
      <c r="E338" s="27" t="str">
        <f>'Base de dados'!I337</f>
        <v>(13) 997055753</v>
      </c>
      <c r="F338" s="6" t="str">
        <f>'Base de dados'!J337</f>
        <v>POPULAÇÃO GERAL</v>
      </c>
      <c r="G338" s="6" t="str">
        <f>'Base de dados'!L337</f>
        <v>SUPLENTE COMPLEMENTAR</v>
      </c>
      <c r="H338" s="6">
        <f>'Base de dados'!M337</f>
        <v>105</v>
      </c>
      <c r="I338" s="30" t="s">
        <v>7931</v>
      </c>
      <c r="J338" s="6" t="str">
        <f>'Base de dados'!N337</f>
        <v/>
      </c>
    </row>
    <row r="339" spans="1:10" ht="24.95" customHeight="1" x14ac:dyDescent="0.25">
      <c r="A339" s="3">
        <f t="shared" si="5"/>
        <v>337</v>
      </c>
      <c r="B339" s="4" t="str">
        <f>'Base de dados'!A338</f>
        <v>5140001800</v>
      </c>
      <c r="C339" s="5" t="str">
        <f>IF('Base de dados'!E338&lt;&gt;"",'Base de dados'!B338&amp;CHAR(10)&amp;'Base de dados'!E338,'Base de dados'!B338)</f>
        <v>ELIELMA FLORENCA DIAS
ROMEU FERREIRA DE LIMA</v>
      </c>
      <c r="D339" s="15" t="str">
        <f>'Base de dados'!H338</f>
        <v>AV  EXPEDICIONARIO APARICIO, 450 - ESTACAO - JUQUIA</v>
      </c>
      <c r="E339" s="27" t="str">
        <f>'Base de dados'!I338</f>
        <v>(13) 996205982</v>
      </c>
      <c r="F339" s="6" t="str">
        <f>'Base de dados'!J338</f>
        <v>POPULAÇÃO GERAL</v>
      </c>
      <c r="G339" s="6" t="str">
        <f>'Base de dados'!L338</f>
        <v>SUPLENTE COMPLEMENTAR</v>
      </c>
      <c r="H339" s="6">
        <f>'Base de dados'!M338</f>
        <v>106</v>
      </c>
      <c r="I339" s="30" t="s">
        <v>7931</v>
      </c>
      <c r="J339" s="6" t="str">
        <f>'Base de dados'!N338</f>
        <v/>
      </c>
    </row>
    <row r="340" spans="1:10" ht="24.95" customHeight="1" x14ac:dyDescent="0.25">
      <c r="A340" s="3">
        <f t="shared" si="5"/>
        <v>338</v>
      </c>
      <c r="B340" s="4" t="str">
        <f>'Base de dados'!A339</f>
        <v>5140005736</v>
      </c>
      <c r="C340" s="5" t="str">
        <f>IF('Base de dados'!E339&lt;&gt;"",'Base de dados'!B339&amp;CHAR(10)&amp;'Base de dados'!E339,'Base de dados'!B339)</f>
        <v>LUCAS DA SILVA DE MELO</v>
      </c>
      <c r="D340" s="15" t="str">
        <f>'Base de dados'!H339</f>
        <v>AV  DE PIEDADE, 229 - VILA SANCHES - JUQUIA</v>
      </c>
      <c r="E340" s="27" t="str">
        <f>'Base de dados'!I339</f>
        <v>(13) 997310134</v>
      </c>
      <c r="F340" s="6" t="str">
        <f>'Base de dados'!J339</f>
        <v>POPULAÇÃO GERAL</v>
      </c>
      <c r="G340" s="6" t="str">
        <f>'Base de dados'!L339</f>
        <v>SUPLENTE COMPLEMENTAR</v>
      </c>
      <c r="H340" s="6">
        <f>'Base de dados'!M339</f>
        <v>107</v>
      </c>
      <c r="I340" s="30" t="s">
        <v>7931</v>
      </c>
      <c r="J340" s="6" t="str">
        <f>'Base de dados'!N339</f>
        <v/>
      </c>
    </row>
    <row r="341" spans="1:10" ht="24.95" customHeight="1" x14ac:dyDescent="0.25">
      <c r="A341" s="3">
        <f t="shared" si="5"/>
        <v>339</v>
      </c>
      <c r="B341" s="4" t="str">
        <f>'Base de dados'!A340</f>
        <v>5140009183</v>
      </c>
      <c r="C341" s="5" t="str">
        <f>IF('Base de dados'!E340&lt;&gt;"",'Base de dados'!B340&amp;CHAR(10)&amp;'Base de dados'!E340,'Base de dados'!B340)</f>
        <v>ROSEMARY PUPO DE SENE
SIDNEI DAS DORES BARBOSA</v>
      </c>
      <c r="D341" s="15" t="str">
        <f>'Base de dados'!H340</f>
        <v>FAZ KALIL, s/nº - POCO GRANDE - JUQUIA</v>
      </c>
      <c r="E341" s="27" t="str">
        <f>'Base de dados'!I340</f>
        <v>(13) 997356450</v>
      </c>
      <c r="F341" s="6" t="str">
        <f>'Base de dados'!J340</f>
        <v>POPULAÇÃO GERAL</v>
      </c>
      <c r="G341" s="6" t="str">
        <f>'Base de dados'!L340</f>
        <v>SUPLENTE COMPLEMENTAR</v>
      </c>
      <c r="H341" s="6">
        <f>'Base de dados'!M340</f>
        <v>108</v>
      </c>
      <c r="I341" s="30" t="s">
        <v>7931</v>
      </c>
      <c r="J341" s="6" t="str">
        <f>'Base de dados'!N340</f>
        <v/>
      </c>
    </row>
    <row r="342" spans="1:10" ht="24.95" customHeight="1" x14ac:dyDescent="0.25">
      <c r="A342" s="3">
        <f t="shared" si="5"/>
        <v>340</v>
      </c>
      <c r="B342" s="4" t="str">
        <f>'Base de dados'!A341</f>
        <v>5140007716</v>
      </c>
      <c r="C342" s="5" t="str">
        <f>IF('Base de dados'!E341&lt;&gt;"",'Base de dados'!B341&amp;CHAR(10)&amp;'Base de dados'!E341,'Base de dados'!B341)</f>
        <v>CLAUDIA REGINA DA SILVA</v>
      </c>
      <c r="D342" s="15" t="str">
        <f>'Base de dados'!H341</f>
        <v>RUA VOLUNTARIOS DA PATRIA, 61 - VILA FLORINDO DE CIMA - JUQUIA</v>
      </c>
      <c r="E342" s="27" t="str">
        <f>'Base de dados'!I341</f>
        <v>(13) 997969131</v>
      </c>
      <c r="F342" s="6" t="str">
        <f>'Base de dados'!J341</f>
        <v>POPULAÇÃO GERAL</v>
      </c>
      <c r="G342" s="6" t="str">
        <f>'Base de dados'!L341</f>
        <v>SUPLENTE COMPLEMENTAR</v>
      </c>
      <c r="H342" s="6">
        <f>'Base de dados'!M341</f>
        <v>109</v>
      </c>
      <c r="I342" s="30" t="s">
        <v>7931</v>
      </c>
      <c r="J342" s="6" t="str">
        <f>'Base de dados'!N341</f>
        <v/>
      </c>
    </row>
    <row r="343" spans="1:10" ht="24.95" customHeight="1" x14ac:dyDescent="0.25">
      <c r="A343" s="3">
        <f t="shared" si="5"/>
        <v>341</v>
      </c>
      <c r="B343" s="4" t="str">
        <f>'Base de dados'!A342</f>
        <v>5140001917</v>
      </c>
      <c r="C343" s="5" t="str">
        <f>IF('Base de dados'!E342&lt;&gt;"",'Base de dados'!B342&amp;CHAR(10)&amp;'Base de dados'!E342,'Base de dados'!B342)</f>
        <v>MARIANE SILVA RIBEIRO</v>
      </c>
      <c r="D343" s="15" t="str">
        <f>'Base de dados'!H342</f>
        <v>RUA LUIZ PEREIRA, 140 - JD JUQUIA - JUQUIA</v>
      </c>
      <c r="E343" s="27" t="str">
        <f>'Base de dados'!I342</f>
        <v>(13) 997330155</v>
      </c>
      <c r="F343" s="6" t="str">
        <f>'Base de dados'!J342</f>
        <v>POPULAÇÃO GERAL</v>
      </c>
      <c r="G343" s="6" t="str">
        <f>'Base de dados'!L342</f>
        <v>SUPLENTE COMPLEMENTAR</v>
      </c>
      <c r="H343" s="6">
        <f>'Base de dados'!M342</f>
        <v>110</v>
      </c>
      <c r="I343" s="30" t="s">
        <v>7931</v>
      </c>
      <c r="J343" s="6" t="str">
        <f>'Base de dados'!N342</f>
        <v/>
      </c>
    </row>
    <row r="344" spans="1:10" ht="24.95" customHeight="1" x14ac:dyDescent="0.25">
      <c r="A344" s="3">
        <f t="shared" si="5"/>
        <v>342</v>
      </c>
      <c r="B344" s="4" t="str">
        <f>'Base de dados'!A343</f>
        <v>5140001529</v>
      </c>
      <c r="C344" s="5" t="str">
        <f>IF('Base de dados'!E343&lt;&gt;"",'Base de dados'!B343&amp;CHAR(10)&amp;'Base de dados'!E343,'Base de dados'!B343)</f>
        <v>MARCIO ANTUNES DOS SANTOS
LARINE DA SILVA COSTA</v>
      </c>
      <c r="D344" s="15" t="str">
        <f>'Base de dados'!H343</f>
        <v>RUA ARMANDO SIMOES GRAZINA, 200 - VILA FLORINDO  - JUQUIA</v>
      </c>
      <c r="E344" s="27" t="str">
        <f>'Base de dados'!I343</f>
        <v>(13) 997188973</v>
      </c>
      <c r="F344" s="6" t="str">
        <f>'Base de dados'!J343</f>
        <v>POPULAÇÃO GERAL</v>
      </c>
      <c r="G344" s="6" t="str">
        <f>'Base de dados'!L343</f>
        <v>SUPLENTE COMPLEMENTAR</v>
      </c>
      <c r="H344" s="6">
        <f>'Base de dados'!M343</f>
        <v>111</v>
      </c>
      <c r="I344" s="30" t="s">
        <v>7931</v>
      </c>
      <c r="J344" s="6" t="str">
        <f>'Base de dados'!N343</f>
        <v/>
      </c>
    </row>
    <row r="345" spans="1:10" ht="24.95" customHeight="1" x14ac:dyDescent="0.25">
      <c r="A345" s="3">
        <f t="shared" si="5"/>
        <v>343</v>
      </c>
      <c r="B345" s="4" t="str">
        <f>'Base de dados'!A344</f>
        <v>5140009324</v>
      </c>
      <c r="C345" s="5" t="str">
        <f>IF('Base de dados'!E344&lt;&gt;"",'Base de dados'!B344&amp;CHAR(10)&amp;'Base de dados'!E344,'Base de dados'!B344)</f>
        <v>VINICIUS RANIELI DE GODOI BARBOSA</v>
      </c>
      <c r="D345" s="15" t="str">
        <f>'Base de dados'!H344</f>
        <v>RUA PARA, 735 - PARQUE NACIONAL - JUQUIA</v>
      </c>
      <c r="E345" s="27" t="str">
        <f>'Base de dados'!I344</f>
        <v>(13) 996097753</v>
      </c>
      <c r="F345" s="6" t="str">
        <f>'Base de dados'!J344</f>
        <v>POPULAÇÃO GERAL</v>
      </c>
      <c r="G345" s="6" t="str">
        <f>'Base de dados'!L344</f>
        <v>SUPLENTE COMPLEMENTAR</v>
      </c>
      <c r="H345" s="6">
        <f>'Base de dados'!M344</f>
        <v>112</v>
      </c>
      <c r="I345" s="30" t="s">
        <v>7931</v>
      </c>
      <c r="J345" s="6" t="str">
        <f>'Base de dados'!N344</f>
        <v/>
      </c>
    </row>
    <row r="346" spans="1:10" ht="24.95" customHeight="1" x14ac:dyDescent="0.25">
      <c r="A346" s="3">
        <f t="shared" si="5"/>
        <v>344</v>
      </c>
      <c r="B346" s="4" t="str">
        <f>'Base de dados'!A345</f>
        <v>5140008748</v>
      </c>
      <c r="C346" s="5" t="str">
        <f>IF('Base de dados'!E345&lt;&gt;"",'Base de dados'!B345&amp;CHAR(10)&amp;'Base de dados'!E345,'Base de dados'!B345)</f>
        <v>LEYLA NANCY SANTOS DE LIMA
MARCOS CICERO PINTO DOS SANTOS</v>
      </c>
      <c r="D346" s="15" t="str">
        <f>'Base de dados'!H345</f>
        <v>RUA ANDORINHA, 478 - VILA DOS PASSAROS  - JUQUIA</v>
      </c>
      <c r="E346" s="27" t="str">
        <f>'Base de dados'!I345</f>
        <v>(13) 997948416</v>
      </c>
      <c r="F346" s="6" t="str">
        <f>'Base de dados'!J345</f>
        <v>POPULAÇÃO GERAL</v>
      </c>
      <c r="G346" s="6" t="str">
        <f>'Base de dados'!L345</f>
        <v>SUPLENTE COMPLEMENTAR</v>
      </c>
      <c r="H346" s="6">
        <f>'Base de dados'!M345</f>
        <v>113</v>
      </c>
      <c r="I346" s="30" t="s">
        <v>7931</v>
      </c>
      <c r="J346" s="6" t="str">
        <f>'Base de dados'!N345</f>
        <v/>
      </c>
    </row>
    <row r="347" spans="1:10" ht="24.95" customHeight="1" x14ac:dyDescent="0.25">
      <c r="A347" s="3">
        <f t="shared" si="5"/>
        <v>345</v>
      </c>
      <c r="B347" s="4" t="str">
        <f>'Base de dados'!A346</f>
        <v>5140008219</v>
      </c>
      <c r="C347" s="5" t="str">
        <f>IF('Base de dados'!E346&lt;&gt;"",'Base de dados'!B346&amp;CHAR(10)&amp;'Base de dados'!E346,'Base de dados'!B346)</f>
        <v>EDSON MAURI DOS SANTOS</v>
      </c>
      <c r="D347" s="15" t="str">
        <f>'Base de dados'!H346</f>
        <v>RUA MANOEL MARQUES PATRICIO, 16 - VILA SANCHES  - JUQUIA</v>
      </c>
      <c r="E347" s="27" t="str">
        <f>'Base de dados'!I346</f>
        <v>(15) 998192773</v>
      </c>
      <c r="F347" s="6" t="str">
        <f>'Base de dados'!J346</f>
        <v>POPULAÇÃO GERAL</v>
      </c>
      <c r="G347" s="6" t="str">
        <f>'Base de dados'!L346</f>
        <v>SUPLENTE COMPLEMENTAR</v>
      </c>
      <c r="H347" s="6">
        <f>'Base de dados'!M346</f>
        <v>114</v>
      </c>
      <c r="I347" s="30" t="s">
        <v>7931</v>
      </c>
      <c r="J347" s="6" t="str">
        <f>'Base de dados'!N346</f>
        <v/>
      </c>
    </row>
    <row r="348" spans="1:10" ht="24.95" customHeight="1" x14ac:dyDescent="0.25">
      <c r="A348" s="3">
        <f t="shared" si="5"/>
        <v>346</v>
      </c>
      <c r="B348" s="4" t="str">
        <f>'Base de dados'!A347</f>
        <v>5140005066</v>
      </c>
      <c r="C348" s="5" t="str">
        <f>IF('Base de dados'!E347&lt;&gt;"",'Base de dados'!B347&amp;CHAR(10)&amp;'Base de dados'!E347,'Base de dados'!B347)</f>
        <v>VIVIANE CRISTINA MUNIZ
MOACIR DA SILVA</v>
      </c>
      <c r="D348" s="15" t="str">
        <f>'Base de dados'!H347</f>
        <v>EST DO CACAU, s/nº - ARARIBA - JUQUIA</v>
      </c>
      <c r="E348" s="27" t="str">
        <f>'Base de dados'!I347</f>
        <v>(13) 997829592</v>
      </c>
      <c r="F348" s="6" t="str">
        <f>'Base de dados'!J347</f>
        <v>POPULAÇÃO GERAL</v>
      </c>
      <c r="G348" s="6" t="str">
        <f>'Base de dados'!L347</f>
        <v>SUPLENTE COMPLEMENTAR</v>
      </c>
      <c r="H348" s="6">
        <f>'Base de dados'!M347</f>
        <v>115</v>
      </c>
      <c r="I348" s="30" t="s">
        <v>7931</v>
      </c>
      <c r="J348" s="6" t="str">
        <f>'Base de dados'!N347</f>
        <v/>
      </c>
    </row>
    <row r="349" spans="1:10" ht="24.95" customHeight="1" x14ac:dyDescent="0.25">
      <c r="A349" s="3">
        <f t="shared" si="5"/>
        <v>347</v>
      </c>
      <c r="B349" s="4" t="str">
        <f>'Base de dados'!A348</f>
        <v>5140010223</v>
      </c>
      <c r="C349" s="5" t="str">
        <f>IF('Base de dados'!E348&lt;&gt;"",'Base de dados'!B348&amp;CHAR(10)&amp;'Base de dados'!E348,'Base de dados'!B348)</f>
        <v>RUTH NOGUEIRA MIRANDA SILVA
DARCIEL JULIO DA SILVA</v>
      </c>
      <c r="D349" s="15" t="str">
        <f>'Base de dados'!H348</f>
        <v>RUA AMAZONIAS, 38 - PARQUE NACIONAL - JUQUIA</v>
      </c>
      <c r="E349" s="27" t="str">
        <f>'Base de dados'!I348</f>
        <v>(13) 997204363</v>
      </c>
      <c r="F349" s="6" t="str">
        <f>'Base de dados'!J348</f>
        <v>POPULAÇÃO GERAL</v>
      </c>
      <c r="G349" s="6" t="str">
        <f>'Base de dados'!L348</f>
        <v>SUPLENTE COMPLEMENTAR</v>
      </c>
      <c r="H349" s="6">
        <f>'Base de dados'!M348</f>
        <v>116</v>
      </c>
      <c r="I349" s="30" t="s">
        <v>7931</v>
      </c>
      <c r="J349" s="6" t="str">
        <f>'Base de dados'!N348</f>
        <v/>
      </c>
    </row>
    <row r="350" spans="1:10" ht="24.95" customHeight="1" x14ac:dyDescent="0.25">
      <c r="A350" s="3">
        <f t="shared" si="5"/>
        <v>348</v>
      </c>
      <c r="B350" s="4" t="str">
        <f>'Base de dados'!A349</f>
        <v>5140007138</v>
      </c>
      <c r="C350" s="5" t="str">
        <f>IF('Base de dados'!E349&lt;&gt;"",'Base de dados'!B349&amp;CHAR(10)&amp;'Base de dados'!E349,'Base de dados'!B349)</f>
        <v>AMANDA MENDES DE SOUZA</v>
      </c>
      <c r="D350" s="15" t="str">
        <f>'Base de dados'!H349</f>
        <v>EST HUM FEPASA, 282 - ESTACAO - JUQUIA</v>
      </c>
      <c r="E350" s="27" t="str">
        <f>'Base de dados'!I349</f>
        <v>(13) 996277638</v>
      </c>
      <c r="F350" s="6" t="str">
        <f>'Base de dados'!J349</f>
        <v>POPULAÇÃO GERAL</v>
      </c>
      <c r="G350" s="6" t="str">
        <f>'Base de dados'!L349</f>
        <v>SUPLENTE COMPLEMENTAR</v>
      </c>
      <c r="H350" s="6">
        <f>'Base de dados'!M349</f>
        <v>117</v>
      </c>
      <c r="I350" s="30" t="s">
        <v>7931</v>
      </c>
      <c r="J350" s="6" t="str">
        <f>'Base de dados'!N349</f>
        <v/>
      </c>
    </row>
    <row r="351" spans="1:10" ht="24.95" customHeight="1" x14ac:dyDescent="0.25">
      <c r="A351" s="3">
        <f t="shared" si="5"/>
        <v>349</v>
      </c>
      <c r="B351" s="4" t="str">
        <f>'Base de dados'!A350</f>
        <v>5140005710</v>
      </c>
      <c r="C351" s="5" t="str">
        <f>IF('Base de dados'!E350&lt;&gt;"",'Base de dados'!B350&amp;CHAR(10)&amp;'Base de dados'!E350,'Base de dados'!B350)</f>
        <v>FELIPE ARAUJO VIEIRA
HADIGE CHAITO</v>
      </c>
      <c r="D351" s="15" t="str">
        <f>'Base de dados'!H350</f>
        <v>RUA CAPITAO DIOGO DUARTE, 43 - CENTRO - JUQUIA</v>
      </c>
      <c r="E351" s="27" t="str">
        <f>'Base de dados'!I350</f>
        <v>(13) 996107853</v>
      </c>
      <c r="F351" s="6" t="str">
        <f>'Base de dados'!J350</f>
        <v>POPULAÇÃO GERAL</v>
      </c>
      <c r="G351" s="6" t="str">
        <f>'Base de dados'!L350</f>
        <v>SUPLENTE COMPLEMENTAR</v>
      </c>
      <c r="H351" s="6">
        <f>'Base de dados'!M350</f>
        <v>118</v>
      </c>
      <c r="I351" s="30" t="s">
        <v>7931</v>
      </c>
      <c r="J351" s="6" t="str">
        <f>'Base de dados'!N350</f>
        <v/>
      </c>
    </row>
    <row r="352" spans="1:10" ht="24.95" customHeight="1" x14ac:dyDescent="0.25">
      <c r="A352" s="3">
        <f t="shared" si="5"/>
        <v>350</v>
      </c>
      <c r="B352" s="4" t="str">
        <f>'Base de dados'!A351</f>
        <v>5140006171</v>
      </c>
      <c r="C352" s="5" t="str">
        <f>IF('Base de dados'!E351&lt;&gt;"",'Base de dados'!B351&amp;CHAR(10)&amp;'Base de dados'!E351,'Base de dados'!B351)</f>
        <v>ALESSANDRA DE JESUS</v>
      </c>
      <c r="D352" s="15" t="str">
        <f>'Base de dados'!H351</f>
        <v>RUA NABOR DA SILVA FRANCO, 318 - VILA FLORINDO - JUQUIA</v>
      </c>
      <c r="E352" s="27" t="str">
        <f>'Base de dados'!I351</f>
        <v>(13) 996225367</v>
      </c>
      <c r="F352" s="6" t="str">
        <f>'Base de dados'!J351</f>
        <v>POPULAÇÃO GERAL</v>
      </c>
      <c r="G352" s="6" t="str">
        <f>'Base de dados'!L351</f>
        <v>SUPLENTE COMPLEMENTAR</v>
      </c>
      <c r="H352" s="6">
        <f>'Base de dados'!M351</f>
        <v>119</v>
      </c>
      <c r="I352" s="30" t="s">
        <v>7931</v>
      </c>
      <c r="J352" s="6" t="str">
        <f>'Base de dados'!N351</f>
        <v/>
      </c>
    </row>
    <row r="353" spans="1:10" ht="24.95" customHeight="1" x14ac:dyDescent="0.25">
      <c r="A353" s="3">
        <f t="shared" si="5"/>
        <v>351</v>
      </c>
      <c r="B353" s="4" t="str">
        <f>'Base de dados'!A352</f>
        <v>5140010165</v>
      </c>
      <c r="C353" s="5" t="str">
        <f>IF('Base de dados'!E352&lt;&gt;"",'Base de dados'!B352&amp;CHAR(10)&amp;'Base de dados'!E352,'Base de dados'!B352)</f>
        <v>AURENICE MONTEIRO DE ALMEIDA
EVALDO DE ALMEIDA</v>
      </c>
      <c r="D353" s="15" t="str">
        <f>'Base de dados'!H352</f>
        <v>AV  GEORGE SALVATERRA, 345 - CENTRO - JUQUIA</v>
      </c>
      <c r="E353" s="27" t="str">
        <f>'Base de dados'!I352</f>
        <v>(13) 997857304</v>
      </c>
      <c r="F353" s="6" t="str">
        <f>'Base de dados'!J352</f>
        <v>POPULAÇÃO GERAL</v>
      </c>
      <c r="G353" s="6" t="str">
        <f>'Base de dados'!L352</f>
        <v>SUPLENTE COMPLEMENTAR</v>
      </c>
      <c r="H353" s="6">
        <f>'Base de dados'!M352</f>
        <v>120</v>
      </c>
      <c r="I353" s="30" t="s">
        <v>7931</v>
      </c>
      <c r="J353" s="6" t="str">
        <f>'Base de dados'!N352</f>
        <v/>
      </c>
    </row>
    <row r="354" spans="1:10" ht="24.95" customHeight="1" x14ac:dyDescent="0.25">
      <c r="A354" s="3">
        <f t="shared" si="5"/>
        <v>352</v>
      </c>
      <c r="B354" s="4" t="str">
        <f>'Base de dados'!A353</f>
        <v>5140007351</v>
      </c>
      <c r="C354" s="5" t="str">
        <f>IF('Base de dados'!E353&lt;&gt;"",'Base de dados'!B353&amp;CHAR(10)&amp;'Base de dados'!E353,'Base de dados'!B353)</f>
        <v>JONAS FERREIRA LIMA</v>
      </c>
      <c r="D354" s="15" t="str">
        <f>'Base de dados'!H353</f>
        <v>RUA DOIS, 23 - PEDREIRA - JUQUIA</v>
      </c>
      <c r="E354" s="27" t="str">
        <f>'Base de dados'!I353</f>
        <v>(18) 998058458</v>
      </c>
      <c r="F354" s="6" t="str">
        <f>'Base de dados'!J353</f>
        <v>POPULAÇÃO GERAL</v>
      </c>
      <c r="G354" s="6" t="str">
        <f>'Base de dados'!L353</f>
        <v>SUPLENTE COMPLEMENTAR</v>
      </c>
      <c r="H354" s="6">
        <f>'Base de dados'!M353</f>
        <v>121</v>
      </c>
      <c r="I354" s="30" t="s">
        <v>7931</v>
      </c>
      <c r="J354" s="6" t="str">
        <f>'Base de dados'!N353</f>
        <v/>
      </c>
    </row>
    <row r="355" spans="1:10" ht="24.95" customHeight="1" x14ac:dyDescent="0.25">
      <c r="A355" s="3">
        <f t="shared" si="5"/>
        <v>353</v>
      </c>
      <c r="B355" s="4" t="str">
        <f>'Base de dados'!A354</f>
        <v>5140010587</v>
      </c>
      <c r="C355" s="5" t="str">
        <f>IF('Base de dados'!E354&lt;&gt;"",'Base de dados'!B354&amp;CHAR(10)&amp;'Base de dados'!E354,'Base de dados'!B354)</f>
        <v>SIDNEI SOUZA DE BRITO</v>
      </c>
      <c r="D355" s="15" t="str">
        <f>'Base de dados'!H354</f>
        <v>RUA ALEXANDRE RIDER, 124 - JARDIM RAPOSO TAVARES - SAO PAULO</v>
      </c>
      <c r="E355" s="27" t="str">
        <f>'Base de dados'!I354</f>
        <v>(11) 997555471</v>
      </c>
      <c r="F355" s="6" t="str">
        <f>'Base de dados'!J354</f>
        <v>POPULAÇÃO GERAL</v>
      </c>
      <c r="G355" s="6" t="str">
        <f>'Base de dados'!L354</f>
        <v>SUPLENTE COMPLEMENTAR</v>
      </c>
      <c r="H355" s="6">
        <f>'Base de dados'!M354</f>
        <v>122</v>
      </c>
      <c r="I355" s="30" t="s">
        <v>7931</v>
      </c>
      <c r="J355" s="6" t="str">
        <f>'Base de dados'!N354</f>
        <v/>
      </c>
    </row>
    <row r="356" spans="1:10" ht="24.95" customHeight="1" x14ac:dyDescent="0.25">
      <c r="A356" s="3">
        <f t="shared" si="5"/>
        <v>354</v>
      </c>
      <c r="B356" s="4" t="str">
        <f>'Base de dados'!A355</f>
        <v>5140010330</v>
      </c>
      <c r="C356" s="5" t="str">
        <f>IF('Base de dados'!E355&lt;&gt;"",'Base de dados'!B355&amp;CHAR(10)&amp;'Base de dados'!E355,'Base de dados'!B355)</f>
        <v>NEUSA SANTOS DE LARA</v>
      </c>
      <c r="D356" s="15" t="str">
        <f>'Base de dados'!H355</f>
        <v>RUA JOAO FLORINDO RIBEIRO, 389 - VILA NOVA - JUQUIA</v>
      </c>
      <c r="E356" s="27" t="str">
        <f>'Base de dados'!I355</f>
        <v>(13) 997510733</v>
      </c>
      <c r="F356" s="6" t="str">
        <f>'Base de dados'!J355</f>
        <v>POPULAÇÃO GERAL</v>
      </c>
      <c r="G356" s="6" t="str">
        <f>'Base de dados'!L355</f>
        <v>SUPLENTE COMPLEMENTAR</v>
      </c>
      <c r="H356" s="6">
        <f>'Base de dados'!M355</f>
        <v>123</v>
      </c>
      <c r="I356" s="30" t="s">
        <v>7931</v>
      </c>
      <c r="J356" s="6" t="str">
        <f>'Base de dados'!N355</f>
        <v/>
      </c>
    </row>
    <row r="357" spans="1:10" ht="24.95" customHeight="1" x14ac:dyDescent="0.25">
      <c r="A357" s="3">
        <f t="shared" si="5"/>
        <v>355</v>
      </c>
      <c r="B357" s="4" t="str">
        <f>'Base de dados'!A356</f>
        <v>5140009563</v>
      </c>
      <c r="C357" s="5" t="str">
        <f>IF('Base de dados'!E356&lt;&gt;"",'Base de dados'!B356&amp;CHAR(10)&amp;'Base de dados'!E356,'Base de dados'!B356)</f>
        <v>MARIA CICERA CASSIANO DOS SANTOS</v>
      </c>
      <c r="D357" s="15" t="str">
        <f>'Base de dados'!H356</f>
        <v>RUA 7 DE SETEMBRO, 99 - VILA NOVA - JUQUIA</v>
      </c>
      <c r="E357" s="27" t="str">
        <f>'Base de dados'!I356</f>
        <v>(13) 996389339</v>
      </c>
      <c r="F357" s="6" t="str">
        <f>'Base de dados'!J356</f>
        <v>POPULAÇÃO GERAL</v>
      </c>
      <c r="G357" s="6" t="str">
        <f>'Base de dados'!L356</f>
        <v>SUPLENTE COMPLEMENTAR</v>
      </c>
      <c r="H357" s="6">
        <f>'Base de dados'!M356</f>
        <v>124</v>
      </c>
      <c r="I357" s="30" t="s">
        <v>7931</v>
      </c>
      <c r="J357" s="6" t="str">
        <f>'Base de dados'!N356</f>
        <v/>
      </c>
    </row>
    <row r="358" spans="1:10" ht="24.95" customHeight="1" x14ac:dyDescent="0.25">
      <c r="A358" s="3">
        <f t="shared" si="5"/>
        <v>356</v>
      </c>
      <c r="B358" s="4" t="str">
        <f>'Base de dados'!A357</f>
        <v>5140009688</v>
      </c>
      <c r="C358" s="5" t="str">
        <f>IF('Base de dados'!E357&lt;&gt;"",'Base de dados'!B357&amp;CHAR(10)&amp;'Base de dados'!E357,'Base de dados'!B357)</f>
        <v>JEFFERSON DE FRANCA VEIGA
ALITHA KALANE FERNANDES</v>
      </c>
      <c r="D358" s="15" t="str">
        <f>'Base de dados'!H357</f>
        <v>RUA JONAS DE OLIVEIRA SANCHES, 18 - VOVO CLARINHA  - JUQUIA</v>
      </c>
      <c r="E358" s="27" t="str">
        <f>'Base de dados'!I357</f>
        <v>(13) 996000768</v>
      </c>
      <c r="F358" s="6" t="str">
        <f>'Base de dados'!J357</f>
        <v>POPULAÇÃO GERAL</v>
      </c>
      <c r="G358" s="6" t="str">
        <f>'Base de dados'!L357</f>
        <v>SUPLENTE COMPLEMENTAR</v>
      </c>
      <c r="H358" s="6">
        <f>'Base de dados'!M357</f>
        <v>125</v>
      </c>
      <c r="I358" s="30" t="s">
        <v>7931</v>
      </c>
      <c r="J358" s="6" t="str">
        <f>'Base de dados'!N357</f>
        <v/>
      </c>
    </row>
    <row r="359" spans="1:10" ht="24.95" customHeight="1" x14ac:dyDescent="0.25">
      <c r="A359" s="3">
        <f t="shared" si="5"/>
        <v>357</v>
      </c>
      <c r="B359" s="4" t="str">
        <f>'Base de dados'!A358</f>
        <v>5140004283</v>
      </c>
      <c r="C359" s="5" t="str">
        <f>IF('Base de dados'!E358&lt;&gt;"",'Base de dados'!B358&amp;CHAR(10)&amp;'Base de dados'!E358,'Base de dados'!B358)</f>
        <v>MANOEL DOS SANTOS JUNIOR
CRISTIELE VITORIA COTRIM DE SOUZA</v>
      </c>
      <c r="D359" s="15" t="str">
        <f>'Base de dados'!H358</f>
        <v>RUA ARCELINO ZACARIAS SANCHES, 230 - VILA SANCHES - JUQUIA</v>
      </c>
      <c r="E359" s="27" t="str">
        <f>'Base de dados'!I358</f>
        <v>(13) 996729892</v>
      </c>
      <c r="F359" s="6" t="str">
        <f>'Base de dados'!J358</f>
        <v>POPULAÇÃO GERAL</v>
      </c>
      <c r="G359" s="6" t="str">
        <f>'Base de dados'!L358</f>
        <v>SUPLENTE COMPLEMENTAR</v>
      </c>
      <c r="H359" s="6">
        <f>'Base de dados'!M358</f>
        <v>126</v>
      </c>
      <c r="I359" s="30" t="s">
        <v>7931</v>
      </c>
      <c r="J359" s="6" t="str">
        <f>'Base de dados'!N358</f>
        <v/>
      </c>
    </row>
    <row r="360" spans="1:10" ht="24.95" customHeight="1" x14ac:dyDescent="0.25">
      <c r="A360" s="3">
        <f t="shared" si="5"/>
        <v>358</v>
      </c>
      <c r="B360" s="4" t="str">
        <f>'Base de dados'!A359</f>
        <v>5140009415</v>
      </c>
      <c r="C360" s="5" t="str">
        <f>IF('Base de dados'!E359&lt;&gt;"",'Base de dados'!B359&amp;CHAR(10)&amp;'Base de dados'!E359,'Base de dados'!B359)</f>
        <v>CLAYTON SILVESTER RAIMUNDO
AGNES CRISTINA DOS SANTOS PEREIRA</v>
      </c>
      <c r="D360" s="15" t="str">
        <f>'Base de dados'!H359</f>
        <v>RUA LUIZ DE ALMEIDA BAPTISTA, 198 - VILA INDUSTRIAL - JUQUIA</v>
      </c>
      <c r="E360" s="27" t="str">
        <f>'Base de dados'!I359</f>
        <v>(13) 996763805</v>
      </c>
      <c r="F360" s="6" t="str">
        <f>'Base de dados'!J359</f>
        <v>POPULAÇÃO GERAL</v>
      </c>
      <c r="G360" s="6" t="str">
        <f>'Base de dados'!L359</f>
        <v>SUPLENTE COMPLEMENTAR</v>
      </c>
      <c r="H360" s="6">
        <f>'Base de dados'!M359</f>
        <v>127</v>
      </c>
      <c r="I360" s="30" t="s">
        <v>7931</v>
      </c>
      <c r="J360" s="6" t="str">
        <f>'Base de dados'!N359</f>
        <v/>
      </c>
    </row>
    <row r="361" spans="1:10" ht="24.95" customHeight="1" x14ac:dyDescent="0.25">
      <c r="A361" s="3">
        <f t="shared" si="5"/>
        <v>359</v>
      </c>
      <c r="B361" s="4" t="str">
        <f>'Base de dados'!A360</f>
        <v>5140004523</v>
      </c>
      <c r="C361" s="5" t="str">
        <f>IF('Base de dados'!E360&lt;&gt;"",'Base de dados'!B360&amp;CHAR(10)&amp;'Base de dados'!E360,'Base de dados'!B360)</f>
        <v>KENATTI CAROLINA VIEIRA
FELIPPE SOARES DE ALMEIDA</v>
      </c>
      <c r="D361" s="15" t="str">
        <f>'Base de dados'!H360</f>
        <v>RUA MARTINHO DIAS PENICHE, 200 - PIUVA - JUQUIA</v>
      </c>
      <c r="E361" s="27" t="str">
        <f>'Base de dados'!I360</f>
        <v>(11) 974538805</v>
      </c>
      <c r="F361" s="6" t="str">
        <f>'Base de dados'!J360</f>
        <v>POPULAÇÃO GERAL</v>
      </c>
      <c r="G361" s="6" t="str">
        <f>'Base de dados'!L360</f>
        <v>SUPLENTE COMPLEMENTAR</v>
      </c>
      <c r="H361" s="6">
        <f>'Base de dados'!M360</f>
        <v>128</v>
      </c>
      <c r="I361" s="30" t="s">
        <v>7931</v>
      </c>
      <c r="J361" s="6" t="str">
        <f>'Base de dados'!N360</f>
        <v/>
      </c>
    </row>
    <row r="362" spans="1:10" ht="24.95" customHeight="1" x14ac:dyDescent="0.25">
      <c r="A362" s="3">
        <f t="shared" si="5"/>
        <v>360</v>
      </c>
      <c r="B362" s="4" t="str">
        <f>'Base de dados'!A361</f>
        <v>5140007773</v>
      </c>
      <c r="C362" s="5" t="str">
        <f>IF('Base de dados'!E361&lt;&gt;"",'Base de dados'!B361&amp;CHAR(10)&amp;'Base de dados'!E361,'Base de dados'!B361)</f>
        <v>ANESIA ROQUE GONCALVES</v>
      </c>
      <c r="D362" s="15" t="str">
        <f>'Base de dados'!H361</f>
        <v>EST SETE BARRAS, S/N - COMUNIDADE - JUQUIA</v>
      </c>
      <c r="E362" s="27" t="str">
        <f>'Base de dados'!I361</f>
        <v>(13) 997232047</v>
      </c>
      <c r="F362" s="6" t="str">
        <f>'Base de dados'!J361</f>
        <v>POPULAÇÃO GERAL</v>
      </c>
      <c r="G362" s="6" t="str">
        <f>'Base de dados'!L361</f>
        <v>SUPLENTE COMPLEMENTAR</v>
      </c>
      <c r="H362" s="6">
        <f>'Base de dados'!M361</f>
        <v>129</v>
      </c>
      <c r="I362" s="30" t="s">
        <v>7931</v>
      </c>
      <c r="J362" s="6" t="str">
        <f>'Base de dados'!N361</f>
        <v/>
      </c>
    </row>
    <row r="363" spans="1:10" ht="24.95" customHeight="1" x14ac:dyDescent="0.25">
      <c r="A363" s="3">
        <f t="shared" si="5"/>
        <v>361</v>
      </c>
      <c r="B363" s="4" t="str">
        <f>'Base de dados'!A362</f>
        <v>5140008599</v>
      </c>
      <c r="C363" s="5" t="str">
        <f>IF('Base de dados'!E362&lt;&gt;"",'Base de dados'!B362&amp;CHAR(10)&amp;'Base de dados'!E362,'Base de dados'!B362)</f>
        <v>JOSE FERNANDO BAU MUNIZ</v>
      </c>
      <c r="D363" s="15" t="str">
        <f>'Base de dados'!H362</f>
        <v>RUA SAO PAULO, 135 - CENTRO - JUQUIA</v>
      </c>
      <c r="E363" s="27" t="str">
        <f>'Base de dados'!I362</f>
        <v>(13) 982160168</v>
      </c>
      <c r="F363" s="6" t="str">
        <f>'Base de dados'!J362</f>
        <v>POPULAÇÃO GERAL</v>
      </c>
      <c r="G363" s="6" t="str">
        <f>'Base de dados'!L362</f>
        <v>SUPLENTE COMPLEMENTAR</v>
      </c>
      <c r="H363" s="6">
        <f>'Base de dados'!M362</f>
        <v>130</v>
      </c>
      <c r="I363" s="30" t="s">
        <v>7931</v>
      </c>
      <c r="J363" s="6" t="str">
        <f>'Base de dados'!N362</f>
        <v/>
      </c>
    </row>
    <row r="364" spans="1:10" ht="24.95" customHeight="1" x14ac:dyDescent="0.25">
      <c r="A364" s="3">
        <f t="shared" si="5"/>
        <v>362</v>
      </c>
      <c r="B364" s="4" t="str">
        <f>'Base de dados'!A363</f>
        <v>5140008698</v>
      </c>
      <c r="C364" s="5" t="str">
        <f>IF('Base de dados'!E363&lt;&gt;"",'Base de dados'!B363&amp;CHAR(10)&amp;'Base de dados'!E363,'Base de dados'!B363)</f>
        <v>SINONE BARROS DOS SANTOS</v>
      </c>
      <c r="D364" s="15" t="str">
        <f>'Base de dados'!H363</f>
        <v>RUA JOSE ANGELO  DE MIRANDA HERREIRA, 164 - VILA FLORINDO DE BAIXO  - JUQUIA</v>
      </c>
      <c r="E364" s="27" t="str">
        <f>'Base de dados'!I363</f>
        <v>(13) 997836340</v>
      </c>
      <c r="F364" s="6" t="str">
        <f>'Base de dados'!J363</f>
        <v>POPULAÇÃO GERAL</v>
      </c>
      <c r="G364" s="6" t="str">
        <f>'Base de dados'!L363</f>
        <v>SUPLENTE COMPLEMENTAR</v>
      </c>
      <c r="H364" s="6">
        <f>'Base de dados'!M363</f>
        <v>131</v>
      </c>
      <c r="I364" s="30" t="s">
        <v>7931</v>
      </c>
      <c r="J364" s="6" t="str">
        <f>'Base de dados'!N363</f>
        <v/>
      </c>
    </row>
    <row r="365" spans="1:10" ht="24.95" customHeight="1" x14ac:dyDescent="0.25">
      <c r="A365" s="3">
        <f t="shared" si="5"/>
        <v>363</v>
      </c>
      <c r="B365" s="4" t="str">
        <f>'Base de dados'!A364</f>
        <v>5140004176</v>
      </c>
      <c r="C365" s="5" t="str">
        <f>IF('Base de dados'!E364&lt;&gt;"",'Base de dados'!B364&amp;CHAR(10)&amp;'Base de dados'!E364,'Base de dados'!B364)</f>
        <v>SONIA RODRIGUES SILVA
CLAUDIO PEREIRA DOS SANTOS</v>
      </c>
      <c r="D365" s="15" t="str">
        <f>'Base de dados'!H364</f>
        <v>SIT BAIRRO COLONIA SANTA SETE BARRAS ESCALVADO SITIO ANTARES, Km-2,5 - COLONIA SANTA  - JUQUIA</v>
      </c>
      <c r="E365" s="27" t="str">
        <f>'Base de dados'!I364</f>
        <v>(13) 997886596</v>
      </c>
      <c r="F365" s="6" t="str">
        <f>'Base de dados'!J364</f>
        <v>POPULAÇÃO GERAL</v>
      </c>
      <c r="G365" s="6" t="str">
        <f>'Base de dados'!L364</f>
        <v>SUPLENTE COMPLEMENTAR</v>
      </c>
      <c r="H365" s="6">
        <f>'Base de dados'!M364</f>
        <v>132</v>
      </c>
      <c r="I365" s="30" t="s">
        <v>7931</v>
      </c>
      <c r="J365" s="6" t="str">
        <f>'Base de dados'!N364</f>
        <v/>
      </c>
    </row>
    <row r="366" spans="1:10" ht="24.95" customHeight="1" x14ac:dyDescent="0.25">
      <c r="A366" s="3">
        <f t="shared" si="5"/>
        <v>364</v>
      </c>
      <c r="B366" s="4" t="str">
        <f>'Base de dados'!A365</f>
        <v>5140009092</v>
      </c>
      <c r="C366" s="5" t="str">
        <f>IF('Base de dados'!E365&lt;&gt;"",'Base de dados'!B365&amp;CHAR(10)&amp;'Base de dados'!E365,'Base de dados'!B365)</f>
        <v>MARIA APARECIDA LOPES
JOSE MILTON DUARTE</v>
      </c>
      <c r="D366" s="15" t="str">
        <f>'Base de dados'!H365</f>
        <v>FAZ ANTIGA  IZAQUEL KM5, 0 - PAIOL - JUQUIA</v>
      </c>
      <c r="E366" s="27" t="str">
        <f>'Base de dados'!I365</f>
        <v>(13) 997522182</v>
      </c>
      <c r="F366" s="6" t="str">
        <f>'Base de dados'!J365</f>
        <v>POPULAÇÃO GERAL</v>
      </c>
      <c r="G366" s="6" t="str">
        <f>'Base de dados'!L365</f>
        <v>SUPLENTE COMPLEMENTAR</v>
      </c>
      <c r="H366" s="6">
        <f>'Base de dados'!M365</f>
        <v>133</v>
      </c>
      <c r="I366" s="30" t="s">
        <v>7931</v>
      </c>
      <c r="J366" s="6" t="str">
        <f>'Base de dados'!N365</f>
        <v/>
      </c>
    </row>
    <row r="367" spans="1:10" ht="24.95" customHeight="1" x14ac:dyDescent="0.25">
      <c r="A367" s="3">
        <f t="shared" si="5"/>
        <v>365</v>
      </c>
      <c r="B367" s="4" t="str">
        <f>'Base de dados'!A366</f>
        <v>5140008359</v>
      </c>
      <c r="C367" s="5" t="str">
        <f>IF('Base de dados'!E366&lt;&gt;"",'Base de dados'!B366&amp;CHAR(10)&amp;'Base de dados'!E366,'Base de dados'!B366)</f>
        <v>MONIQUE</v>
      </c>
      <c r="D367" s="15" t="str">
        <f>'Base de dados'!H366</f>
        <v>RUA ALICE RODRIGUES MOTTA, 126 - VILA NOVA - JUQUIA</v>
      </c>
      <c r="E367" s="27" t="str">
        <f>'Base de dados'!I366</f>
        <v>(13) 996450176</v>
      </c>
      <c r="F367" s="6" t="str">
        <f>'Base de dados'!J366</f>
        <v>POPULAÇÃO GERAL</v>
      </c>
      <c r="G367" s="6" t="str">
        <f>'Base de dados'!L366</f>
        <v>SUPLENTE COMPLEMENTAR</v>
      </c>
      <c r="H367" s="6">
        <f>'Base de dados'!M366</f>
        <v>134</v>
      </c>
      <c r="I367" s="30" t="s">
        <v>7931</v>
      </c>
      <c r="J367" s="6" t="str">
        <f>'Base de dados'!N366</f>
        <v/>
      </c>
    </row>
    <row r="368" spans="1:10" ht="24.95" customHeight="1" x14ac:dyDescent="0.25">
      <c r="A368" s="3">
        <f t="shared" si="5"/>
        <v>366</v>
      </c>
      <c r="B368" s="4" t="str">
        <f>'Base de dados'!A367</f>
        <v>5140003681</v>
      </c>
      <c r="C368" s="5" t="str">
        <f>IF('Base de dados'!E367&lt;&gt;"",'Base de dados'!B367&amp;CHAR(10)&amp;'Base de dados'!E367,'Base de dados'!B367)</f>
        <v>MARCELO PEREIRA DIAS JUNIOR</v>
      </c>
      <c r="D368" s="15" t="str">
        <f>'Base de dados'!H367</f>
        <v>Q   GOIAS, 570 - PARQUE NACIONAL  - JUQUIA</v>
      </c>
      <c r="E368" s="27" t="str">
        <f>'Base de dados'!I367</f>
        <v>(13) 997590293</v>
      </c>
      <c r="F368" s="6" t="str">
        <f>'Base de dados'!J367</f>
        <v>POPULAÇÃO GERAL</v>
      </c>
      <c r="G368" s="6" t="str">
        <f>'Base de dados'!L367</f>
        <v>SUPLENTE COMPLEMENTAR</v>
      </c>
      <c r="H368" s="6">
        <f>'Base de dados'!M367</f>
        <v>135</v>
      </c>
      <c r="I368" s="30" t="s">
        <v>7931</v>
      </c>
      <c r="J368" s="6" t="str">
        <f>'Base de dados'!N367</f>
        <v/>
      </c>
    </row>
    <row r="369" spans="1:10" ht="24.95" customHeight="1" x14ac:dyDescent="0.25">
      <c r="A369" s="3">
        <f t="shared" si="5"/>
        <v>367</v>
      </c>
      <c r="B369" s="4" t="str">
        <f>'Base de dados'!A368</f>
        <v>5140004507</v>
      </c>
      <c r="C369" s="5" t="str">
        <f>IF('Base de dados'!E368&lt;&gt;"",'Base de dados'!B368&amp;CHAR(10)&amp;'Base de dados'!E368,'Base de dados'!B368)</f>
        <v>DORALICE PEREIRA PESSOA</v>
      </c>
      <c r="D369" s="15" t="str">
        <f>'Base de dados'!H368</f>
        <v>RUA PRINCESA ISABEL, 152 - VILA INDUSTRIAL - JUQUIA</v>
      </c>
      <c r="E369" s="27" t="str">
        <f>'Base de dados'!I368</f>
        <v>(13) 997667406</v>
      </c>
      <c r="F369" s="6" t="str">
        <f>'Base de dados'!J368</f>
        <v>POPULAÇÃO GERAL</v>
      </c>
      <c r="G369" s="6" t="str">
        <f>'Base de dados'!L368</f>
        <v>SUPLENTE COMPLEMENTAR</v>
      </c>
      <c r="H369" s="6">
        <f>'Base de dados'!M368</f>
        <v>136</v>
      </c>
      <c r="I369" s="30" t="s">
        <v>7931</v>
      </c>
      <c r="J369" s="6" t="str">
        <f>'Base de dados'!N368</f>
        <v/>
      </c>
    </row>
    <row r="370" spans="1:10" ht="24.95" customHeight="1" x14ac:dyDescent="0.25">
      <c r="A370" s="3">
        <f t="shared" si="5"/>
        <v>368</v>
      </c>
      <c r="B370" s="4" t="str">
        <f>'Base de dados'!A369</f>
        <v>5140005280</v>
      </c>
      <c r="C370" s="5" t="str">
        <f>IF('Base de dados'!E369&lt;&gt;"",'Base de dados'!B369&amp;CHAR(10)&amp;'Base de dados'!E369,'Base de dados'!B369)</f>
        <v>EVA FRANCISCA DOS SANTOS FERREIRA
JUVENIL WILSON FERREIRA</v>
      </c>
      <c r="D370" s="15" t="str">
        <f>'Base de dados'!H369</f>
        <v>RUA ARMANDO SIMOES GRAZINA NUMERO, 300 - VILA FLORINDO - JUQUIA</v>
      </c>
      <c r="E370" s="27" t="str">
        <f>'Base de dados'!I369</f>
        <v>(13) 997134788</v>
      </c>
      <c r="F370" s="6" t="str">
        <f>'Base de dados'!J369</f>
        <v>POPULAÇÃO GERAL</v>
      </c>
      <c r="G370" s="6" t="str">
        <f>'Base de dados'!L369</f>
        <v>SUPLENTE COMPLEMENTAR</v>
      </c>
      <c r="H370" s="6">
        <f>'Base de dados'!M369</f>
        <v>137</v>
      </c>
      <c r="I370" s="30" t="s">
        <v>7931</v>
      </c>
      <c r="J370" s="6" t="str">
        <f>'Base de dados'!N369</f>
        <v/>
      </c>
    </row>
    <row r="371" spans="1:10" ht="24.95" customHeight="1" x14ac:dyDescent="0.25">
      <c r="A371" s="3">
        <f t="shared" si="5"/>
        <v>369</v>
      </c>
      <c r="B371" s="4" t="str">
        <f>'Base de dados'!A370</f>
        <v>5140006387</v>
      </c>
      <c r="C371" s="5" t="str">
        <f>IF('Base de dados'!E370&lt;&gt;"",'Base de dados'!B370&amp;CHAR(10)&amp;'Base de dados'!E370,'Base de dados'!B370)</f>
        <v>THALITA GUIMARAES  VIEIRA DA SILVA
NICKSON PEREIRA GUIMARAES  DA SILVA</v>
      </c>
      <c r="D371" s="15" t="str">
        <f>'Base de dados'!H370</f>
        <v>ROD BR 116 KM 420 NORTE, Sn - RIBEIRAO DAS ONCAS  - JUQUIA</v>
      </c>
      <c r="E371" s="27" t="str">
        <f>'Base de dados'!I370</f>
        <v>(13) 996592707</v>
      </c>
      <c r="F371" s="6" t="str">
        <f>'Base de dados'!J370</f>
        <v>POPULAÇÃO GERAL</v>
      </c>
      <c r="G371" s="6" t="str">
        <f>'Base de dados'!L370</f>
        <v>SUPLENTE COMPLEMENTAR</v>
      </c>
      <c r="H371" s="6">
        <f>'Base de dados'!M370</f>
        <v>138</v>
      </c>
      <c r="I371" s="30" t="s">
        <v>7931</v>
      </c>
      <c r="J371" s="6" t="str">
        <f>'Base de dados'!N370</f>
        <v/>
      </c>
    </row>
    <row r="372" spans="1:10" ht="24.95" customHeight="1" x14ac:dyDescent="0.25">
      <c r="A372" s="3">
        <f t="shared" si="5"/>
        <v>370</v>
      </c>
      <c r="B372" s="4" t="str">
        <f>'Base de dados'!A371</f>
        <v>5140001602</v>
      </c>
      <c r="C372" s="5" t="str">
        <f>IF('Base de dados'!E371&lt;&gt;"",'Base de dados'!B371&amp;CHAR(10)&amp;'Base de dados'!E371,'Base de dados'!B371)</f>
        <v>ABRAAO OLIVEIRA</v>
      </c>
      <c r="D372" s="15" t="str">
        <f>'Base de dados'!H371</f>
        <v>RUA WILD JOSE DE SOUZA, 291 - CENTRO - SETE BARRAS</v>
      </c>
      <c r="E372" s="27" t="str">
        <f>'Base de dados'!I371</f>
        <v>(13) 997787955</v>
      </c>
      <c r="F372" s="6" t="str">
        <f>'Base de dados'!J371</f>
        <v>POPULAÇÃO GERAL</v>
      </c>
      <c r="G372" s="6" t="str">
        <f>'Base de dados'!L371</f>
        <v>SUPLENTE COMPLEMENTAR</v>
      </c>
      <c r="H372" s="6">
        <f>'Base de dados'!M371</f>
        <v>139</v>
      </c>
      <c r="I372" s="30" t="s">
        <v>7931</v>
      </c>
      <c r="J372" s="6" t="str">
        <f>'Base de dados'!N371</f>
        <v/>
      </c>
    </row>
    <row r="373" spans="1:10" ht="24.95" customHeight="1" x14ac:dyDescent="0.25">
      <c r="A373" s="3">
        <f t="shared" si="5"/>
        <v>371</v>
      </c>
      <c r="B373" s="4" t="str">
        <f>'Base de dados'!A372</f>
        <v>5140008060</v>
      </c>
      <c r="C373" s="5" t="str">
        <f>IF('Base de dados'!E372&lt;&gt;"",'Base de dados'!B372&amp;CHAR(10)&amp;'Base de dados'!E372,'Base de dados'!B372)</f>
        <v>MARIA APARECIDA DE OLIVEIRA</v>
      </c>
      <c r="D373" s="15" t="str">
        <f>'Base de dados'!H372</f>
        <v>RUA FRANK LANE, 210 - VILA SANCHES - JUQUIA</v>
      </c>
      <c r="E373" s="27" t="str">
        <f>'Base de dados'!I372</f>
        <v>(13) 981313300</v>
      </c>
      <c r="F373" s="6" t="str">
        <f>'Base de dados'!J372</f>
        <v>POPULAÇÃO GERAL</v>
      </c>
      <c r="G373" s="6" t="str">
        <f>'Base de dados'!L372</f>
        <v>SUPLENTE COMPLEMENTAR</v>
      </c>
      <c r="H373" s="6">
        <f>'Base de dados'!M372</f>
        <v>140</v>
      </c>
      <c r="I373" s="30" t="s">
        <v>7931</v>
      </c>
      <c r="J373" s="6" t="str">
        <f>'Base de dados'!N372</f>
        <v/>
      </c>
    </row>
    <row r="374" spans="1:10" ht="24.95" customHeight="1" x14ac:dyDescent="0.25">
      <c r="A374" s="3">
        <f t="shared" si="5"/>
        <v>372</v>
      </c>
      <c r="B374" s="4" t="str">
        <f>'Base de dados'!A373</f>
        <v>5140010421</v>
      </c>
      <c r="C374" s="5" t="str">
        <f>IF('Base de dados'!E373&lt;&gt;"",'Base de dados'!B373&amp;CHAR(10)&amp;'Base de dados'!E373,'Base de dados'!B373)</f>
        <v>RENATA BARBOZA</v>
      </c>
      <c r="D374" s="15" t="str">
        <f>'Base de dados'!H373</f>
        <v>RUA SHINOEY AKAMINE, 101 - CEDRO - JUQUIA</v>
      </c>
      <c r="E374" s="27" t="str">
        <f>'Base de dados'!I373</f>
        <v>(13) 996381928</v>
      </c>
      <c r="F374" s="6" t="str">
        <f>'Base de dados'!J373</f>
        <v>POPULAÇÃO GERAL</v>
      </c>
      <c r="G374" s="6" t="str">
        <f>'Base de dados'!L373</f>
        <v>SUPLENTE COMPLEMENTAR</v>
      </c>
      <c r="H374" s="6">
        <f>'Base de dados'!M373</f>
        <v>141</v>
      </c>
      <c r="I374" s="30" t="s">
        <v>7931</v>
      </c>
      <c r="J374" s="6" t="str">
        <f>'Base de dados'!N373</f>
        <v/>
      </c>
    </row>
    <row r="375" spans="1:10" ht="24.95" customHeight="1" x14ac:dyDescent="0.25">
      <c r="A375" s="3">
        <f t="shared" si="5"/>
        <v>373</v>
      </c>
      <c r="B375" s="4" t="str">
        <f>'Base de dados'!A374</f>
        <v>5140000505</v>
      </c>
      <c r="C375" s="5" t="str">
        <f>IF('Base de dados'!E374&lt;&gt;"",'Base de dados'!B374&amp;CHAR(10)&amp;'Base de dados'!E374,'Base de dados'!B374)</f>
        <v>ALINE PINHEIRO DE AQUINO</v>
      </c>
      <c r="D375" s="15" t="str">
        <f>'Base de dados'!H374</f>
        <v>RUA JOANA LOPES DE OLIVEIRA, 70 - VILA NOVA - JUQUIA</v>
      </c>
      <c r="E375" s="27" t="str">
        <f>'Base de dados'!I374</f>
        <v>(13) 997883760</v>
      </c>
      <c r="F375" s="6" t="str">
        <f>'Base de dados'!J374</f>
        <v>POPULAÇÃO GERAL</v>
      </c>
      <c r="G375" s="6" t="str">
        <f>'Base de dados'!L374</f>
        <v>SUPLENTE COMPLEMENTAR</v>
      </c>
      <c r="H375" s="6">
        <f>'Base de dados'!M374</f>
        <v>142</v>
      </c>
      <c r="I375" s="30" t="s">
        <v>7931</v>
      </c>
      <c r="J375" s="6" t="str">
        <f>'Base de dados'!N374</f>
        <v/>
      </c>
    </row>
    <row r="376" spans="1:10" ht="24.95" customHeight="1" x14ac:dyDescent="0.25">
      <c r="A376" s="3">
        <f t="shared" si="5"/>
        <v>374</v>
      </c>
      <c r="B376" s="4" t="str">
        <f>'Base de dados'!A375</f>
        <v>5140004150</v>
      </c>
      <c r="C376" s="5" t="str">
        <f>IF('Base de dados'!E375&lt;&gt;"",'Base de dados'!B375&amp;CHAR(10)&amp;'Base de dados'!E375,'Base de dados'!B375)</f>
        <v>JAQUELINE LOPES DA SILVA COSTA</v>
      </c>
      <c r="D376" s="15" t="str">
        <f>'Base de dados'!H375</f>
        <v>RUA PRUDENTE DE MORAES, 72 - VILA INDUSTRIAL - JUQUIA</v>
      </c>
      <c r="E376" s="27" t="str">
        <f>'Base de dados'!I375</f>
        <v>(13) 988680585</v>
      </c>
      <c r="F376" s="6" t="str">
        <f>'Base de dados'!J375</f>
        <v>POPULAÇÃO GERAL</v>
      </c>
      <c r="G376" s="6" t="str">
        <f>'Base de dados'!L375</f>
        <v>SUPLENTE COMPLEMENTAR</v>
      </c>
      <c r="H376" s="6">
        <f>'Base de dados'!M375</f>
        <v>143</v>
      </c>
      <c r="I376" s="30" t="s">
        <v>7931</v>
      </c>
      <c r="J376" s="6" t="str">
        <f>'Base de dados'!N375</f>
        <v/>
      </c>
    </row>
    <row r="377" spans="1:10" ht="24.95" customHeight="1" x14ac:dyDescent="0.25">
      <c r="A377" s="3">
        <f t="shared" si="5"/>
        <v>375</v>
      </c>
      <c r="B377" s="4" t="str">
        <f>'Base de dados'!A376</f>
        <v>5140006346</v>
      </c>
      <c r="C377" s="5" t="str">
        <f>IF('Base de dados'!E376&lt;&gt;"",'Base de dados'!B376&amp;CHAR(10)&amp;'Base de dados'!E376,'Base de dados'!B376)</f>
        <v>GILMAR DO NASCIMENTO PERES
ALINE DOS SANTOS AGUIAR</v>
      </c>
      <c r="D377" s="15" t="str">
        <f>'Base de dados'!H376</f>
        <v>EST DA CBA KM 1, Sem - PAIOL - JUQUIA</v>
      </c>
      <c r="E377" s="27" t="str">
        <f>'Base de dados'!I376</f>
        <v>(13) 997894544</v>
      </c>
      <c r="F377" s="6" t="str">
        <f>'Base de dados'!J376</f>
        <v>POPULAÇÃO GERAL</v>
      </c>
      <c r="G377" s="6" t="str">
        <f>'Base de dados'!L376</f>
        <v>SUPLENTE COMPLEMENTAR</v>
      </c>
      <c r="H377" s="6">
        <f>'Base de dados'!M376</f>
        <v>144</v>
      </c>
      <c r="I377" s="30" t="s">
        <v>7931</v>
      </c>
      <c r="J377" s="6" t="str">
        <f>'Base de dados'!N376</f>
        <v/>
      </c>
    </row>
    <row r="378" spans="1:10" ht="24.95" customHeight="1" x14ac:dyDescent="0.25">
      <c r="A378" s="3">
        <f t="shared" si="5"/>
        <v>376</v>
      </c>
      <c r="B378" s="4" t="str">
        <f>'Base de dados'!A377</f>
        <v>5140009753</v>
      </c>
      <c r="C378" s="5" t="str">
        <f>IF('Base de dados'!E377&lt;&gt;"",'Base de dados'!B377&amp;CHAR(10)&amp;'Base de dados'!E377,'Base de dados'!B377)</f>
        <v>LUIZ FERNANDO DE SOUZA DE ASSIS
LIVIA DE SOUSA ASSIS</v>
      </c>
      <c r="D378" s="15" t="str">
        <f>'Base de dados'!H377</f>
        <v>AV  VISCONDE RIO BRANCO, 341 - VILA INDUSTRIAL - JUQUIA</v>
      </c>
      <c r="E378" s="27" t="str">
        <f>'Base de dados'!I377</f>
        <v>(13) 997099327</v>
      </c>
      <c r="F378" s="6" t="str">
        <f>'Base de dados'!J377</f>
        <v>POPULAÇÃO GERAL</v>
      </c>
      <c r="G378" s="6" t="str">
        <f>'Base de dados'!L377</f>
        <v>SUPLENTE COMPLEMENTAR</v>
      </c>
      <c r="H378" s="6">
        <f>'Base de dados'!M377</f>
        <v>145</v>
      </c>
      <c r="I378" s="30" t="s">
        <v>7931</v>
      </c>
      <c r="J378" s="6" t="str">
        <f>'Base de dados'!N377</f>
        <v/>
      </c>
    </row>
    <row r="379" spans="1:10" ht="24.95" customHeight="1" x14ac:dyDescent="0.25">
      <c r="A379" s="3">
        <f t="shared" si="5"/>
        <v>377</v>
      </c>
      <c r="B379" s="4" t="str">
        <f>'Base de dados'!A378</f>
        <v>5140000661</v>
      </c>
      <c r="C379" s="5" t="str">
        <f>IF('Base de dados'!E378&lt;&gt;"",'Base de dados'!B378&amp;CHAR(10)&amp;'Base de dados'!E378,'Base de dados'!B378)</f>
        <v>GEAN BARROS DA CRUZ
ADRIANA RODRIGUES DE OLIVEIRA BARROS</v>
      </c>
      <c r="D379" s="15" t="str">
        <f>'Base de dados'!H378</f>
        <v>RUA BENEDITO MOREIRA LEITE, 45 - VOVO CLARINHA - JUQUIA</v>
      </c>
      <c r="E379" s="27" t="str">
        <f>'Base de dados'!I378</f>
        <v>(13) 997408748</v>
      </c>
      <c r="F379" s="6" t="str">
        <f>'Base de dados'!J378</f>
        <v>POPULAÇÃO GERAL</v>
      </c>
      <c r="G379" s="6" t="str">
        <f>'Base de dados'!L378</f>
        <v>SUPLENTE COMPLEMENTAR</v>
      </c>
      <c r="H379" s="6">
        <f>'Base de dados'!M378</f>
        <v>146</v>
      </c>
      <c r="I379" s="30" t="s">
        <v>7931</v>
      </c>
      <c r="J379" s="6" t="str">
        <f>'Base de dados'!N378</f>
        <v/>
      </c>
    </row>
    <row r="380" spans="1:10" ht="24.95" customHeight="1" x14ac:dyDescent="0.25">
      <c r="A380" s="3">
        <f t="shared" si="5"/>
        <v>378</v>
      </c>
      <c r="B380" s="4" t="str">
        <f>'Base de dados'!A379</f>
        <v>5140000299</v>
      </c>
      <c r="C380" s="5" t="str">
        <f>IF('Base de dados'!E379&lt;&gt;"",'Base de dados'!B379&amp;CHAR(10)&amp;'Base de dados'!E379,'Base de dados'!B379)</f>
        <v>HELEN MARTINS DE CAMARGO</v>
      </c>
      <c r="D380" s="15" t="str">
        <f>'Base de dados'!H379</f>
        <v>RUA OSVALDO VEIGA MARTINS, 99 - JARDIM VOVO CLARINHA - JUQUIA</v>
      </c>
      <c r="E380" s="27" t="str">
        <f>'Base de dados'!I379</f>
        <v>(13) 997365640</v>
      </c>
      <c r="F380" s="6" t="str">
        <f>'Base de dados'!J379</f>
        <v>POPULAÇÃO GERAL</v>
      </c>
      <c r="G380" s="6" t="str">
        <f>'Base de dados'!L379</f>
        <v>SUPLENTE COMPLEMENTAR</v>
      </c>
      <c r="H380" s="6">
        <f>'Base de dados'!M379</f>
        <v>147</v>
      </c>
      <c r="I380" s="30" t="s">
        <v>7931</v>
      </c>
      <c r="J380" s="6" t="str">
        <f>'Base de dados'!N379</f>
        <v/>
      </c>
    </row>
    <row r="381" spans="1:10" ht="24.95" customHeight="1" x14ac:dyDescent="0.25">
      <c r="A381" s="3">
        <f t="shared" si="5"/>
        <v>379</v>
      </c>
      <c r="B381" s="4" t="str">
        <f>'Base de dados'!A380</f>
        <v>5140009357</v>
      </c>
      <c r="C381" s="5" t="str">
        <f>IF('Base de dados'!E380&lt;&gt;"",'Base de dados'!B380&amp;CHAR(10)&amp;'Base de dados'!E380,'Base de dados'!B380)</f>
        <v>ROSENI APARECIDA LOPES DA SILVA</v>
      </c>
      <c r="D381" s="15" t="str">
        <f>'Base de dados'!H380</f>
        <v>RUA PORTO DA BALSA, 335 - VILA SANCHES - JUQUIA</v>
      </c>
      <c r="E381" s="27" t="str">
        <f>'Base de dados'!I380</f>
        <v>(11) 930602452</v>
      </c>
      <c r="F381" s="6" t="str">
        <f>'Base de dados'!J380</f>
        <v>POPULAÇÃO GERAL</v>
      </c>
      <c r="G381" s="6" t="str">
        <f>'Base de dados'!L380</f>
        <v>SUPLENTE COMPLEMENTAR</v>
      </c>
      <c r="H381" s="6">
        <f>'Base de dados'!M380</f>
        <v>148</v>
      </c>
      <c r="I381" s="30" t="s">
        <v>7931</v>
      </c>
      <c r="J381" s="6" t="str">
        <f>'Base de dados'!N380</f>
        <v/>
      </c>
    </row>
    <row r="382" spans="1:10" ht="24.95" customHeight="1" x14ac:dyDescent="0.25">
      <c r="A382" s="3">
        <f t="shared" si="5"/>
        <v>380</v>
      </c>
      <c r="B382" s="4" t="str">
        <f>'Base de dados'!A381</f>
        <v>5140001859</v>
      </c>
      <c r="C382" s="5" t="str">
        <f>IF('Base de dados'!E381&lt;&gt;"",'Base de dados'!B381&amp;CHAR(10)&amp;'Base de dados'!E381,'Base de dados'!B381)</f>
        <v>SARA SILVA HENCK</v>
      </c>
      <c r="D382" s="15" t="str">
        <f>'Base de dados'!H381</f>
        <v>RUA KENGO KURITA, 275 - VILA INDUSTRIAL  - JUQUIA</v>
      </c>
      <c r="E382" s="27" t="str">
        <f>'Base de dados'!I381</f>
        <v>(13) 997256885</v>
      </c>
      <c r="F382" s="6" t="str">
        <f>'Base de dados'!J381</f>
        <v>POPULAÇÃO GERAL</v>
      </c>
      <c r="G382" s="6" t="str">
        <f>'Base de dados'!L381</f>
        <v>SUPLENTE COMPLEMENTAR</v>
      </c>
      <c r="H382" s="6">
        <f>'Base de dados'!M381</f>
        <v>149</v>
      </c>
      <c r="I382" s="30" t="s">
        <v>7931</v>
      </c>
      <c r="J382" s="6" t="str">
        <f>'Base de dados'!N381</f>
        <v/>
      </c>
    </row>
    <row r="383" spans="1:10" ht="24.95" customHeight="1" x14ac:dyDescent="0.25">
      <c r="A383" s="3">
        <f t="shared" si="5"/>
        <v>381</v>
      </c>
      <c r="B383" s="4" t="str">
        <f>'Base de dados'!A382</f>
        <v>5140001438</v>
      </c>
      <c r="C383" s="5" t="str">
        <f>IF('Base de dados'!E382&lt;&gt;"",'Base de dados'!B382&amp;CHAR(10)&amp;'Base de dados'!E382,'Base de dados'!B382)</f>
        <v>CARLA DE ALCANTARA RAYMUNDO</v>
      </c>
      <c r="D383" s="15" t="str">
        <f>'Base de dados'!H382</f>
        <v>RUA MARIA ISABEL, 109 - VILA PEDREIRA - JUQUIA</v>
      </c>
      <c r="E383" s="27" t="str">
        <f>'Base de dados'!I382</f>
        <v>(13) 996112029</v>
      </c>
      <c r="F383" s="6" t="str">
        <f>'Base de dados'!J382</f>
        <v>POPULAÇÃO GERAL</v>
      </c>
      <c r="G383" s="6" t="str">
        <f>'Base de dados'!L382</f>
        <v>SUPLENTE COMPLEMENTAR</v>
      </c>
      <c r="H383" s="6">
        <f>'Base de dados'!M382</f>
        <v>150</v>
      </c>
      <c r="I383" s="30" t="s">
        <v>7931</v>
      </c>
      <c r="J383" s="6" t="str">
        <f>'Base de dados'!N382</f>
        <v/>
      </c>
    </row>
    <row r="384" spans="1:10" ht="24.95" customHeight="1" x14ac:dyDescent="0.25">
      <c r="A384" s="3">
        <f t="shared" si="5"/>
        <v>382</v>
      </c>
      <c r="B384" s="4" t="str">
        <f>'Base de dados'!A383</f>
        <v>5140008888</v>
      </c>
      <c r="C384" s="5" t="str">
        <f>IF('Base de dados'!E383&lt;&gt;"",'Base de dados'!B383&amp;CHAR(10)&amp;'Base de dados'!E383,'Base de dados'!B383)</f>
        <v>CLODOBERTO DOS SANTOS</v>
      </c>
      <c r="D384" s="15" t="str">
        <f>'Base de dados'!H383</f>
        <v>RUA PARANA, 345 - PARQUE NACIONAL - JUQUIA</v>
      </c>
      <c r="E384" s="27" t="str">
        <f>'Base de dados'!I383</f>
        <v>(11) 997929457</v>
      </c>
      <c r="F384" s="6" t="str">
        <f>'Base de dados'!J383</f>
        <v>POPULAÇÃO GERAL</v>
      </c>
      <c r="G384" s="6" t="str">
        <f>'Base de dados'!L383</f>
        <v>SUPLENTE COMPLEMENTAR</v>
      </c>
      <c r="H384" s="6">
        <f>'Base de dados'!M383</f>
        <v>151</v>
      </c>
      <c r="I384" s="30" t="s">
        <v>7931</v>
      </c>
      <c r="J384" s="6" t="str">
        <f>'Base de dados'!N383</f>
        <v>EXCLUÍDO - ATENDIDO CDHU</v>
      </c>
    </row>
    <row r="385" spans="1:10" ht="24.95" customHeight="1" x14ac:dyDescent="0.25">
      <c r="A385" s="3">
        <f t="shared" si="5"/>
        <v>383</v>
      </c>
      <c r="B385" s="4" t="str">
        <f>'Base de dados'!A384</f>
        <v>5140000406</v>
      </c>
      <c r="C385" s="5" t="str">
        <f>IF('Base de dados'!E384&lt;&gt;"",'Base de dados'!B384&amp;CHAR(10)&amp;'Base de dados'!E384,'Base de dados'!B384)</f>
        <v>ROSELI FERREIRA DOS SANTOS SILVA
CARLOS ALBERTO DA SILVA</v>
      </c>
      <c r="D385" s="15" t="str">
        <f>'Base de dados'!H384</f>
        <v>RUA JOAQUIM CAMARGO, 399 - CEDRO  - JUQUIA</v>
      </c>
      <c r="E385" s="27" t="str">
        <f>'Base de dados'!I384</f>
        <v>(13) 996654781</v>
      </c>
      <c r="F385" s="6" t="str">
        <f>'Base de dados'!J384</f>
        <v>POPULAÇÃO GERAL</v>
      </c>
      <c r="G385" s="6" t="str">
        <f>'Base de dados'!L384</f>
        <v>SUPLENTE COMPLEMENTAR</v>
      </c>
      <c r="H385" s="6">
        <f>'Base de dados'!M384</f>
        <v>152</v>
      </c>
      <c r="I385" s="30" t="s">
        <v>7931</v>
      </c>
      <c r="J385" s="6" t="str">
        <f>'Base de dados'!N384</f>
        <v/>
      </c>
    </row>
    <row r="386" spans="1:10" ht="24.95" customHeight="1" x14ac:dyDescent="0.25">
      <c r="A386" s="3">
        <f t="shared" si="5"/>
        <v>384</v>
      </c>
      <c r="B386" s="4" t="str">
        <f>'Base de dados'!A385</f>
        <v>5140007633</v>
      </c>
      <c r="C386" s="5" t="str">
        <f>IF('Base de dados'!E385&lt;&gt;"",'Base de dados'!B385&amp;CHAR(10)&amp;'Base de dados'!E385,'Base de dados'!B385)</f>
        <v>ROSANA RIBEIRO QUESSADA</v>
      </c>
      <c r="D386" s="15" t="str">
        <f>'Base de dados'!H385</f>
        <v>RUA 18, 22 - PARQUE ALVORADA - JUQUIA</v>
      </c>
      <c r="E386" s="27" t="str">
        <f>'Base de dados'!I385</f>
        <v>(13) 997276646</v>
      </c>
      <c r="F386" s="6" t="str">
        <f>'Base de dados'!J385</f>
        <v>POPULAÇÃO GERAL</v>
      </c>
      <c r="G386" s="6" t="str">
        <f>'Base de dados'!L385</f>
        <v>SUPLENTE COMPLEMENTAR</v>
      </c>
      <c r="H386" s="6">
        <f>'Base de dados'!M385</f>
        <v>153</v>
      </c>
      <c r="I386" s="30" t="s">
        <v>7931</v>
      </c>
      <c r="J386" s="6" t="str">
        <f>'Base de dados'!N385</f>
        <v/>
      </c>
    </row>
    <row r="387" spans="1:10" ht="24.95" customHeight="1" x14ac:dyDescent="0.25">
      <c r="A387" s="3">
        <f t="shared" si="5"/>
        <v>385</v>
      </c>
      <c r="B387" s="4" t="str">
        <f>'Base de dados'!A386</f>
        <v>5140010124</v>
      </c>
      <c r="C387" s="5" t="str">
        <f>IF('Base de dados'!E386&lt;&gt;"",'Base de dados'!B386&amp;CHAR(10)&amp;'Base de dados'!E386,'Base de dados'!B386)</f>
        <v>DENILSON TOBIAS PEREIRA
LUCIMARA CAMPOS DE SOUZA TOBIAS</v>
      </c>
      <c r="D387" s="15" t="str">
        <f>'Base de dados'!H386</f>
        <v>RUA SILAS CUNHA MARIANO, 30 - PIUVA - JUQUIA</v>
      </c>
      <c r="E387" s="27" t="str">
        <f>'Base de dados'!I386</f>
        <v>(13) 997877168</v>
      </c>
      <c r="F387" s="6" t="str">
        <f>'Base de dados'!J386</f>
        <v>POPULAÇÃO GERAL</v>
      </c>
      <c r="G387" s="6" t="str">
        <f>'Base de dados'!L386</f>
        <v>SUPLENTE COMPLEMENTAR</v>
      </c>
      <c r="H387" s="6">
        <f>'Base de dados'!M386</f>
        <v>154</v>
      </c>
      <c r="I387" s="30" t="s">
        <v>7931</v>
      </c>
      <c r="J387" s="6" t="str">
        <f>'Base de dados'!N386</f>
        <v/>
      </c>
    </row>
    <row r="388" spans="1:10" ht="24.95" customHeight="1" x14ac:dyDescent="0.25">
      <c r="A388" s="3">
        <f t="shared" si="5"/>
        <v>386</v>
      </c>
      <c r="B388" s="4" t="str">
        <f>'Base de dados'!A387</f>
        <v>5140006791</v>
      </c>
      <c r="C388" s="5" t="str">
        <f>IF('Base de dados'!E387&lt;&gt;"",'Base de dados'!B387&amp;CHAR(10)&amp;'Base de dados'!E387,'Base de dados'!B387)</f>
        <v>MARCELLA MARA DA ROSA LEITE ALVARENGA
WILLIAM JUAN DOS SANTOS ALVARENGA</v>
      </c>
      <c r="D388" s="15" t="str">
        <f>'Base de dados'!H387</f>
        <v>RUA 7 DE SETEMBRO, 90 - VILA NOVA - JUQUIA</v>
      </c>
      <c r="E388" s="27" t="str">
        <f>'Base de dados'!I387</f>
        <v>(13) 982265229</v>
      </c>
      <c r="F388" s="6" t="str">
        <f>'Base de dados'!J387</f>
        <v>POPULAÇÃO GERAL</v>
      </c>
      <c r="G388" s="6" t="str">
        <f>'Base de dados'!L387</f>
        <v>SUPLENTE COMPLEMENTAR</v>
      </c>
      <c r="H388" s="6">
        <f>'Base de dados'!M387</f>
        <v>155</v>
      </c>
      <c r="I388" s="30" t="s">
        <v>7931</v>
      </c>
      <c r="J388" s="6" t="str">
        <f>'Base de dados'!N387</f>
        <v/>
      </c>
    </row>
    <row r="389" spans="1:10" ht="24.95" customHeight="1" x14ac:dyDescent="0.25">
      <c r="A389" s="3">
        <f t="shared" ref="A389:A452" si="6">A388+1</f>
        <v>387</v>
      </c>
      <c r="B389" s="4" t="str">
        <f>'Base de dados'!A388</f>
        <v>5140005090</v>
      </c>
      <c r="C389" s="5" t="str">
        <f>IF('Base de dados'!E388&lt;&gt;"",'Base de dados'!B388&amp;CHAR(10)&amp;'Base de dados'!E388,'Base de dados'!B388)</f>
        <v>DAIANA CRISTINA GONCALVES SILVA
RODRIGO PEDRO DA SILVA</v>
      </c>
      <c r="D389" s="15" t="str">
        <f>'Base de dados'!H388</f>
        <v>RUA ANDORINHA, 452 - VILA DOS PASSAROS - JUQUIA</v>
      </c>
      <c r="E389" s="27" t="str">
        <f>'Base de dados'!I388</f>
        <v>(13) 997166890</v>
      </c>
      <c r="F389" s="6" t="str">
        <f>'Base de dados'!J388</f>
        <v>POPULAÇÃO GERAL</v>
      </c>
      <c r="G389" s="6" t="str">
        <f>'Base de dados'!L388</f>
        <v>SUPLENTE COMPLEMENTAR</v>
      </c>
      <c r="H389" s="6">
        <f>'Base de dados'!M388</f>
        <v>156</v>
      </c>
      <c r="I389" s="30" t="s">
        <v>7931</v>
      </c>
      <c r="J389" s="6" t="str">
        <f>'Base de dados'!N388</f>
        <v/>
      </c>
    </row>
    <row r="390" spans="1:10" ht="24.95" customHeight="1" x14ac:dyDescent="0.25">
      <c r="A390" s="3">
        <f t="shared" si="6"/>
        <v>388</v>
      </c>
      <c r="B390" s="4" t="str">
        <f>'Base de dados'!A389</f>
        <v>5140008524</v>
      </c>
      <c r="C390" s="5" t="str">
        <f>IF('Base de dados'!E389&lt;&gt;"",'Base de dados'!B389&amp;CHAR(10)&amp;'Base de dados'!E389,'Base de dados'!B389)</f>
        <v>ELISANGELA DA SILVA FERNAMDES</v>
      </c>
      <c r="D390" s="15" t="str">
        <f>'Base de dados'!H389</f>
        <v>RUA ARCELINO ZACARIAS CHANCES, 295 - VILA CHANCES - JUQUIA</v>
      </c>
      <c r="E390" s="27" t="str">
        <f>'Base de dados'!I389</f>
        <v>(13) 997775815</v>
      </c>
      <c r="F390" s="6" t="str">
        <f>'Base de dados'!J389</f>
        <v>POPULAÇÃO GERAL</v>
      </c>
      <c r="G390" s="6" t="str">
        <f>'Base de dados'!L389</f>
        <v>SUPLENTE COMPLEMENTAR</v>
      </c>
      <c r="H390" s="6">
        <f>'Base de dados'!M389</f>
        <v>157</v>
      </c>
      <c r="I390" s="30" t="s">
        <v>7931</v>
      </c>
      <c r="J390" s="6" t="str">
        <f>'Base de dados'!N389</f>
        <v/>
      </c>
    </row>
    <row r="391" spans="1:10" ht="24.95" customHeight="1" x14ac:dyDescent="0.25">
      <c r="A391" s="3">
        <f t="shared" si="6"/>
        <v>389</v>
      </c>
      <c r="B391" s="4" t="str">
        <f>'Base de dados'!A390</f>
        <v>5140005561</v>
      </c>
      <c r="C391" s="5" t="str">
        <f>IF('Base de dados'!E390&lt;&gt;"",'Base de dados'!B390&amp;CHAR(10)&amp;'Base de dados'!E390,'Base de dados'!B390)</f>
        <v>LEANDRO ALVES DE LIMA
THAIANE RAMOS SILVERIO</v>
      </c>
      <c r="D391" s="15" t="str">
        <f>'Base de dados'!H390</f>
        <v>AV  EDITH ENCK, 84 - VOVO CLARINHA - JUQUIA</v>
      </c>
      <c r="E391" s="27" t="str">
        <f>'Base de dados'!I390</f>
        <v>(13) 996113205</v>
      </c>
      <c r="F391" s="6" t="str">
        <f>'Base de dados'!J390</f>
        <v>POPULAÇÃO GERAL</v>
      </c>
      <c r="G391" s="6" t="str">
        <f>'Base de dados'!L390</f>
        <v>SUPLENTE COMPLEMENTAR</v>
      </c>
      <c r="H391" s="6">
        <f>'Base de dados'!M390</f>
        <v>158</v>
      </c>
      <c r="I391" s="30" t="s">
        <v>7931</v>
      </c>
      <c r="J391" s="6" t="str">
        <f>'Base de dados'!N390</f>
        <v/>
      </c>
    </row>
    <row r="392" spans="1:10" ht="24.95" customHeight="1" x14ac:dyDescent="0.25">
      <c r="A392" s="3">
        <f t="shared" si="6"/>
        <v>390</v>
      </c>
      <c r="B392" s="4" t="str">
        <f>'Base de dados'!A391</f>
        <v>5140004614</v>
      </c>
      <c r="C392" s="5" t="str">
        <f>IF('Base de dados'!E391&lt;&gt;"",'Base de dados'!B391&amp;CHAR(10)&amp;'Base de dados'!E391,'Base de dados'!B391)</f>
        <v>JOAO RIBEIRO PEREIRA</v>
      </c>
      <c r="D392" s="15" t="str">
        <f>'Base de dados'!H391</f>
        <v>RUA BERNARDINO DE CAMPOS, 120 - VILA NOVA - JUQUIA</v>
      </c>
      <c r="E392" s="27" t="str">
        <f>'Base de dados'!I391</f>
        <v>(13) 997713796</v>
      </c>
      <c r="F392" s="6" t="str">
        <f>'Base de dados'!J391</f>
        <v>POPULAÇÃO GERAL</v>
      </c>
      <c r="G392" s="6" t="str">
        <f>'Base de dados'!L391</f>
        <v>SUPLENTE COMPLEMENTAR</v>
      </c>
      <c r="H392" s="6">
        <f>'Base de dados'!M391</f>
        <v>159</v>
      </c>
      <c r="I392" s="30" t="s">
        <v>7931</v>
      </c>
      <c r="J392" s="6" t="str">
        <f>'Base de dados'!N391</f>
        <v/>
      </c>
    </row>
    <row r="393" spans="1:10" ht="24.95" customHeight="1" x14ac:dyDescent="0.25">
      <c r="A393" s="3">
        <f t="shared" si="6"/>
        <v>391</v>
      </c>
      <c r="B393" s="4" t="str">
        <f>'Base de dados'!A392</f>
        <v>5140000885</v>
      </c>
      <c r="C393" s="5" t="str">
        <f>IF('Base de dados'!E392&lt;&gt;"",'Base de dados'!B392&amp;CHAR(10)&amp;'Base de dados'!E392,'Base de dados'!B392)</f>
        <v>MARIA DOS PRAZERES BARBOSA DOS SANTOS
JOSE HEDISLEY FERREIRA DOS SANTOS</v>
      </c>
      <c r="D393" s="15" t="str">
        <f>'Base de dados'!H392</f>
        <v>RUA SEM NOME, 5555 - CACHOEIRINHA - JUQUIA</v>
      </c>
      <c r="E393" s="27" t="str">
        <f>'Base de dados'!I392</f>
        <v>(13) 996465957</v>
      </c>
      <c r="F393" s="6" t="str">
        <f>'Base de dados'!J392</f>
        <v>POPULAÇÃO GERAL</v>
      </c>
      <c r="G393" s="6" t="str">
        <f>'Base de dados'!L392</f>
        <v>SUPLENTE COMPLEMENTAR</v>
      </c>
      <c r="H393" s="6">
        <f>'Base de dados'!M392</f>
        <v>160</v>
      </c>
      <c r="I393" s="30" t="s">
        <v>7931</v>
      </c>
      <c r="J393" s="6" t="str">
        <f>'Base de dados'!N392</f>
        <v/>
      </c>
    </row>
    <row r="394" spans="1:10" ht="24.95" customHeight="1" x14ac:dyDescent="0.25">
      <c r="A394" s="3">
        <f t="shared" si="6"/>
        <v>392</v>
      </c>
      <c r="B394" s="4" t="str">
        <f>'Base de dados'!A393</f>
        <v>5140001685</v>
      </c>
      <c r="C394" s="5" t="str">
        <f>IF('Base de dados'!E393&lt;&gt;"",'Base de dados'!B393&amp;CHAR(10)&amp;'Base de dados'!E393,'Base de dados'!B393)</f>
        <v>CLAUDINEIA DE OLIVEIRA PORTELA</v>
      </c>
      <c r="D394" s="15" t="str">
        <f>'Base de dados'!H393</f>
        <v>RUA PERNAMBUCO, 200 - PARQUE NACIONAL  - JUQUIA</v>
      </c>
      <c r="E394" s="27" t="str">
        <f>'Base de dados'!I393</f>
        <v>(13) 997660569</v>
      </c>
      <c r="F394" s="6" t="str">
        <f>'Base de dados'!J393</f>
        <v>POPULAÇÃO GERAL</v>
      </c>
      <c r="G394" s="6" t="str">
        <f>'Base de dados'!L393</f>
        <v>SUPLENTE COMPLEMENTAR</v>
      </c>
      <c r="H394" s="6">
        <f>'Base de dados'!M393</f>
        <v>161</v>
      </c>
      <c r="I394" s="30" t="s">
        <v>7931</v>
      </c>
      <c r="J394" s="6" t="str">
        <f>'Base de dados'!N393</f>
        <v/>
      </c>
    </row>
    <row r="395" spans="1:10" ht="24.95" customHeight="1" x14ac:dyDescent="0.25">
      <c r="A395" s="3">
        <f t="shared" si="6"/>
        <v>393</v>
      </c>
      <c r="B395" s="4" t="str">
        <f>'Base de dados'!A394</f>
        <v>5140003087</v>
      </c>
      <c r="C395" s="5" t="str">
        <f>IF('Base de dados'!E394&lt;&gt;"",'Base de dados'!B394&amp;CHAR(10)&amp;'Base de dados'!E394,'Base de dados'!B394)</f>
        <v>SERGIO ROBERTO CARNEIRO
LUCIANE APARECIDA COELHO MOTA CARNEIRO</v>
      </c>
      <c r="D395" s="15" t="str">
        <f>'Base de dados'!H394</f>
        <v>RUA BAHIA, 630 - PARQUE NACIONAL - JUQUIA</v>
      </c>
      <c r="E395" s="27" t="str">
        <f>'Base de dados'!I394</f>
        <v>(13) 997693566</v>
      </c>
      <c r="F395" s="6" t="str">
        <f>'Base de dados'!J394</f>
        <v>POPULAÇÃO GERAL</v>
      </c>
      <c r="G395" s="6" t="str">
        <f>'Base de dados'!L394</f>
        <v>SUPLENTE COMPLEMENTAR</v>
      </c>
      <c r="H395" s="6">
        <f>'Base de dados'!M394</f>
        <v>162</v>
      </c>
      <c r="I395" s="30" t="s">
        <v>7931</v>
      </c>
      <c r="J395" s="6" t="str">
        <f>'Base de dados'!N394</f>
        <v/>
      </c>
    </row>
    <row r="396" spans="1:10" ht="24.95" customHeight="1" x14ac:dyDescent="0.25">
      <c r="A396" s="3">
        <f t="shared" si="6"/>
        <v>394</v>
      </c>
      <c r="B396" s="4" t="str">
        <f>'Base de dados'!A395</f>
        <v>5140007666</v>
      </c>
      <c r="C396" s="5" t="str">
        <f>IF('Base de dados'!E395&lt;&gt;"",'Base de dados'!B395&amp;CHAR(10)&amp;'Base de dados'!E395,'Base de dados'!B395)</f>
        <v>WILSON PAULO DAMETTO
IZILDINHA BELCHIOR DAMETTO</v>
      </c>
      <c r="D396" s="15" t="str">
        <f>'Base de dados'!H395</f>
        <v>RUA 1, 141 - VILA COELHOS - JUQUIA</v>
      </c>
      <c r="E396" s="27" t="str">
        <f>'Base de dados'!I395</f>
        <v>(13) 981605807</v>
      </c>
      <c r="F396" s="6" t="str">
        <f>'Base de dados'!J395</f>
        <v>POPULAÇÃO GERAL</v>
      </c>
      <c r="G396" s="6" t="str">
        <f>'Base de dados'!L395</f>
        <v>SUPLENTE COMPLEMENTAR</v>
      </c>
      <c r="H396" s="6">
        <f>'Base de dados'!M395</f>
        <v>163</v>
      </c>
      <c r="I396" s="30" t="s">
        <v>7931</v>
      </c>
      <c r="J396" s="6" t="str">
        <f>'Base de dados'!N395</f>
        <v/>
      </c>
    </row>
    <row r="397" spans="1:10" ht="24.95" customHeight="1" x14ac:dyDescent="0.25">
      <c r="A397" s="3">
        <f t="shared" si="6"/>
        <v>395</v>
      </c>
      <c r="B397" s="4" t="str">
        <f>'Base de dados'!A396</f>
        <v>5140009944</v>
      </c>
      <c r="C397" s="5" t="str">
        <f>IF('Base de dados'!E396&lt;&gt;"",'Base de dados'!B396&amp;CHAR(10)&amp;'Base de dados'!E396,'Base de dados'!B396)</f>
        <v>DEBORA VIOLETA SINCARUK</v>
      </c>
      <c r="D397" s="15" t="str">
        <f>'Base de dados'!H396</f>
        <v>RUA SAO PAULO, 93 - CENTRO - JUQUIA</v>
      </c>
      <c r="E397" s="27" t="str">
        <f>'Base de dados'!I396</f>
        <v>(13) 981289412</v>
      </c>
      <c r="F397" s="6" t="str">
        <f>'Base de dados'!J396</f>
        <v>POPULAÇÃO GERAL</v>
      </c>
      <c r="G397" s="6" t="str">
        <f>'Base de dados'!L396</f>
        <v>SUPLENTE COMPLEMENTAR</v>
      </c>
      <c r="H397" s="6">
        <f>'Base de dados'!M396</f>
        <v>164</v>
      </c>
      <c r="I397" s="30" t="s">
        <v>7931</v>
      </c>
      <c r="J397" s="6" t="str">
        <f>'Base de dados'!N396</f>
        <v/>
      </c>
    </row>
    <row r="398" spans="1:10" ht="24.95" customHeight="1" x14ac:dyDescent="0.25">
      <c r="A398" s="3">
        <f t="shared" si="6"/>
        <v>396</v>
      </c>
      <c r="B398" s="4" t="str">
        <f>'Base de dados'!A397</f>
        <v>5140002279</v>
      </c>
      <c r="C398" s="5" t="str">
        <f>IF('Base de dados'!E397&lt;&gt;"",'Base de dados'!B397&amp;CHAR(10)&amp;'Base de dados'!E397,'Base de dados'!B397)</f>
        <v>MARIA JOSE DE PAULA</v>
      </c>
      <c r="D398" s="15" t="str">
        <f>'Base de dados'!H397</f>
        <v>RUA JOSE MIADAIRA, 158 - CEDRO - JUQUIA</v>
      </c>
      <c r="E398" s="27" t="str">
        <f>'Base de dados'!I397</f>
        <v>(13) 996158755</v>
      </c>
      <c r="F398" s="6" t="str">
        <f>'Base de dados'!J397</f>
        <v>POPULAÇÃO GERAL</v>
      </c>
      <c r="G398" s="6" t="str">
        <f>'Base de dados'!L397</f>
        <v>SUPLENTE COMPLEMENTAR</v>
      </c>
      <c r="H398" s="6">
        <f>'Base de dados'!M397</f>
        <v>165</v>
      </c>
      <c r="I398" s="30" t="s">
        <v>7931</v>
      </c>
      <c r="J398" s="6" t="str">
        <f>'Base de dados'!N397</f>
        <v/>
      </c>
    </row>
    <row r="399" spans="1:10" ht="24.95" customHeight="1" x14ac:dyDescent="0.25">
      <c r="A399" s="3">
        <f t="shared" si="6"/>
        <v>397</v>
      </c>
      <c r="B399" s="4" t="str">
        <f>'Base de dados'!A398</f>
        <v>5140008508</v>
      </c>
      <c r="C399" s="5" t="str">
        <f>IF('Base de dados'!E398&lt;&gt;"",'Base de dados'!B398&amp;CHAR(10)&amp;'Base de dados'!E398,'Base de dados'!B398)</f>
        <v>JOAO PAULO DA SILVA
FABIOLA GERALDO DE FRANCA</v>
      </c>
      <c r="D399" s="15" t="str">
        <f>'Base de dados'!H398</f>
        <v>SIT ESTRELA DA MANHA, S/N - RIBEIR - RIBEIRAO FUNDO DE CIMA</v>
      </c>
      <c r="E399" s="27" t="str">
        <f>'Base de dados'!I398</f>
        <v>(11) 971032493</v>
      </c>
      <c r="F399" s="6" t="str">
        <f>'Base de dados'!J398</f>
        <v>POPULAÇÃO GERAL</v>
      </c>
      <c r="G399" s="6" t="str">
        <f>'Base de dados'!L398</f>
        <v>SUPLENTE COMPLEMENTAR</v>
      </c>
      <c r="H399" s="6">
        <f>'Base de dados'!M398</f>
        <v>166</v>
      </c>
      <c r="I399" s="30" t="s">
        <v>7931</v>
      </c>
      <c r="J399" s="6" t="str">
        <f>'Base de dados'!N398</f>
        <v/>
      </c>
    </row>
    <row r="400" spans="1:10" ht="24.95" customHeight="1" x14ac:dyDescent="0.25">
      <c r="A400" s="3">
        <f t="shared" si="6"/>
        <v>398</v>
      </c>
      <c r="B400" s="4" t="str">
        <f>'Base de dados'!A399</f>
        <v>5140009043</v>
      </c>
      <c r="C400" s="5" t="str">
        <f>IF('Base de dados'!E399&lt;&gt;"",'Base de dados'!B399&amp;CHAR(10)&amp;'Base de dados'!E399,'Base de dados'!B399)</f>
        <v>SOLANGE XAVIER SANCHES PRESTES
ALMIR ROGERIO FERREIRA PRESTES</v>
      </c>
      <c r="D400" s="15" t="str">
        <f>'Base de dados'!H399</f>
        <v>ROD JOAO GUIMARAES KM 2,5, 70 - ARADO - SALTO DE PIRAPORA</v>
      </c>
      <c r="E400" s="27" t="str">
        <f>'Base de dados'!I399</f>
        <v>(15) 997649691</v>
      </c>
      <c r="F400" s="6" t="str">
        <f>'Base de dados'!J399</f>
        <v>POPULAÇÃO GERAL</v>
      </c>
      <c r="G400" s="6" t="str">
        <f>'Base de dados'!L399</f>
        <v>SUPLENTE COMPLEMENTAR</v>
      </c>
      <c r="H400" s="6">
        <f>'Base de dados'!M399</f>
        <v>167</v>
      </c>
      <c r="I400" s="30" t="s">
        <v>7931</v>
      </c>
      <c r="J400" s="6" t="str">
        <f>'Base de dados'!N399</f>
        <v/>
      </c>
    </row>
    <row r="401" spans="1:10" ht="24.95" customHeight="1" x14ac:dyDescent="0.25">
      <c r="A401" s="3">
        <f t="shared" si="6"/>
        <v>399</v>
      </c>
      <c r="B401" s="4" t="str">
        <f>'Base de dados'!A400</f>
        <v>5140004804</v>
      </c>
      <c r="C401" s="5" t="str">
        <f>IF('Base de dados'!E400&lt;&gt;"",'Base de dados'!B400&amp;CHAR(10)&amp;'Base de dados'!E400,'Base de dados'!B400)</f>
        <v>GILDO SILVA LIMA
LUCIANA CR LIMA</v>
      </c>
      <c r="D401" s="15" t="str">
        <f>'Base de dados'!H400</f>
        <v>RUA RIO GRANDE DO SUL, 527 - VILA SANCHES - JUQUIA</v>
      </c>
      <c r="E401" s="27" t="str">
        <f>'Base de dados'!I400</f>
        <v>(13) 996004163</v>
      </c>
      <c r="F401" s="6" t="str">
        <f>'Base de dados'!J400</f>
        <v>POPULAÇÃO GERAL</v>
      </c>
      <c r="G401" s="6" t="str">
        <f>'Base de dados'!L400</f>
        <v>SUPLENTE COMPLEMENTAR</v>
      </c>
      <c r="H401" s="6">
        <f>'Base de dados'!M400</f>
        <v>168</v>
      </c>
      <c r="I401" s="30" t="s">
        <v>7931</v>
      </c>
      <c r="J401" s="6" t="str">
        <f>'Base de dados'!N400</f>
        <v/>
      </c>
    </row>
    <row r="402" spans="1:10" ht="24.95" customHeight="1" x14ac:dyDescent="0.25">
      <c r="A402" s="3">
        <f t="shared" si="6"/>
        <v>400</v>
      </c>
      <c r="B402" s="4" t="str">
        <f>'Base de dados'!A401</f>
        <v>5140004820</v>
      </c>
      <c r="C402" s="5" t="str">
        <f>IF('Base de dados'!E401&lt;&gt;"",'Base de dados'!B401&amp;CHAR(10)&amp;'Base de dados'!E401,'Base de dados'!B401)</f>
        <v>VERALUCIA FLORENCA DE LIMA</v>
      </c>
      <c r="D402" s="15" t="str">
        <f>'Base de dados'!H401</f>
        <v>RUA PROFESSOR FRANCISCO ARCELINO DO AMARAL, 135  - VILA SANCHES - JUQUIA</v>
      </c>
      <c r="E402" s="27" t="str">
        <f>'Base de dados'!I401</f>
        <v>(13) 997961599</v>
      </c>
      <c r="F402" s="6" t="str">
        <f>'Base de dados'!J401</f>
        <v>POPULAÇÃO GERAL</v>
      </c>
      <c r="G402" s="6" t="str">
        <f>'Base de dados'!L401</f>
        <v>SUPLENTE COMPLEMENTAR</v>
      </c>
      <c r="H402" s="6">
        <f>'Base de dados'!M401</f>
        <v>169</v>
      </c>
      <c r="I402" s="30" t="s">
        <v>7931</v>
      </c>
      <c r="J402" s="6" t="str">
        <f>'Base de dados'!N401</f>
        <v/>
      </c>
    </row>
    <row r="403" spans="1:10" ht="24.95" customHeight="1" x14ac:dyDescent="0.25">
      <c r="A403" s="3">
        <f t="shared" si="6"/>
        <v>401</v>
      </c>
      <c r="B403" s="4" t="str">
        <f>'Base de dados'!A402</f>
        <v>5140005017</v>
      </c>
      <c r="C403" s="5" t="str">
        <f>IF('Base de dados'!E402&lt;&gt;"",'Base de dados'!B402&amp;CHAR(10)&amp;'Base de dados'!E402,'Base de dados'!B402)</f>
        <v>FABIANO SOARES
SIMONE MONMA SOARES</v>
      </c>
      <c r="D403" s="15" t="str">
        <f>'Base de dados'!H402</f>
        <v>RUA WILLIS PEREIRA PAULA, 21 - JARDIM VOVO CLARINHA  - JUQUIA</v>
      </c>
      <c r="E403" s="27" t="str">
        <f>'Base de dados'!I402</f>
        <v>(13) 997656836</v>
      </c>
      <c r="F403" s="6" t="str">
        <f>'Base de dados'!J402</f>
        <v>POPULAÇÃO GERAL</v>
      </c>
      <c r="G403" s="6" t="str">
        <f>'Base de dados'!L402</f>
        <v>SUPLENTE COMPLEMENTAR</v>
      </c>
      <c r="H403" s="6">
        <f>'Base de dados'!M402</f>
        <v>170</v>
      </c>
      <c r="I403" s="30" t="s">
        <v>7931</v>
      </c>
      <c r="J403" s="6" t="str">
        <f>'Base de dados'!N402</f>
        <v/>
      </c>
    </row>
    <row r="404" spans="1:10" ht="24.95" customHeight="1" x14ac:dyDescent="0.25">
      <c r="A404" s="3">
        <f t="shared" si="6"/>
        <v>402</v>
      </c>
      <c r="B404" s="4" t="str">
        <f>'Base de dados'!A403</f>
        <v>5140001834</v>
      </c>
      <c r="C404" s="5" t="str">
        <f>IF('Base de dados'!E403&lt;&gt;"",'Base de dados'!B403&amp;CHAR(10)&amp;'Base de dados'!E403,'Base de dados'!B403)</f>
        <v>JULIANO CARVALHO DE OLIVEIRA</v>
      </c>
      <c r="D404" s="15" t="str">
        <f>'Base de dados'!H403</f>
        <v>RUA DOS ADVENTISTAS, 330 - PIUVA - JUQUIA</v>
      </c>
      <c r="E404" s="27" t="str">
        <f>'Base de dados'!I403</f>
        <v>(13) 997425041</v>
      </c>
      <c r="F404" s="6" t="str">
        <f>'Base de dados'!J403</f>
        <v>POPULAÇÃO GERAL</v>
      </c>
      <c r="G404" s="6" t="str">
        <f>'Base de dados'!L403</f>
        <v>SUPLENTE COMPLEMENTAR</v>
      </c>
      <c r="H404" s="6">
        <f>'Base de dados'!M403</f>
        <v>171</v>
      </c>
      <c r="I404" s="30" t="s">
        <v>7931</v>
      </c>
      <c r="J404" s="6" t="str">
        <f>'Base de dados'!N403</f>
        <v/>
      </c>
    </row>
    <row r="405" spans="1:10" ht="24.95" customHeight="1" x14ac:dyDescent="0.25">
      <c r="A405" s="3">
        <f t="shared" si="6"/>
        <v>403</v>
      </c>
      <c r="B405" s="4" t="str">
        <f>'Base de dados'!A404</f>
        <v>5140008847</v>
      </c>
      <c r="C405" s="5" t="str">
        <f>IF('Base de dados'!E404&lt;&gt;"",'Base de dados'!B404&amp;CHAR(10)&amp;'Base de dados'!E404,'Base de dados'!B404)</f>
        <v>ANGELA XAVIER SANCHES LOPES
VALDINEI LOPES RIBEIRO</v>
      </c>
      <c r="D405" s="15" t="str">
        <f>'Base de dados'!H404</f>
        <v>CAL 8, 190 - OLIVEIRA BARROS - MIRACATU</v>
      </c>
      <c r="E405" s="27" t="str">
        <f>'Base de dados'!I404</f>
        <v>(13) 996415068</v>
      </c>
      <c r="F405" s="6" t="str">
        <f>'Base de dados'!J404</f>
        <v>POPULAÇÃO GERAL</v>
      </c>
      <c r="G405" s="6" t="str">
        <f>'Base de dados'!L404</f>
        <v>SUPLENTE COMPLEMENTAR</v>
      </c>
      <c r="H405" s="6">
        <f>'Base de dados'!M404</f>
        <v>172</v>
      </c>
      <c r="I405" s="30" t="s">
        <v>7931</v>
      </c>
      <c r="J405" s="6" t="str">
        <f>'Base de dados'!N404</f>
        <v/>
      </c>
    </row>
    <row r="406" spans="1:10" ht="24.95" customHeight="1" x14ac:dyDescent="0.25">
      <c r="A406" s="3">
        <f t="shared" si="6"/>
        <v>404</v>
      </c>
      <c r="B406" s="4" t="str">
        <f>'Base de dados'!A405</f>
        <v>5140010728</v>
      </c>
      <c r="C406" s="5" t="str">
        <f>IF('Base de dados'!E405&lt;&gt;"",'Base de dados'!B405&amp;CHAR(10)&amp;'Base de dados'!E405,'Base de dados'!B405)</f>
        <v>GELSON DE SOUZA ROSA
JESSICA RODRIGUES ALVES</v>
      </c>
      <c r="D406" s="15" t="str">
        <f>'Base de dados'!H405</f>
        <v>RUA VOLUNTARIOS DA PATRIA, 135 - VILA FLORINDO DE CIMA - JUQUIA</v>
      </c>
      <c r="E406" s="27" t="str">
        <f>'Base de dados'!I405</f>
        <v>(13) 997946208</v>
      </c>
      <c r="F406" s="6" t="str">
        <f>'Base de dados'!J405</f>
        <v>POPULAÇÃO GERAL</v>
      </c>
      <c r="G406" s="6" t="str">
        <f>'Base de dados'!L405</f>
        <v>SUPLENTE COMPLEMENTAR</v>
      </c>
      <c r="H406" s="6">
        <f>'Base de dados'!M405</f>
        <v>173</v>
      </c>
      <c r="I406" s="30" t="s">
        <v>7931</v>
      </c>
      <c r="J406" s="6" t="str">
        <f>'Base de dados'!N405</f>
        <v/>
      </c>
    </row>
    <row r="407" spans="1:10" ht="24.95" customHeight="1" x14ac:dyDescent="0.25">
      <c r="A407" s="3">
        <f t="shared" si="6"/>
        <v>405</v>
      </c>
      <c r="B407" s="4" t="str">
        <f>'Base de dados'!A406</f>
        <v>5140000844</v>
      </c>
      <c r="C407" s="5" t="str">
        <f>IF('Base de dados'!E406&lt;&gt;"",'Base de dados'!B406&amp;CHAR(10)&amp;'Base de dados'!E406,'Base de dados'!B406)</f>
        <v>MARLENE APARECIDA ALVES GUEDES GARCIA
COSME GARCIA DE JESUS</v>
      </c>
      <c r="D407" s="15" t="str">
        <f>'Base de dados'!H406</f>
        <v>SIT CACULA, 76 - COLONIZACAO - JUQUIA</v>
      </c>
      <c r="E407" s="27" t="str">
        <f>'Base de dados'!I406</f>
        <v>(15) 996695431</v>
      </c>
      <c r="F407" s="6" t="str">
        <f>'Base de dados'!J406</f>
        <v>POPULAÇÃO GERAL</v>
      </c>
      <c r="G407" s="6" t="str">
        <f>'Base de dados'!L406</f>
        <v>SUPLENTE COMPLEMENTAR</v>
      </c>
      <c r="H407" s="6">
        <f>'Base de dados'!M406</f>
        <v>174</v>
      </c>
      <c r="I407" s="30" t="s">
        <v>7931</v>
      </c>
      <c r="J407" s="6" t="str">
        <f>'Base de dados'!N406</f>
        <v/>
      </c>
    </row>
    <row r="408" spans="1:10" ht="24.95" customHeight="1" x14ac:dyDescent="0.25">
      <c r="A408" s="3">
        <f t="shared" si="6"/>
        <v>406</v>
      </c>
      <c r="B408" s="4" t="str">
        <f>'Base de dados'!A407</f>
        <v>5140007393</v>
      </c>
      <c r="C408" s="5" t="str">
        <f>IF('Base de dados'!E407&lt;&gt;"",'Base de dados'!B407&amp;CHAR(10)&amp;'Base de dados'!E407,'Base de dados'!B407)</f>
        <v>GLAUCIA GONCALVES MAGALHAES
PAULO DE TARSO MAGALHAES</v>
      </c>
      <c r="D408" s="15" t="str">
        <f>'Base de dados'!H407</f>
        <v>RUA ANTONIO MARQUES PATRICIO, 691 - VILA INDUSTRIAL  - JUQUIA</v>
      </c>
      <c r="E408" s="27" t="str">
        <f>'Base de dados'!I407</f>
        <v>(13) 997467837</v>
      </c>
      <c r="F408" s="6" t="str">
        <f>'Base de dados'!J407</f>
        <v>POPULAÇÃO GERAL</v>
      </c>
      <c r="G408" s="6" t="str">
        <f>'Base de dados'!L407</f>
        <v>SUPLENTE COMPLEMENTAR</v>
      </c>
      <c r="H408" s="6">
        <f>'Base de dados'!M407</f>
        <v>175</v>
      </c>
      <c r="I408" s="30" t="s">
        <v>7931</v>
      </c>
      <c r="J408" s="6" t="str">
        <f>'Base de dados'!N407</f>
        <v/>
      </c>
    </row>
    <row r="409" spans="1:10" ht="24.95" customHeight="1" x14ac:dyDescent="0.25">
      <c r="A409" s="3">
        <f t="shared" si="6"/>
        <v>407</v>
      </c>
      <c r="B409" s="4" t="str">
        <f>'Base de dados'!A408</f>
        <v>5140006643</v>
      </c>
      <c r="C409" s="5" t="str">
        <f>IF('Base de dados'!E408&lt;&gt;"",'Base de dados'!B408&amp;CHAR(10)&amp;'Base de dados'!E408,'Base de dados'!B408)</f>
        <v>ADRIANA FERREIRA DE ANDRADE</v>
      </c>
      <c r="D409" s="15" t="str">
        <f>'Base de dados'!H408</f>
        <v>RUA ANTONIO MARQUES PATRICIO, 119 - VILA INDUSTRIAL - JUQUIA</v>
      </c>
      <c r="E409" s="27" t="str">
        <f>'Base de dados'!I408</f>
        <v>(13) 997193571</v>
      </c>
      <c r="F409" s="6" t="str">
        <f>'Base de dados'!J408</f>
        <v>POPULAÇÃO GERAL</v>
      </c>
      <c r="G409" s="6" t="str">
        <f>'Base de dados'!L408</f>
        <v>SUPLENTE COMPLEMENTAR</v>
      </c>
      <c r="H409" s="6">
        <f>'Base de dados'!M408</f>
        <v>176</v>
      </c>
      <c r="I409" s="30" t="s">
        <v>7931</v>
      </c>
      <c r="J409" s="6" t="str">
        <f>'Base de dados'!N408</f>
        <v/>
      </c>
    </row>
    <row r="410" spans="1:10" ht="24.95" customHeight="1" x14ac:dyDescent="0.25">
      <c r="A410" s="3">
        <f t="shared" si="6"/>
        <v>408</v>
      </c>
      <c r="B410" s="4" t="str">
        <f>'Base de dados'!A409</f>
        <v>5140005975</v>
      </c>
      <c r="C410" s="5" t="str">
        <f>IF('Base de dados'!E409&lt;&gt;"",'Base de dados'!B409&amp;CHAR(10)&amp;'Base de dados'!E409,'Base de dados'!B409)</f>
        <v>MARINA LOPES MOREIRA
CLAYTON MOREIRA DE OLIVEIRA</v>
      </c>
      <c r="D410" s="15" t="str">
        <f>'Base de dados'!H409</f>
        <v>RUA FLORESTA, 148 - ESTACAO - JUQUIA</v>
      </c>
      <c r="E410" s="27" t="str">
        <f>'Base de dados'!I409</f>
        <v>(13) 996235033</v>
      </c>
      <c r="F410" s="6" t="str">
        <f>'Base de dados'!J409</f>
        <v>POPULAÇÃO GERAL</v>
      </c>
      <c r="G410" s="6" t="str">
        <f>'Base de dados'!L409</f>
        <v>SUPLENTE COMPLEMENTAR</v>
      </c>
      <c r="H410" s="6">
        <f>'Base de dados'!M409</f>
        <v>177</v>
      </c>
      <c r="I410" s="30" t="s">
        <v>7931</v>
      </c>
      <c r="J410" s="6" t="str">
        <f>'Base de dados'!N409</f>
        <v/>
      </c>
    </row>
    <row r="411" spans="1:10" ht="24.95" customHeight="1" x14ac:dyDescent="0.25">
      <c r="A411" s="3">
        <f t="shared" si="6"/>
        <v>409</v>
      </c>
      <c r="B411" s="4" t="str">
        <f>'Base de dados'!A410</f>
        <v>5140005413</v>
      </c>
      <c r="C411" s="5" t="str">
        <f>IF('Base de dados'!E410&lt;&gt;"",'Base de dados'!B410&amp;CHAR(10)&amp;'Base de dados'!E410,'Base de dados'!B410)</f>
        <v>SAMARA BARROS DOS SANTOS</v>
      </c>
      <c r="D411" s="15" t="str">
        <f>'Base de dados'!H410</f>
        <v>RUA JOSE ANGELO DE MIRANDA HERDEIRA, 192 - VILA FLORINDO - JUQUIA</v>
      </c>
      <c r="E411" s="27" t="str">
        <f>'Base de dados'!I410</f>
        <v>(13) 996067338</v>
      </c>
      <c r="F411" s="6" t="str">
        <f>'Base de dados'!J410</f>
        <v>POPULAÇÃO GERAL</v>
      </c>
      <c r="G411" s="6" t="str">
        <f>'Base de dados'!L410</f>
        <v>SUPLENTE COMPLEMENTAR</v>
      </c>
      <c r="H411" s="6">
        <f>'Base de dados'!M410</f>
        <v>178</v>
      </c>
      <c r="I411" s="30" t="s">
        <v>7931</v>
      </c>
      <c r="J411" s="6" t="str">
        <f>'Base de dados'!N410</f>
        <v/>
      </c>
    </row>
    <row r="412" spans="1:10" ht="24.95" customHeight="1" x14ac:dyDescent="0.25">
      <c r="A412" s="3">
        <f t="shared" si="6"/>
        <v>410</v>
      </c>
      <c r="B412" s="4" t="str">
        <f>'Base de dados'!A411</f>
        <v>5140006353</v>
      </c>
      <c r="C412" s="5" t="str">
        <f>IF('Base de dados'!E411&lt;&gt;"",'Base de dados'!B411&amp;CHAR(10)&amp;'Base de dados'!E411,'Base de dados'!B411)</f>
        <v>ANTONIO CARLOS FERREIRA CAMARGO</v>
      </c>
      <c r="D412" s="15" t="str">
        <f>'Base de dados'!H411</f>
        <v>RUA TREZE, 233 - VILA SANCHES - JUQUIA</v>
      </c>
      <c r="E412" s="27" t="str">
        <f>'Base de dados'!I411</f>
        <v>(13) 997269728</v>
      </c>
      <c r="F412" s="6" t="str">
        <f>'Base de dados'!J411</f>
        <v>POPULAÇÃO GERAL</v>
      </c>
      <c r="G412" s="6" t="str">
        <f>'Base de dados'!L411</f>
        <v>SUPLENTE COMPLEMENTAR</v>
      </c>
      <c r="H412" s="6">
        <f>'Base de dados'!M411</f>
        <v>179</v>
      </c>
      <c r="I412" s="30" t="s">
        <v>7931</v>
      </c>
      <c r="J412" s="6" t="str">
        <f>'Base de dados'!N411</f>
        <v/>
      </c>
    </row>
    <row r="413" spans="1:10" ht="24.95" customHeight="1" x14ac:dyDescent="0.25">
      <c r="A413" s="3">
        <f t="shared" si="6"/>
        <v>411</v>
      </c>
      <c r="B413" s="4" t="str">
        <f>'Base de dados'!A412</f>
        <v>5140007237</v>
      </c>
      <c r="C413" s="5" t="str">
        <f>IF('Base de dados'!E412&lt;&gt;"",'Base de dados'!B412&amp;CHAR(10)&amp;'Base de dados'!E412,'Base de dados'!B412)</f>
        <v>JAQUELINE DE PAULA GOMES</v>
      </c>
      <c r="D413" s="15" t="str">
        <f>'Base de dados'!H412</f>
        <v>VLA SERAFIM HENRIQUE DE GOUVEIA, 272 - VILA FLORINDO DE BAIXO - JUQUIA</v>
      </c>
      <c r="E413" s="27" t="str">
        <f>'Base de dados'!I412</f>
        <v>(13) 996062993</v>
      </c>
      <c r="F413" s="6" t="str">
        <f>'Base de dados'!J412</f>
        <v>POPULAÇÃO GERAL</v>
      </c>
      <c r="G413" s="6" t="str">
        <f>'Base de dados'!L412</f>
        <v>SUPLENTE COMPLEMENTAR</v>
      </c>
      <c r="H413" s="6">
        <f>'Base de dados'!M412</f>
        <v>180</v>
      </c>
      <c r="I413" s="30" t="s">
        <v>7931</v>
      </c>
      <c r="J413" s="6" t="str">
        <f>'Base de dados'!N412</f>
        <v/>
      </c>
    </row>
    <row r="414" spans="1:10" ht="24.95" customHeight="1" x14ac:dyDescent="0.25">
      <c r="A414" s="3">
        <f t="shared" si="6"/>
        <v>412</v>
      </c>
      <c r="B414" s="4" t="str">
        <f>'Base de dados'!A413</f>
        <v>5140009431</v>
      </c>
      <c r="C414" s="5" t="str">
        <f>IF('Base de dados'!E413&lt;&gt;"",'Base de dados'!B413&amp;CHAR(10)&amp;'Base de dados'!E413,'Base de dados'!B413)</f>
        <v>ADRIANA GOMES PIRES
OSEIAS DE ARAUJO PIRES</v>
      </c>
      <c r="D414" s="15" t="str">
        <f>'Base de dados'!H413</f>
        <v>RUA JOAO DA SILVA RIBEIRO, 95 - VILA FLORINDO - JUQUIA</v>
      </c>
      <c r="E414" s="27" t="str">
        <f>'Base de dados'!I413</f>
        <v>(13) 996870669</v>
      </c>
      <c r="F414" s="6" t="str">
        <f>'Base de dados'!J413</f>
        <v>POPULAÇÃO GERAL</v>
      </c>
      <c r="G414" s="6" t="str">
        <f>'Base de dados'!L413</f>
        <v>SUPLENTE COMPLEMENTAR</v>
      </c>
      <c r="H414" s="6">
        <f>'Base de dados'!M413</f>
        <v>181</v>
      </c>
      <c r="I414" s="30" t="s">
        <v>7931</v>
      </c>
      <c r="J414" s="6" t="str">
        <f>'Base de dados'!N413</f>
        <v/>
      </c>
    </row>
    <row r="415" spans="1:10" ht="24.95" customHeight="1" x14ac:dyDescent="0.25">
      <c r="A415" s="3">
        <f t="shared" si="6"/>
        <v>413</v>
      </c>
      <c r="B415" s="4" t="str">
        <f>'Base de dados'!A414</f>
        <v>5140006742</v>
      </c>
      <c r="C415" s="5" t="str">
        <f>IF('Base de dados'!E414&lt;&gt;"",'Base de dados'!B414&amp;CHAR(10)&amp;'Base de dados'!E414,'Base de dados'!B414)</f>
        <v>ANTONIO CARLOS NOBREGA DA SILVA
CELIA PEREIRA DA SILVA</v>
      </c>
      <c r="D415" s="15" t="str">
        <f>'Base de dados'!H414</f>
        <v>RUA TRES, 295 - ESTACAO  - JUQUIA</v>
      </c>
      <c r="E415" s="27" t="str">
        <f>'Base de dados'!I414</f>
        <v>(13) 974200852</v>
      </c>
      <c r="F415" s="6" t="str">
        <f>'Base de dados'!J414</f>
        <v>POPULAÇÃO GERAL</v>
      </c>
      <c r="G415" s="6" t="str">
        <f>'Base de dados'!L414</f>
        <v>SUPLENTE COMPLEMENTAR</v>
      </c>
      <c r="H415" s="6">
        <f>'Base de dados'!M414</f>
        <v>182</v>
      </c>
      <c r="I415" s="30" t="s">
        <v>7931</v>
      </c>
      <c r="J415" s="6" t="str">
        <f>'Base de dados'!N414</f>
        <v/>
      </c>
    </row>
    <row r="416" spans="1:10" ht="24.95" customHeight="1" x14ac:dyDescent="0.25">
      <c r="A416" s="3">
        <f t="shared" si="6"/>
        <v>414</v>
      </c>
      <c r="B416" s="4" t="str">
        <f>'Base de dados'!A415</f>
        <v>5140002147</v>
      </c>
      <c r="C416" s="5" t="str">
        <f>IF('Base de dados'!E415&lt;&gt;"",'Base de dados'!B415&amp;CHAR(10)&amp;'Base de dados'!E415,'Base de dados'!B415)</f>
        <v>SILMARA GRAY GOMES DA SILVA</v>
      </c>
      <c r="D416" s="15" t="str">
        <f>'Base de dados'!H415</f>
        <v>RUA ANDORINHA, 89 - VILA DOS PASSAROS  - JUQUIA</v>
      </c>
      <c r="E416" s="27" t="str">
        <f>'Base de dados'!I415</f>
        <v>(13) 996805501</v>
      </c>
      <c r="F416" s="6" t="str">
        <f>'Base de dados'!J415</f>
        <v>POPULAÇÃO GERAL</v>
      </c>
      <c r="G416" s="6" t="str">
        <f>'Base de dados'!L415</f>
        <v>SUPLENTE COMPLEMENTAR</v>
      </c>
      <c r="H416" s="6">
        <f>'Base de dados'!M415</f>
        <v>183</v>
      </c>
      <c r="I416" s="30" t="s">
        <v>7931</v>
      </c>
      <c r="J416" s="6" t="str">
        <f>'Base de dados'!N415</f>
        <v/>
      </c>
    </row>
    <row r="417" spans="1:10" ht="24.95" customHeight="1" x14ac:dyDescent="0.25">
      <c r="A417" s="3">
        <f t="shared" si="6"/>
        <v>415</v>
      </c>
      <c r="B417" s="4" t="str">
        <f>'Base de dados'!A416</f>
        <v>5140003814</v>
      </c>
      <c r="C417" s="5" t="str">
        <f>IF('Base de dados'!E416&lt;&gt;"",'Base de dados'!B416&amp;CHAR(10)&amp;'Base de dados'!E416,'Base de dados'!B416)</f>
        <v>DANIEL FOGACA DE CARVALHO
CAROLINA CABRAL DOS SANTOS COELHO</v>
      </c>
      <c r="D417" s="15" t="str">
        <f>'Base de dados'!H416</f>
        <v>SIT RAMOS, S/N - POUSO ALTO DE BAIXO - JUQUIA</v>
      </c>
      <c r="E417" s="27" t="str">
        <f>'Base de dados'!I416</f>
        <v>(13) 997631577</v>
      </c>
      <c r="F417" s="6" t="str">
        <f>'Base de dados'!J416</f>
        <v>POPULAÇÃO GERAL</v>
      </c>
      <c r="G417" s="6" t="str">
        <f>'Base de dados'!L416</f>
        <v>SUPLENTE COMPLEMENTAR</v>
      </c>
      <c r="H417" s="6">
        <f>'Base de dados'!M416</f>
        <v>184</v>
      </c>
      <c r="I417" s="30" t="s">
        <v>7931</v>
      </c>
      <c r="J417" s="6" t="str">
        <f>'Base de dados'!N416</f>
        <v/>
      </c>
    </row>
    <row r="418" spans="1:10" ht="24.95" customHeight="1" x14ac:dyDescent="0.25">
      <c r="A418" s="3">
        <f t="shared" si="6"/>
        <v>416</v>
      </c>
      <c r="B418" s="4" t="str">
        <f>'Base de dados'!A417</f>
        <v>5140007039</v>
      </c>
      <c r="C418" s="5" t="str">
        <f>IF('Base de dados'!E417&lt;&gt;"",'Base de dados'!B417&amp;CHAR(10)&amp;'Base de dados'!E417,'Base de dados'!B417)</f>
        <v>LUCIA MARIA DA SILVA</v>
      </c>
      <c r="D418" s="15" t="str">
        <f>'Base de dados'!H417</f>
        <v>EST 7 BARRAS, 170 - VILA PEDREIRA - JUQUIA</v>
      </c>
      <c r="E418" s="27" t="str">
        <f>'Base de dados'!I417</f>
        <v>(11) 966303461</v>
      </c>
      <c r="F418" s="6" t="str">
        <f>'Base de dados'!J417</f>
        <v>POPULAÇÃO GERAL</v>
      </c>
      <c r="G418" s="6" t="str">
        <f>'Base de dados'!L417</f>
        <v>SUPLENTE COMPLEMENTAR</v>
      </c>
      <c r="H418" s="6">
        <f>'Base de dados'!M417</f>
        <v>185</v>
      </c>
      <c r="I418" s="30" t="s">
        <v>7931</v>
      </c>
      <c r="J418" s="6" t="str">
        <f>'Base de dados'!N417</f>
        <v/>
      </c>
    </row>
    <row r="419" spans="1:10" ht="24.95" customHeight="1" x14ac:dyDescent="0.25">
      <c r="A419" s="3">
        <f t="shared" si="6"/>
        <v>417</v>
      </c>
      <c r="B419" s="4" t="str">
        <f>'Base de dados'!A418</f>
        <v>5140009472</v>
      </c>
      <c r="C419" s="5" t="str">
        <f>IF('Base de dados'!E418&lt;&gt;"",'Base de dados'!B418&amp;CHAR(10)&amp;'Base de dados'!E418,'Base de dados'!B418)</f>
        <v>ARLETE MARCELINO PRADO
IVA DA SILVA OLIVEIRA</v>
      </c>
      <c r="D419" s="15" t="str">
        <f>'Base de dados'!H418</f>
        <v>RUA MARECHAL RONDON, 142 - CEDRO - JUQUIA</v>
      </c>
      <c r="E419" s="27" t="str">
        <f>'Base de dados'!I418</f>
        <v>(13) 996884459</v>
      </c>
      <c r="F419" s="6" t="str">
        <f>'Base de dados'!J418</f>
        <v>POPULAÇÃO GERAL</v>
      </c>
      <c r="G419" s="6" t="str">
        <f>'Base de dados'!L418</f>
        <v>SUPLENTE COMPLEMENTAR</v>
      </c>
      <c r="H419" s="6">
        <f>'Base de dados'!M418</f>
        <v>186</v>
      </c>
      <c r="I419" s="30" t="s">
        <v>7931</v>
      </c>
      <c r="J419" s="6" t="str">
        <f>'Base de dados'!N418</f>
        <v/>
      </c>
    </row>
    <row r="420" spans="1:10" ht="24.95" customHeight="1" x14ac:dyDescent="0.25">
      <c r="A420" s="3">
        <f t="shared" si="6"/>
        <v>418</v>
      </c>
      <c r="B420" s="4" t="str">
        <f>'Base de dados'!A419</f>
        <v>5140006551</v>
      </c>
      <c r="C420" s="5" t="str">
        <f>IF('Base de dados'!E419&lt;&gt;"",'Base de dados'!B419&amp;CHAR(10)&amp;'Base de dados'!E419,'Base de dados'!B419)</f>
        <v>LAIS MUNIZ DA SILVA LOPES
ELIEL DE LIMA LOPES VIEIRA</v>
      </c>
      <c r="D420" s="15" t="str">
        <f>'Base de dados'!H419</f>
        <v>RUA DUQUE DE CAXIAS, 135 - VILA INDUSTRIAL - JUQUIA</v>
      </c>
      <c r="E420" s="27" t="str">
        <f>'Base de dados'!I419</f>
        <v>(13) 996357726</v>
      </c>
      <c r="F420" s="6" t="str">
        <f>'Base de dados'!J419</f>
        <v>POPULAÇÃO GERAL</v>
      </c>
      <c r="G420" s="6" t="str">
        <f>'Base de dados'!L419</f>
        <v>SUPLENTE COMPLEMENTAR</v>
      </c>
      <c r="H420" s="6">
        <f>'Base de dados'!M419</f>
        <v>187</v>
      </c>
      <c r="I420" s="30" t="s">
        <v>7931</v>
      </c>
      <c r="J420" s="6" t="str">
        <f>'Base de dados'!N419</f>
        <v/>
      </c>
    </row>
    <row r="421" spans="1:10" ht="24.95" customHeight="1" x14ac:dyDescent="0.25">
      <c r="A421" s="3">
        <f t="shared" si="6"/>
        <v>419</v>
      </c>
      <c r="B421" s="4" t="str">
        <f>'Base de dados'!A420</f>
        <v>5140005686</v>
      </c>
      <c r="C421" s="5" t="str">
        <f>IF('Base de dados'!E420&lt;&gt;"",'Base de dados'!B420&amp;CHAR(10)&amp;'Base de dados'!E420,'Base de dados'!B420)</f>
        <v>THAIS APARECIDA PIRES DE OLIVEIRA
JOEL RAIMUNDINI NUNES</v>
      </c>
      <c r="D421" s="15" t="str">
        <f>'Base de dados'!H420</f>
        <v>RUA PEDRO GONES, 10 - VILA SANCHES - JUQUIA</v>
      </c>
      <c r="E421" s="27" t="str">
        <f>'Base de dados'!I420</f>
        <v>(13) 996588381</v>
      </c>
      <c r="F421" s="6" t="str">
        <f>'Base de dados'!J420</f>
        <v>POPULAÇÃO GERAL</v>
      </c>
      <c r="G421" s="6" t="str">
        <f>'Base de dados'!L420</f>
        <v>SUPLENTE COMPLEMENTAR</v>
      </c>
      <c r="H421" s="6">
        <f>'Base de dados'!M420</f>
        <v>188</v>
      </c>
      <c r="I421" s="30" t="s">
        <v>7931</v>
      </c>
      <c r="J421" s="6" t="str">
        <f>'Base de dados'!N420</f>
        <v/>
      </c>
    </row>
    <row r="422" spans="1:10" ht="24.95" customHeight="1" x14ac:dyDescent="0.25">
      <c r="A422" s="3">
        <f t="shared" si="6"/>
        <v>420</v>
      </c>
      <c r="B422" s="4" t="str">
        <f>'Base de dados'!A421</f>
        <v>5140002139</v>
      </c>
      <c r="C422" s="5" t="str">
        <f>IF('Base de dados'!E421&lt;&gt;"",'Base de dados'!B421&amp;CHAR(10)&amp;'Base de dados'!E421,'Base de dados'!B421)</f>
        <v>MARCELA CASTRO HEITOR</v>
      </c>
      <c r="D422" s="15" t="str">
        <f>'Base de dados'!H421</f>
        <v>RUA CABO JOSE LUIZ DA SILVA, 160 - VILA FLORINDO DE CIMA - JUQUIA</v>
      </c>
      <c r="E422" s="27" t="str">
        <f>'Base de dados'!I421</f>
        <v>(13) 981410979</v>
      </c>
      <c r="F422" s="6" t="str">
        <f>'Base de dados'!J421</f>
        <v>POPULAÇÃO GERAL</v>
      </c>
      <c r="G422" s="6" t="str">
        <f>'Base de dados'!L421</f>
        <v>SUPLENTE COMPLEMENTAR</v>
      </c>
      <c r="H422" s="6">
        <f>'Base de dados'!M421</f>
        <v>189</v>
      </c>
      <c r="I422" s="30" t="s">
        <v>7931</v>
      </c>
      <c r="J422" s="6" t="str">
        <f>'Base de dados'!N421</f>
        <v/>
      </c>
    </row>
    <row r="423" spans="1:10" ht="24.95" customHeight="1" x14ac:dyDescent="0.25">
      <c r="A423" s="3">
        <f t="shared" si="6"/>
        <v>421</v>
      </c>
      <c r="B423" s="4" t="str">
        <f>'Base de dados'!A422</f>
        <v>5140000802</v>
      </c>
      <c r="C423" s="5" t="str">
        <f>IF('Base de dados'!E422&lt;&gt;"",'Base de dados'!B422&amp;CHAR(10)&amp;'Base de dados'!E422,'Base de dados'!B422)</f>
        <v>KAIO CESAR RODRIGUES DE OLIVEIRA</v>
      </c>
      <c r="D423" s="15" t="str">
        <f>'Base de dados'!H422</f>
        <v>RUA MANOEL CAMILO, 293 - VILA NOVA REGISTRO - REGISTRO</v>
      </c>
      <c r="E423" s="27" t="str">
        <f>'Base de dados'!I422</f>
        <v>(13) 996725808</v>
      </c>
      <c r="F423" s="6" t="str">
        <f>'Base de dados'!J422</f>
        <v>POPULAÇÃO GERAL</v>
      </c>
      <c r="G423" s="6" t="str">
        <f>'Base de dados'!L422</f>
        <v>SUPLENTE COMPLEMENTAR</v>
      </c>
      <c r="H423" s="6">
        <f>'Base de dados'!M422</f>
        <v>190</v>
      </c>
      <c r="I423" s="30" t="s">
        <v>7931</v>
      </c>
      <c r="J423" s="6" t="str">
        <f>'Base de dados'!N422</f>
        <v/>
      </c>
    </row>
    <row r="424" spans="1:10" ht="24.95" customHeight="1" x14ac:dyDescent="0.25">
      <c r="A424" s="3">
        <f t="shared" si="6"/>
        <v>422</v>
      </c>
      <c r="B424" s="4" t="str">
        <f>'Base de dados'!A423</f>
        <v>5140010678</v>
      </c>
      <c r="C424" s="5" t="str">
        <f>IF('Base de dados'!E423&lt;&gt;"",'Base de dados'!B423&amp;CHAR(10)&amp;'Base de dados'!E423,'Base de dados'!B423)</f>
        <v>WILSON ROSA DOS SANTOS</v>
      </c>
      <c r="D424" s="15" t="str">
        <f>'Base de dados'!H423</f>
        <v>RUA KENGO KURITA, 304 - VILA INDUSTRIAL - JUQUIA</v>
      </c>
      <c r="E424" s="27" t="str">
        <f>'Base de dados'!I423</f>
        <v>(13) 996419596</v>
      </c>
      <c r="F424" s="6" t="str">
        <f>'Base de dados'!J423</f>
        <v>POPULAÇÃO GERAL</v>
      </c>
      <c r="G424" s="6" t="str">
        <f>'Base de dados'!L423</f>
        <v>SUPLENTE COMPLEMENTAR</v>
      </c>
      <c r="H424" s="6">
        <f>'Base de dados'!M423</f>
        <v>191</v>
      </c>
      <c r="I424" s="30" t="s">
        <v>7931</v>
      </c>
      <c r="J424" s="6" t="str">
        <f>'Base de dados'!N423</f>
        <v/>
      </c>
    </row>
    <row r="425" spans="1:10" ht="24.95" customHeight="1" x14ac:dyDescent="0.25">
      <c r="A425" s="3">
        <f t="shared" si="6"/>
        <v>423</v>
      </c>
      <c r="B425" s="4" t="str">
        <f>'Base de dados'!A424</f>
        <v>5140002352</v>
      </c>
      <c r="C425" s="5" t="str">
        <f>IF('Base de dados'!E424&lt;&gt;"",'Base de dados'!B424&amp;CHAR(10)&amp;'Base de dados'!E424,'Base de dados'!B424)</f>
        <v>ALEXSANDER RIBEIRO DE ALMEIDA
RARIANE RAMOS LOPES</v>
      </c>
      <c r="D425" s="15" t="str">
        <f>'Base de dados'!H424</f>
        <v>RUA MARIA JOSE MORAES DE CARVALHO VILA RECREIO, 320 - PEDRO BRROS - MIRACATU</v>
      </c>
      <c r="E425" s="27" t="str">
        <f>'Base de dados'!I424</f>
        <v>(13) 981170750</v>
      </c>
      <c r="F425" s="6" t="str">
        <f>'Base de dados'!J424</f>
        <v>POPULAÇÃO GERAL</v>
      </c>
      <c r="G425" s="6" t="str">
        <f>'Base de dados'!L424</f>
        <v>SUPLENTE COMPLEMENTAR</v>
      </c>
      <c r="H425" s="6">
        <f>'Base de dados'!M424</f>
        <v>192</v>
      </c>
      <c r="I425" s="30" t="s">
        <v>7931</v>
      </c>
      <c r="J425" s="6" t="str">
        <f>'Base de dados'!N424</f>
        <v/>
      </c>
    </row>
    <row r="426" spans="1:10" ht="24.95" customHeight="1" x14ac:dyDescent="0.25">
      <c r="A426" s="3">
        <f t="shared" si="6"/>
        <v>424</v>
      </c>
      <c r="B426" s="4" t="str">
        <f>'Base de dados'!A425</f>
        <v>5140010736</v>
      </c>
      <c r="C426" s="5" t="str">
        <f>IF('Base de dados'!E425&lt;&gt;"",'Base de dados'!B425&amp;CHAR(10)&amp;'Base de dados'!E425,'Base de dados'!B425)</f>
        <v>KEREN CASSIA LEITE SANTANA</v>
      </c>
      <c r="D426" s="15" t="str">
        <f>'Base de dados'!H425</f>
        <v>SIT VILA PEBRA BRANCA, 00 - RIBEIRAO FUNDO - JUQUIA</v>
      </c>
      <c r="E426" s="27" t="str">
        <f>'Base de dados'!I425</f>
        <v>(13) 997908935</v>
      </c>
      <c r="F426" s="6" t="str">
        <f>'Base de dados'!J425</f>
        <v>POPULAÇÃO GERAL</v>
      </c>
      <c r="G426" s="6" t="str">
        <f>'Base de dados'!L425</f>
        <v>SUPLENTE COMPLEMENTAR</v>
      </c>
      <c r="H426" s="6">
        <f>'Base de dados'!M425</f>
        <v>193</v>
      </c>
      <c r="I426" s="30" t="s">
        <v>7931</v>
      </c>
      <c r="J426" s="6" t="str">
        <f>'Base de dados'!N425</f>
        <v/>
      </c>
    </row>
    <row r="427" spans="1:10" ht="24.95" customHeight="1" x14ac:dyDescent="0.25">
      <c r="A427" s="3">
        <f t="shared" si="6"/>
        <v>425</v>
      </c>
      <c r="B427" s="4" t="str">
        <f>'Base de dados'!A426</f>
        <v>5140003418</v>
      </c>
      <c r="C427" s="5" t="str">
        <f>IF('Base de dados'!E426&lt;&gt;"",'Base de dados'!B426&amp;CHAR(10)&amp;'Base de dados'!E426,'Base de dados'!B426)</f>
        <v>DENIS VIANA DOS SANTOS</v>
      </c>
      <c r="D427" s="15" t="str">
        <f>'Base de dados'!H426</f>
        <v>RUA ANDORINHA, 265 - VILA DOS PASSAROS - JUQUIA</v>
      </c>
      <c r="E427" s="27" t="str">
        <f>'Base de dados'!I426</f>
        <v>(13) 996353362</v>
      </c>
      <c r="F427" s="6" t="str">
        <f>'Base de dados'!J426</f>
        <v>POPULAÇÃO GERAL</v>
      </c>
      <c r="G427" s="6" t="str">
        <f>'Base de dados'!L426</f>
        <v>SUPLENTE COMPLEMENTAR</v>
      </c>
      <c r="H427" s="6">
        <f>'Base de dados'!M426</f>
        <v>194</v>
      </c>
      <c r="I427" s="30" t="s">
        <v>7931</v>
      </c>
      <c r="J427" s="6" t="str">
        <f>'Base de dados'!N426</f>
        <v/>
      </c>
    </row>
    <row r="428" spans="1:10" ht="24.95" customHeight="1" x14ac:dyDescent="0.25">
      <c r="A428" s="3">
        <f t="shared" si="6"/>
        <v>426</v>
      </c>
      <c r="B428" s="4" t="str">
        <f>'Base de dados'!A427</f>
        <v>5140005124</v>
      </c>
      <c r="C428" s="5" t="str">
        <f>IF('Base de dados'!E427&lt;&gt;"",'Base de dados'!B427&amp;CHAR(10)&amp;'Base de dados'!E427,'Base de dados'!B427)</f>
        <v>MARTA COSME MUNIZ
PAULO CORREA MUNIZ</v>
      </c>
      <c r="D428" s="15" t="str">
        <f>'Base de dados'!H427</f>
        <v>RUA MATO GROSSO, 115 - VILA SANCHES - JUQUIA</v>
      </c>
      <c r="E428" s="27" t="str">
        <f>'Base de dados'!I427</f>
        <v>(13) 996781630</v>
      </c>
      <c r="F428" s="6" t="str">
        <f>'Base de dados'!J427</f>
        <v>POPULAÇÃO GERAL</v>
      </c>
      <c r="G428" s="6" t="str">
        <f>'Base de dados'!L427</f>
        <v>SUPLENTE COMPLEMENTAR</v>
      </c>
      <c r="H428" s="6">
        <f>'Base de dados'!M427</f>
        <v>195</v>
      </c>
      <c r="I428" s="30" t="s">
        <v>7931</v>
      </c>
      <c r="J428" s="6" t="str">
        <f>'Base de dados'!N427</f>
        <v/>
      </c>
    </row>
    <row r="429" spans="1:10" ht="24.95" customHeight="1" x14ac:dyDescent="0.25">
      <c r="A429" s="3">
        <f t="shared" si="6"/>
        <v>427</v>
      </c>
      <c r="B429" s="4" t="str">
        <f>'Base de dados'!A428</f>
        <v>5140010546</v>
      </c>
      <c r="C429" s="5" t="str">
        <f>IF('Base de dados'!E428&lt;&gt;"",'Base de dados'!B428&amp;CHAR(10)&amp;'Base de dados'!E428,'Base de dados'!B428)</f>
        <v>LUCIANA DE ALCANTARA RAYMUNDO</v>
      </c>
      <c r="D429" s="15" t="str">
        <f>'Base de dados'!H428</f>
        <v>RUA MARIA ISABEL, 109 - VILA PEDREIRA - JUQUIA</v>
      </c>
      <c r="E429" s="27" t="str">
        <f>'Base de dados'!I428</f>
        <v>(15) 996281468</v>
      </c>
      <c r="F429" s="6" t="str">
        <f>'Base de dados'!J428</f>
        <v>POPULAÇÃO GERAL</v>
      </c>
      <c r="G429" s="6" t="str">
        <f>'Base de dados'!L428</f>
        <v>SUPLENTE COMPLEMENTAR</v>
      </c>
      <c r="H429" s="6">
        <f>'Base de dados'!M428</f>
        <v>196</v>
      </c>
      <c r="I429" s="30" t="s">
        <v>7931</v>
      </c>
      <c r="J429" s="6" t="str">
        <f>'Base de dados'!N428</f>
        <v/>
      </c>
    </row>
    <row r="430" spans="1:10" ht="24.95" customHeight="1" x14ac:dyDescent="0.25">
      <c r="A430" s="3">
        <f t="shared" si="6"/>
        <v>428</v>
      </c>
      <c r="B430" s="4" t="str">
        <f>'Base de dados'!A429</f>
        <v>5140003137</v>
      </c>
      <c r="C430" s="5" t="str">
        <f>IF('Base de dados'!E429&lt;&gt;"",'Base de dados'!B429&amp;CHAR(10)&amp;'Base de dados'!E429,'Base de dados'!B429)</f>
        <v>ROGERIO
FLAVIA</v>
      </c>
      <c r="D430" s="15" t="str">
        <f>'Base de dados'!H429</f>
        <v>RUA FREI HENRIQUE DE COIMBRA, 18 - JARDIM BRASIL - REGISTRO</v>
      </c>
      <c r="E430" s="27" t="str">
        <f>'Base de dados'!I429</f>
        <v>(13) 997057451</v>
      </c>
      <c r="F430" s="6" t="str">
        <f>'Base de dados'!J429</f>
        <v>POPULAÇÃO GERAL</v>
      </c>
      <c r="G430" s="6" t="str">
        <f>'Base de dados'!L429</f>
        <v>SUPLENTE COMPLEMENTAR</v>
      </c>
      <c r="H430" s="6">
        <f>'Base de dados'!M429</f>
        <v>197</v>
      </c>
      <c r="I430" s="30" t="s">
        <v>7931</v>
      </c>
      <c r="J430" s="6" t="str">
        <f>'Base de dados'!N429</f>
        <v/>
      </c>
    </row>
    <row r="431" spans="1:10" ht="24.95" customHeight="1" x14ac:dyDescent="0.25">
      <c r="A431" s="3">
        <f t="shared" si="6"/>
        <v>429</v>
      </c>
      <c r="B431" s="4" t="str">
        <f>'Base de dados'!A430</f>
        <v>5140008318</v>
      </c>
      <c r="C431" s="5" t="str">
        <f>IF('Base de dados'!E430&lt;&gt;"",'Base de dados'!B430&amp;CHAR(10)&amp;'Base de dados'!E430,'Base de dados'!B430)</f>
        <v>MARIA ADRIANA DA SILVA</v>
      </c>
      <c r="D431" s="15" t="str">
        <f>'Base de dados'!H430</f>
        <v>RUA VOLUNTARIOS DA PATRIA, 550 - VILA FLORINDO DE CIMA - JUQUIA</v>
      </c>
      <c r="E431" s="27" t="str">
        <f>'Base de dados'!I430</f>
        <v>(13) 996785482</v>
      </c>
      <c r="F431" s="6" t="str">
        <f>'Base de dados'!J430</f>
        <v>POPULAÇÃO GERAL</v>
      </c>
      <c r="G431" s="6" t="str">
        <f>'Base de dados'!L430</f>
        <v>SUPLENTE COMPLEMENTAR</v>
      </c>
      <c r="H431" s="6">
        <f>'Base de dados'!M430</f>
        <v>198</v>
      </c>
      <c r="I431" s="30" t="s">
        <v>7931</v>
      </c>
      <c r="J431" s="6" t="str">
        <f>'Base de dados'!N430</f>
        <v/>
      </c>
    </row>
    <row r="432" spans="1:10" ht="24.95" customHeight="1" x14ac:dyDescent="0.25">
      <c r="A432" s="3">
        <f t="shared" si="6"/>
        <v>430</v>
      </c>
      <c r="B432" s="4" t="str">
        <f>'Base de dados'!A431</f>
        <v>5140003871</v>
      </c>
      <c r="C432" s="5" t="str">
        <f>IF('Base de dados'!E431&lt;&gt;"",'Base de dados'!B431&amp;CHAR(10)&amp;'Base de dados'!E431,'Base de dados'!B431)</f>
        <v>CINTIA BATISTA PONTES</v>
      </c>
      <c r="D432" s="15" t="str">
        <f>'Base de dados'!H431</f>
        <v>CHA ARSELINO ZACARIAS SANCHES, 240 - VILA SANCHES - JUQUIA</v>
      </c>
      <c r="E432" s="27" t="str">
        <f>'Base de dados'!I431</f>
        <v>(13) 996532967</v>
      </c>
      <c r="F432" s="6" t="str">
        <f>'Base de dados'!J431</f>
        <v>POPULAÇÃO GERAL</v>
      </c>
      <c r="G432" s="6" t="str">
        <f>'Base de dados'!L431</f>
        <v>SUPLENTE COMPLEMENTAR</v>
      </c>
      <c r="H432" s="6">
        <f>'Base de dados'!M431</f>
        <v>199</v>
      </c>
      <c r="I432" s="30" t="s">
        <v>7931</v>
      </c>
      <c r="J432" s="6" t="str">
        <f>'Base de dados'!N431</f>
        <v/>
      </c>
    </row>
    <row r="433" spans="1:10" ht="24.95" customHeight="1" x14ac:dyDescent="0.25">
      <c r="A433" s="3">
        <f t="shared" si="6"/>
        <v>431</v>
      </c>
      <c r="B433" s="4" t="str">
        <f>'Base de dados'!A432</f>
        <v>5140002766</v>
      </c>
      <c r="C433" s="5" t="str">
        <f>IF('Base de dados'!E432&lt;&gt;"",'Base de dados'!B432&amp;CHAR(10)&amp;'Base de dados'!E432,'Base de dados'!B432)</f>
        <v>JOSIANE FERNANDES PEREIRA</v>
      </c>
      <c r="D433" s="15" t="str">
        <f>'Base de dados'!H432</f>
        <v>RUA DA SAUDADE, 1154 - VILA UBIRAJARA - MIRACATU</v>
      </c>
      <c r="E433" s="27" t="str">
        <f>'Base de dados'!I432</f>
        <v>(13) 991128628</v>
      </c>
      <c r="F433" s="6" t="str">
        <f>'Base de dados'!J432</f>
        <v>POPULAÇÃO GERAL</v>
      </c>
      <c r="G433" s="6" t="str">
        <f>'Base de dados'!L432</f>
        <v>SUPLENTE COMPLEMENTAR</v>
      </c>
      <c r="H433" s="6">
        <f>'Base de dados'!M432</f>
        <v>200</v>
      </c>
      <c r="I433" s="30" t="s">
        <v>7931</v>
      </c>
      <c r="J433" s="6" t="str">
        <f>'Base de dados'!N432</f>
        <v/>
      </c>
    </row>
    <row r="434" spans="1:10" ht="24.95" customHeight="1" x14ac:dyDescent="0.25">
      <c r="A434" s="3">
        <f t="shared" si="6"/>
        <v>432</v>
      </c>
      <c r="B434" s="4" t="str">
        <f>'Base de dados'!A433</f>
        <v>5140008771</v>
      </c>
      <c r="C434" s="5" t="str">
        <f>IF('Base de dados'!E433&lt;&gt;"",'Base de dados'!B433&amp;CHAR(10)&amp;'Base de dados'!E433,'Base de dados'!B433)</f>
        <v>OZIEL AUENDSON SAMPAIO SEVERIANO</v>
      </c>
      <c r="D434" s="15" t="str">
        <f>'Base de dados'!H433</f>
        <v>RUA JOSE FROES, 120 - VILA SANCHES  - JUQUIA</v>
      </c>
      <c r="E434" s="27" t="str">
        <f>'Base de dados'!I433</f>
        <v>(41) 996152145</v>
      </c>
      <c r="F434" s="6" t="str">
        <f>'Base de dados'!J433</f>
        <v>POPULAÇÃO GERAL</v>
      </c>
      <c r="G434" s="6" t="str">
        <f>'Base de dados'!L433</f>
        <v>SUPLENTE COMPLEMENTAR</v>
      </c>
      <c r="H434" s="6">
        <f>'Base de dados'!M433</f>
        <v>201</v>
      </c>
      <c r="I434" s="30" t="s">
        <v>7931</v>
      </c>
      <c r="J434" s="6" t="str">
        <f>'Base de dados'!N433</f>
        <v/>
      </c>
    </row>
    <row r="435" spans="1:10" ht="24.95" customHeight="1" x14ac:dyDescent="0.25">
      <c r="A435" s="3">
        <f t="shared" si="6"/>
        <v>433</v>
      </c>
      <c r="B435" s="4" t="str">
        <f>'Base de dados'!A434</f>
        <v>5140005793</v>
      </c>
      <c r="C435" s="5" t="str">
        <f>IF('Base de dados'!E434&lt;&gt;"",'Base de dados'!B434&amp;CHAR(10)&amp;'Base de dados'!E434,'Base de dados'!B434)</f>
        <v>RAFAEL KOCH KOTONA</v>
      </c>
      <c r="D435" s="15" t="str">
        <f>'Base de dados'!H434</f>
        <v>RUA DR RODRIGUES ALVES, 185 - ESTACAO - JUQUIA</v>
      </c>
      <c r="E435" s="27" t="str">
        <f>'Base de dados'!I434</f>
        <v>(13) 996930630</v>
      </c>
      <c r="F435" s="6" t="str">
        <f>'Base de dados'!J434</f>
        <v>POPULAÇÃO GERAL</v>
      </c>
      <c r="G435" s="6" t="str">
        <f>'Base de dados'!L434</f>
        <v>SUPLENTE COMPLEMENTAR</v>
      </c>
      <c r="H435" s="6">
        <f>'Base de dados'!M434</f>
        <v>202</v>
      </c>
      <c r="I435" s="30" t="s">
        <v>7931</v>
      </c>
      <c r="J435" s="6" t="str">
        <f>'Base de dados'!N434</f>
        <v/>
      </c>
    </row>
    <row r="436" spans="1:10" ht="24.95" customHeight="1" x14ac:dyDescent="0.25">
      <c r="A436" s="3">
        <f t="shared" si="6"/>
        <v>434</v>
      </c>
      <c r="B436" s="4" t="str">
        <f>'Base de dados'!A435</f>
        <v>5140003665</v>
      </c>
      <c r="C436" s="5" t="str">
        <f>IF('Base de dados'!E435&lt;&gt;"",'Base de dados'!B435&amp;CHAR(10)&amp;'Base de dados'!E435,'Base de dados'!B435)</f>
        <v>JULIO CESAR REGIS
RAFAELA MOTA  DA   SILVA  REGIS</v>
      </c>
      <c r="D436" s="15" t="str">
        <f>'Base de dados'!H435</f>
        <v>RUA PARA, 55 - VOVO CLARINHA  - JUQUIA</v>
      </c>
      <c r="E436" s="27" t="str">
        <f>'Base de dados'!I435</f>
        <v>(13) 996135576</v>
      </c>
      <c r="F436" s="6" t="str">
        <f>'Base de dados'!J435</f>
        <v>POPULAÇÃO GERAL</v>
      </c>
      <c r="G436" s="6" t="str">
        <f>'Base de dados'!L435</f>
        <v>SUPLENTE COMPLEMENTAR</v>
      </c>
      <c r="H436" s="6">
        <f>'Base de dados'!M435</f>
        <v>203</v>
      </c>
      <c r="I436" s="30" t="s">
        <v>7931</v>
      </c>
      <c r="J436" s="6" t="str">
        <f>'Base de dados'!N435</f>
        <v>EXCLUÍDO - ATENDIDO CDHU</v>
      </c>
    </row>
    <row r="437" spans="1:10" ht="24.95" customHeight="1" x14ac:dyDescent="0.25">
      <c r="A437" s="3">
        <f t="shared" si="6"/>
        <v>435</v>
      </c>
      <c r="B437" s="4" t="str">
        <f>'Base de dados'!A436</f>
        <v>5140004747</v>
      </c>
      <c r="C437" s="5" t="str">
        <f>IF('Base de dados'!E436&lt;&gt;"",'Base de dados'!B436&amp;CHAR(10)&amp;'Base de dados'!E436,'Base de dados'!B436)</f>
        <v>NEI BRANDINO DE LARA</v>
      </c>
      <c r="D437" s="15" t="str">
        <f>'Base de dados'!H436</f>
        <v>RUA JOAO HENRIQUE MUNIZ, 136 - VILA SANCHES - JUQUIA</v>
      </c>
      <c r="E437" s="27" t="str">
        <f>'Base de dados'!I436</f>
        <v>(13) 997927946</v>
      </c>
      <c r="F437" s="6" t="str">
        <f>'Base de dados'!J436</f>
        <v>POPULAÇÃO GERAL</v>
      </c>
      <c r="G437" s="6" t="str">
        <f>'Base de dados'!L436</f>
        <v>SUPLENTE COMPLEMENTAR</v>
      </c>
      <c r="H437" s="6">
        <f>'Base de dados'!M436</f>
        <v>204</v>
      </c>
      <c r="I437" s="30" t="s">
        <v>7931</v>
      </c>
      <c r="J437" s="6" t="str">
        <f>'Base de dados'!N436</f>
        <v/>
      </c>
    </row>
    <row r="438" spans="1:10" ht="24.95" customHeight="1" x14ac:dyDescent="0.25">
      <c r="A438" s="3">
        <f t="shared" si="6"/>
        <v>436</v>
      </c>
      <c r="B438" s="4" t="str">
        <f>'Base de dados'!A437</f>
        <v>5140007047</v>
      </c>
      <c r="C438" s="5" t="str">
        <f>IF('Base de dados'!E437&lt;&gt;"",'Base de dados'!B437&amp;CHAR(10)&amp;'Base de dados'!E437,'Base de dados'!B437)</f>
        <v>RODRIGO HENRIQUE IZABEL
AMANDA ALEXANDRA DA SILVA</v>
      </c>
      <c r="D438" s="15" t="str">
        <f>'Base de dados'!H437</f>
        <v>EST SETE BARRA, 1170 - VIA PEDREIRA - JUQUIA</v>
      </c>
      <c r="E438" s="27" t="str">
        <f>'Base de dados'!I437</f>
        <v>(11) 988023475</v>
      </c>
      <c r="F438" s="6" t="str">
        <f>'Base de dados'!J437</f>
        <v>POPULAÇÃO GERAL</v>
      </c>
      <c r="G438" s="6" t="str">
        <f>'Base de dados'!L437</f>
        <v>SUPLENTE COMPLEMENTAR</v>
      </c>
      <c r="H438" s="6">
        <f>'Base de dados'!M437</f>
        <v>205</v>
      </c>
      <c r="I438" s="30" t="s">
        <v>7931</v>
      </c>
      <c r="J438" s="6" t="str">
        <f>'Base de dados'!N437</f>
        <v/>
      </c>
    </row>
    <row r="439" spans="1:10" ht="24.95" customHeight="1" x14ac:dyDescent="0.25">
      <c r="A439" s="3">
        <f t="shared" si="6"/>
        <v>437</v>
      </c>
      <c r="B439" s="4" t="str">
        <f>'Base de dados'!A438</f>
        <v>5140007500</v>
      </c>
      <c r="C439" s="5" t="str">
        <f>IF('Base de dados'!E438&lt;&gt;"",'Base de dados'!B438&amp;CHAR(10)&amp;'Base de dados'!E438,'Base de dados'!B438)</f>
        <v>MOISES AUGUSTO DA SILVA
GRACILIANE DA SILVA ADORNO</v>
      </c>
      <c r="D439" s="15" t="str">
        <f>'Base de dados'!H438</f>
        <v>AV  RODRIGUES ALVES, 0 - ESTACAO - JUQUIA</v>
      </c>
      <c r="E439" s="27" t="str">
        <f>'Base de dados'!I438</f>
        <v>(13) 997799484</v>
      </c>
      <c r="F439" s="6" t="str">
        <f>'Base de dados'!J438</f>
        <v>POPULAÇÃO GERAL</v>
      </c>
      <c r="G439" s="6" t="str">
        <f>'Base de dados'!L438</f>
        <v>SUPLENTE COMPLEMENTAR</v>
      </c>
      <c r="H439" s="6">
        <f>'Base de dados'!M438</f>
        <v>206</v>
      </c>
      <c r="I439" s="30" t="s">
        <v>7931</v>
      </c>
      <c r="J439" s="6" t="str">
        <f>'Base de dados'!N438</f>
        <v/>
      </c>
    </row>
    <row r="440" spans="1:10" ht="24.95" customHeight="1" x14ac:dyDescent="0.25">
      <c r="A440" s="3">
        <f t="shared" si="6"/>
        <v>438</v>
      </c>
      <c r="B440" s="4" t="str">
        <f>'Base de dados'!A439</f>
        <v>5140007211</v>
      </c>
      <c r="C440" s="5" t="str">
        <f>IF('Base de dados'!E439&lt;&gt;"",'Base de dados'!B439&amp;CHAR(10)&amp;'Base de dados'!E439,'Base de dados'!B439)</f>
        <v>ELISANGELA DA SILVA ALVES
JOEL DE SOUZA</v>
      </c>
      <c r="D440" s="15" t="str">
        <f>'Base de dados'!H439</f>
        <v>SIT 1, KM 189, SP 79, S/n - COLONIZACAO - JUQUIA</v>
      </c>
      <c r="E440" s="27" t="str">
        <f>'Base de dados'!I439</f>
        <v>(13) 997562100</v>
      </c>
      <c r="F440" s="6" t="str">
        <f>'Base de dados'!J439</f>
        <v>POPULAÇÃO GERAL</v>
      </c>
      <c r="G440" s="6" t="str">
        <f>'Base de dados'!L439</f>
        <v>SUPLENTE COMPLEMENTAR</v>
      </c>
      <c r="H440" s="6">
        <f>'Base de dados'!M439</f>
        <v>207</v>
      </c>
      <c r="I440" s="30" t="s">
        <v>7931</v>
      </c>
      <c r="J440" s="6" t="str">
        <f>'Base de dados'!N439</f>
        <v/>
      </c>
    </row>
    <row r="441" spans="1:10" ht="24.95" customHeight="1" x14ac:dyDescent="0.25">
      <c r="A441" s="3">
        <f t="shared" si="6"/>
        <v>439</v>
      </c>
      <c r="B441" s="4" t="str">
        <f>'Base de dados'!A440</f>
        <v>5140008029</v>
      </c>
      <c r="C441" s="5" t="str">
        <f>IF('Base de dados'!E440&lt;&gt;"",'Base de dados'!B440&amp;CHAR(10)&amp;'Base de dados'!E440,'Base de dados'!B440)</f>
        <v>HAGARA MAYRA SINCARUK KALID</v>
      </c>
      <c r="D441" s="15" t="str">
        <f>'Base de dados'!H440</f>
        <v>FAZ RODOVIA REGIS BITTENCOURT, Km 421 - ONCAS - JUQUIA</v>
      </c>
      <c r="E441" s="27" t="str">
        <f>'Base de dados'!I440</f>
        <v>(39) 6627214</v>
      </c>
      <c r="F441" s="6" t="str">
        <f>'Base de dados'!J440</f>
        <v>POPULAÇÃO GERAL</v>
      </c>
      <c r="G441" s="6" t="str">
        <f>'Base de dados'!L440</f>
        <v>SUPLENTE COMPLEMENTAR</v>
      </c>
      <c r="H441" s="6">
        <f>'Base de dados'!M440</f>
        <v>208</v>
      </c>
      <c r="I441" s="30" t="s">
        <v>7931</v>
      </c>
      <c r="J441" s="6" t="str">
        <f>'Base de dados'!N440</f>
        <v/>
      </c>
    </row>
    <row r="442" spans="1:10" ht="24.95" customHeight="1" x14ac:dyDescent="0.25">
      <c r="A442" s="3">
        <f t="shared" si="6"/>
        <v>440</v>
      </c>
      <c r="B442" s="4" t="str">
        <f>'Base de dados'!A441</f>
        <v>5140005637</v>
      </c>
      <c r="C442" s="5" t="str">
        <f>IF('Base de dados'!E441&lt;&gt;"",'Base de dados'!B441&amp;CHAR(10)&amp;'Base de dados'!E441,'Base de dados'!B441)</f>
        <v>MARILUCI AZEVEDO  GUERRA
CRISTIANO PONTES DOS SANTOS</v>
      </c>
      <c r="D442" s="15" t="str">
        <f>'Base de dados'!H441</f>
        <v>RUA SALVADOR LOPES DE PONTES, 120 - INDUSTRIAL  - JUQUIA</v>
      </c>
      <c r="E442" s="27" t="str">
        <f>'Base de dados'!I441</f>
        <v>(39) 1170548</v>
      </c>
      <c r="F442" s="6" t="str">
        <f>'Base de dados'!J441</f>
        <v>POPULAÇÃO GERAL</v>
      </c>
      <c r="G442" s="6" t="str">
        <f>'Base de dados'!L441</f>
        <v>SUPLENTE COMPLEMENTAR</v>
      </c>
      <c r="H442" s="6">
        <f>'Base de dados'!M441</f>
        <v>209</v>
      </c>
      <c r="I442" s="30" t="s">
        <v>7931</v>
      </c>
      <c r="J442" s="6" t="str">
        <f>'Base de dados'!N441</f>
        <v/>
      </c>
    </row>
    <row r="443" spans="1:10" ht="24.95" customHeight="1" x14ac:dyDescent="0.25">
      <c r="A443" s="3">
        <f t="shared" si="6"/>
        <v>441</v>
      </c>
      <c r="B443" s="4" t="str">
        <f>'Base de dados'!A442</f>
        <v>5140005439</v>
      </c>
      <c r="C443" s="5" t="str">
        <f>IF('Base de dados'!E442&lt;&gt;"",'Base de dados'!B442&amp;CHAR(10)&amp;'Base de dados'!E442,'Base de dados'!B442)</f>
        <v>FERNANDA MARQUES DA CRUZ ROSA
JOSE GARCIA ROSA</v>
      </c>
      <c r="D443" s="15" t="str">
        <f>'Base de dados'!H442</f>
        <v>SIT SITIO COLINAS SANTA, 10 - ITOPAVA - JUQUIA</v>
      </c>
      <c r="E443" s="27" t="str">
        <f>'Base de dados'!I442</f>
        <v>(13) 997443069</v>
      </c>
      <c r="F443" s="6" t="str">
        <f>'Base de dados'!J442</f>
        <v>POPULAÇÃO GERAL</v>
      </c>
      <c r="G443" s="6" t="str">
        <f>'Base de dados'!L442</f>
        <v>SUPLENTE COMPLEMENTAR</v>
      </c>
      <c r="H443" s="6">
        <f>'Base de dados'!M442</f>
        <v>210</v>
      </c>
      <c r="I443" s="30" t="s">
        <v>7931</v>
      </c>
      <c r="J443" s="6" t="str">
        <f>'Base de dados'!N442</f>
        <v/>
      </c>
    </row>
    <row r="444" spans="1:10" ht="24.95" customHeight="1" x14ac:dyDescent="0.25">
      <c r="A444" s="3">
        <f t="shared" si="6"/>
        <v>442</v>
      </c>
      <c r="B444" s="4" t="str">
        <f>'Base de dados'!A443</f>
        <v>5140007906</v>
      </c>
      <c r="C444" s="5" t="str">
        <f>IF('Base de dados'!E443&lt;&gt;"",'Base de dados'!B443&amp;CHAR(10)&amp;'Base de dados'!E443,'Base de dados'!B443)</f>
        <v>MARGARIDA EDUIGES DE PAULA</v>
      </c>
      <c r="D444" s="15" t="str">
        <f>'Base de dados'!H443</f>
        <v>RUA NABOR DA SILVA FRANCO, 272 - VILA FLORINDO DE BAIXO - JUQUIA</v>
      </c>
      <c r="E444" s="27" t="str">
        <f>'Base de dados'!I443</f>
        <v>(13) 996393109</v>
      </c>
      <c r="F444" s="6" t="str">
        <f>'Base de dados'!J443</f>
        <v>POPULAÇÃO GERAL</v>
      </c>
      <c r="G444" s="6" t="str">
        <f>'Base de dados'!L443</f>
        <v>SUPLENTE COMPLEMENTAR</v>
      </c>
      <c r="H444" s="6">
        <f>'Base de dados'!M443</f>
        <v>211</v>
      </c>
      <c r="I444" s="30" t="s">
        <v>7931</v>
      </c>
      <c r="J444" s="6" t="str">
        <f>'Base de dados'!N443</f>
        <v/>
      </c>
    </row>
    <row r="445" spans="1:10" ht="24.95" customHeight="1" x14ac:dyDescent="0.25">
      <c r="A445" s="3">
        <f t="shared" si="6"/>
        <v>443</v>
      </c>
      <c r="B445" s="4" t="str">
        <f>'Base de dados'!A444</f>
        <v>5140005702</v>
      </c>
      <c r="C445" s="5" t="str">
        <f>IF('Base de dados'!E444&lt;&gt;"",'Base de dados'!B444&amp;CHAR(10)&amp;'Base de dados'!E444,'Base de dados'!B444)</f>
        <v>TALITA FERREIRA BATISTA
GUILHERME DINIZ BATISTA</v>
      </c>
      <c r="D445" s="15" t="str">
        <f>'Base de dados'!H444</f>
        <v>RUA FLORESTA, 192 - ESTACAO - JUQUIA</v>
      </c>
      <c r="E445" s="27" t="str">
        <f>'Base de dados'!I444</f>
        <v>(13) 981026274</v>
      </c>
      <c r="F445" s="6" t="str">
        <f>'Base de dados'!J444</f>
        <v>POPULAÇÃO GERAL</v>
      </c>
      <c r="G445" s="6" t="str">
        <f>'Base de dados'!L444</f>
        <v>SUPLENTE COMPLEMENTAR</v>
      </c>
      <c r="H445" s="6">
        <f>'Base de dados'!M444</f>
        <v>212</v>
      </c>
      <c r="I445" s="30" t="s">
        <v>7931</v>
      </c>
      <c r="J445" s="6" t="str">
        <f>'Base de dados'!N444</f>
        <v/>
      </c>
    </row>
    <row r="446" spans="1:10" ht="24.95" customHeight="1" x14ac:dyDescent="0.25">
      <c r="A446" s="3">
        <f t="shared" si="6"/>
        <v>444</v>
      </c>
      <c r="B446" s="4" t="str">
        <f>'Base de dados'!A445</f>
        <v>5140003517</v>
      </c>
      <c r="C446" s="5" t="str">
        <f>IF('Base de dados'!E445&lt;&gt;"",'Base de dados'!B445&amp;CHAR(10)&amp;'Base de dados'!E445,'Base de dados'!B445)</f>
        <v>CLAUDIA APARECIDA STURCHI REGO
LUIS CRLOS CORDEIRO REGO</v>
      </c>
      <c r="D446" s="15" t="str">
        <f>'Base de dados'!H445</f>
        <v>RUA JOAO LEAL DAS NEVES, 490 - VILA PEDREIRA - JUQUIA</v>
      </c>
      <c r="E446" s="27" t="str">
        <f>'Base de dados'!I445</f>
        <v>(13) 997550597</v>
      </c>
      <c r="F446" s="6" t="str">
        <f>'Base de dados'!J445</f>
        <v>POPULAÇÃO GERAL</v>
      </c>
      <c r="G446" s="6" t="str">
        <f>'Base de dados'!L445</f>
        <v>SUPLENTE COMPLEMENTAR</v>
      </c>
      <c r="H446" s="6">
        <f>'Base de dados'!M445</f>
        <v>213</v>
      </c>
      <c r="I446" s="30" t="s">
        <v>7931</v>
      </c>
      <c r="J446" s="6" t="str">
        <f>'Base de dados'!N445</f>
        <v/>
      </c>
    </row>
    <row r="447" spans="1:10" ht="24.95" customHeight="1" x14ac:dyDescent="0.25">
      <c r="A447" s="3">
        <f t="shared" si="6"/>
        <v>445</v>
      </c>
      <c r="B447" s="4" t="str">
        <f>'Base de dados'!A446</f>
        <v>5140000638</v>
      </c>
      <c r="C447" s="5" t="str">
        <f>IF('Base de dados'!E446&lt;&gt;"",'Base de dados'!B446&amp;CHAR(10)&amp;'Base de dados'!E446,'Base de dados'!B446)</f>
        <v>RAYLA FRANCA APAZ FERREIRA</v>
      </c>
      <c r="D447" s="15" t="str">
        <f>'Base de dados'!H446</f>
        <v>RUA ALMIRANTE BARROSO, 91 - VILA NOVA - JUQUIA</v>
      </c>
      <c r="E447" s="27" t="str">
        <f>'Base de dados'!I446</f>
        <v>(13) 997810529</v>
      </c>
      <c r="F447" s="6" t="str">
        <f>'Base de dados'!J446</f>
        <v>POPULAÇÃO GERAL</v>
      </c>
      <c r="G447" s="6" t="str">
        <f>'Base de dados'!L446</f>
        <v>SUPLENTE COMPLEMENTAR</v>
      </c>
      <c r="H447" s="6">
        <f>'Base de dados'!M446</f>
        <v>214</v>
      </c>
      <c r="I447" s="30" t="s">
        <v>7931</v>
      </c>
      <c r="J447" s="6" t="str">
        <f>'Base de dados'!N446</f>
        <v/>
      </c>
    </row>
    <row r="448" spans="1:10" ht="24.95" customHeight="1" x14ac:dyDescent="0.25">
      <c r="A448" s="3">
        <f t="shared" si="6"/>
        <v>446</v>
      </c>
      <c r="B448" s="4" t="str">
        <f>'Base de dados'!A447</f>
        <v>5140001008</v>
      </c>
      <c r="C448" s="5" t="str">
        <f>IF('Base de dados'!E447&lt;&gt;"",'Base de dados'!B447&amp;CHAR(10)&amp;'Base de dados'!E447,'Base de dados'!B447)</f>
        <v>LETICIA DA SILVA WIECZOREK RASPANTE
EUZEBIO RASPANTE BATISTA</v>
      </c>
      <c r="D448" s="15" t="str">
        <f>'Base de dados'!H447</f>
        <v>RUA WILLS PEREIRA DE PAULA, 22 - VOVO CLARINHA - JUQUIA</v>
      </c>
      <c r="E448" s="27" t="str">
        <f>'Base de dados'!I447</f>
        <v>(13) 996143963</v>
      </c>
      <c r="F448" s="6" t="str">
        <f>'Base de dados'!J447</f>
        <v>POPULAÇÃO GERAL</v>
      </c>
      <c r="G448" s="6" t="str">
        <f>'Base de dados'!L447</f>
        <v>SUPLENTE COMPLEMENTAR</v>
      </c>
      <c r="H448" s="6">
        <f>'Base de dados'!M447</f>
        <v>215</v>
      </c>
      <c r="I448" s="30" t="s">
        <v>7931</v>
      </c>
      <c r="J448" s="6" t="str">
        <f>'Base de dados'!N447</f>
        <v/>
      </c>
    </row>
    <row r="449" spans="1:10" ht="24.95" customHeight="1" x14ac:dyDescent="0.25">
      <c r="A449" s="3">
        <f t="shared" si="6"/>
        <v>447</v>
      </c>
      <c r="B449" s="4" t="str">
        <f>'Base de dados'!A448</f>
        <v>5140008789</v>
      </c>
      <c r="C449" s="5" t="str">
        <f>IF('Base de dados'!E448&lt;&gt;"",'Base de dados'!B448&amp;CHAR(10)&amp;'Base de dados'!E448,'Base de dados'!B448)</f>
        <v>NEUSA ALVES RIBEIRO MAKOSKI
SERGIO MAKOSKI</v>
      </c>
      <c r="D449" s="15" t="str">
        <f>'Base de dados'!H448</f>
        <v>RUA DR RODRIGUES ALVES, 484 - ESTACAO - JUQUIA</v>
      </c>
      <c r="E449" s="27" t="str">
        <f>'Base de dados'!I448</f>
        <v>(13) 996401784</v>
      </c>
      <c r="F449" s="6" t="str">
        <f>'Base de dados'!J448</f>
        <v>POPULAÇÃO GERAL</v>
      </c>
      <c r="G449" s="6" t="str">
        <f>'Base de dados'!L448</f>
        <v>SUPLENTE COMPLEMENTAR</v>
      </c>
      <c r="H449" s="6">
        <f>'Base de dados'!M448</f>
        <v>216</v>
      </c>
      <c r="I449" s="30" t="s">
        <v>7931</v>
      </c>
      <c r="J449" s="6" t="str">
        <f>'Base de dados'!N448</f>
        <v/>
      </c>
    </row>
    <row r="450" spans="1:10" ht="24.95" customHeight="1" x14ac:dyDescent="0.25">
      <c r="A450" s="3">
        <f t="shared" si="6"/>
        <v>448</v>
      </c>
      <c r="B450" s="4" t="str">
        <f>'Base de dados'!A449</f>
        <v>5140000547</v>
      </c>
      <c r="C450" s="5" t="str">
        <f>IF('Base de dados'!E449&lt;&gt;"",'Base de dados'!B449&amp;CHAR(10)&amp;'Base de dados'!E449,'Base de dados'!B449)</f>
        <v>SIMONE SANTOS MARTINS
RONALDO MARTINS DA SILVA</v>
      </c>
      <c r="D450" s="15" t="str">
        <f>'Base de dados'!H449</f>
        <v>RUA ANDORINHA, 371 - VILA DOS PASSAROS - JUQUIA</v>
      </c>
      <c r="E450" s="27" t="str">
        <f>'Base de dados'!I449</f>
        <v>(13) 996942467</v>
      </c>
      <c r="F450" s="6" t="str">
        <f>'Base de dados'!J449</f>
        <v>POPULAÇÃO GERAL</v>
      </c>
      <c r="G450" s="6" t="str">
        <f>'Base de dados'!L449</f>
        <v>SUPLENTE COMPLEMENTAR</v>
      </c>
      <c r="H450" s="6">
        <f>'Base de dados'!M449</f>
        <v>217</v>
      </c>
      <c r="I450" s="30" t="s">
        <v>7931</v>
      </c>
      <c r="J450" s="6" t="str">
        <f>'Base de dados'!N449</f>
        <v/>
      </c>
    </row>
    <row r="451" spans="1:10" ht="24.95" customHeight="1" x14ac:dyDescent="0.25">
      <c r="A451" s="3">
        <f t="shared" si="6"/>
        <v>449</v>
      </c>
      <c r="B451" s="4" t="str">
        <f>'Base de dados'!A450</f>
        <v>5140006106</v>
      </c>
      <c r="C451" s="5" t="str">
        <f>IF('Base de dados'!E450&lt;&gt;"",'Base de dados'!B450&amp;CHAR(10)&amp;'Base de dados'!E450,'Base de dados'!B450)</f>
        <v>CREUSA MARIA DOS SANTOS</v>
      </c>
      <c r="D451" s="15" t="str">
        <f>'Base de dados'!H450</f>
        <v>RUA JOSE ANGELO DE MIRANDA ERREIRA, 97 - VILA FLORINDO DE BAIXO - JUQUIA</v>
      </c>
      <c r="E451" s="27" t="str">
        <f>'Base de dados'!I450</f>
        <v>(13) 996894706</v>
      </c>
      <c r="F451" s="6" t="str">
        <f>'Base de dados'!J450</f>
        <v>POPULAÇÃO GERAL</v>
      </c>
      <c r="G451" s="6" t="str">
        <f>'Base de dados'!L450</f>
        <v>SUPLENTE COMPLEMENTAR</v>
      </c>
      <c r="H451" s="6">
        <f>'Base de dados'!M450</f>
        <v>218</v>
      </c>
      <c r="I451" s="30" t="s">
        <v>7931</v>
      </c>
      <c r="J451" s="6" t="str">
        <f>'Base de dados'!N450</f>
        <v/>
      </c>
    </row>
    <row r="452" spans="1:10" ht="24.95" customHeight="1" x14ac:dyDescent="0.25">
      <c r="A452" s="3">
        <f t="shared" si="6"/>
        <v>450</v>
      </c>
      <c r="B452" s="4" t="str">
        <f>'Base de dados'!A451</f>
        <v>5140008987</v>
      </c>
      <c r="C452" s="5" t="str">
        <f>IF('Base de dados'!E451&lt;&gt;"",'Base de dados'!B451&amp;CHAR(10)&amp;'Base de dados'!E451,'Base de dados'!B451)</f>
        <v>MONIQUE DIAS DA SILVA
RODRIGO DE MOURA DIAS</v>
      </c>
      <c r="D452" s="15" t="str">
        <f>'Base de dados'!H451</f>
        <v>RUA TAMIRYO MATSUSUE, 25 - VOVO CLARINHA - JUQUIA</v>
      </c>
      <c r="E452" s="27" t="str">
        <f>'Base de dados'!I451</f>
        <v>(13) 996184035</v>
      </c>
      <c r="F452" s="6" t="str">
        <f>'Base de dados'!J451</f>
        <v>POPULAÇÃO GERAL</v>
      </c>
      <c r="G452" s="6" t="str">
        <f>'Base de dados'!L451</f>
        <v>SUPLENTE COMPLEMENTAR</v>
      </c>
      <c r="H452" s="6">
        <f>'Base de dados'!M451</f>
        <v>219</v>
      </c>
      <c r="I452" s="30" t="s">
        <v>7931</v>
      </c>
      <c r="J452" s="6" t="str">
        <f>'Base de dados'!N451</f>
        <v/>
      </c>
    </row>
    <row r="453" spans="1:10" ht="24.95" customHeight="1" x14ac:dyDescent="0.25">
      <c r="A453" s="3">
        <f t="shared" ref="A453:A516" si="7">A452+1</f>
        <v>451</v>
      </c>
      <c r="B453" s="4" t="str">
        <f>'Base de dados'!A452</f>
        <v>5140004994</v>
      </c>
      <c r="C453" s="5" t="str">
        <f>IF('Base de dados'!E452&lt;&gt;"",'Base de dados'!B452&amp;CHAR(10)&amp;'Base de dados'!E452,'Base de dados'!B452)</f>
        <v>NATHAN APARECIDO DIAS GALDINO</v>
      </c>
      <c r="D453" s="15" t="str">
        <f>'Base de dados'!H452</f>
        <v>RUA ARGELINO ZACARIAS SANCHES, 231 - VILA SANCHES  - JUQUIA</v>
      </c>
      <c r="E453" s="27" t="str">
        <f>'Base de dados'!I452</f>
        <v>(13) 997902728</v>
      </c>
      <c r="F453" s="6" t="str">
        <f>'Base de dados'!J452</f>
        <v>POPULAÇÃO GERAL</v>
      </c>
      <c r="G453" s="6" t="str">
        <f>'Base de dados'!L452</f>
        <v>SUPLENTE COMPLEMENTAR</v>
      </c>
      <c r="H453" s="6">
        <f>'Base de dados'!M452</f>
        <v>220</v>
      </c>
      <c r="I453" s="30" t="s">
        <v>7931</v>
      </c>
      <c r="J453" s="6" t="str">
        <f>'Base de dados'!N452</f>
        <v/>
      </c>
    </row>
    <row r="454" spans="1:10" ht="24.95" customHeight="1" x14ac:dyDescent="0.25">
      <c r="A454" s="3">
        <f t="shared" si="7"/>
        <v>452</v>
      </c>
      <c r="B454" s="4" t="str">
        <f>'Base de dados'!A453</f>
        <v>5140002980</v>
      </c>
      <c r="C454" s="5" t="str">
        <f>IF('Base de dados'!E453&lt;&gt;"",'Base de dados'!B453&amp;CHAR(10)&amp;'Base de dados'!E453,'Base de dados'!B453)</f>
        <v>ROGERIO MENDES
DANIELLE ROSA</v>
      </c>
      <c r="D454" s="15" t="str">
        <f>'Base de dados'!H453</f>
        <v>RUA VENANCIO DIAS PATRICIO, 295 - ESTACAO  - JUQUIA</v>
      </c>
      <c r="E454" s="27" t="str">
        <f>'Base de dados'!I453</f>
        <v>(13) 996638021</v>
      </c>
      <c r="F454" s="6" t="str">
        <f>'Base de dados'!J453</f>
        <v>POPULAÇÃO GERAL</v>
      </c>
      <c r="G454" s="6" t="str">
        <f>'Base de dados'!L453</f>
        <v>SUPLENTE COMPLEMENTAR</v>
      </c>
      <c r="H454" s="6">
        <f>'Base de dados'!M453</f>
        <v>221</v>
      </c>
      <c r="I454" s="30" t="s">
        <v>7931</v>
      </c>
      <c r="J454" s="6" t="str">
        <f>'Base de dados'!N453</f>
        <v/>
      </c>
    </row>
    <row r="455" spans="1:10" ht="24.95" customHeight="1" x14ac:dyDescent="0.25">
      <c r="A455" s="3">
        <f t="shared" si="7"/>
        <v>453</v>
      </c>
      <c r="B455" s="4" t="str">
        <f>'Base de dados'!A454</f>
        <v>5140008128</v>
      </c>
      <c r="C455" s="5" t="str">
        <f>IF('Base de dados'!E454&lt;&gt;"",'Base de dados'!B454&amp;CHAR(10)&amp;'Base de dados'!E454,'Base de dados'!B454)</f>
        <v>ELI SOARES DE LARA</v>
      </c>
      <c r="D455" s="15" t="str">
        <f>'Base de dados'!H454</f>
        <v>EST PIEDADE, 201 - VILA SANCHES - JUQUIA</v>
      </c>
      <c r="E455" s="27" t="str">
        <f>'Base de dados'!I454</f>
        <v>(13) 996746351</v>
      </c>
      <c r="F455" s="6" t="str">
        <f>'Base de dados'!J454</f>
        <v>POPULAÇÃO GERAL</v>
      </c>
      <c r="G455" s="6" t="str">
        <f>'Base de dados'!L454</f>
        <v>SUPLENTE COMPLEMENTAR</v>
      </c>
      <c r="H455" s="6">
        <f>'Base de dados'!M454</f>
        <v>222</v>
      </c>
      <c r="I455" s="30" t="s">
        <v>7931</v>
      </c>
      <c r="J455" s="6" t="str">
        <f>'Base de dados'!N454</f>
        <v/>
      </c>
    </row>
    <row r="456" spans="1:10" ht="24.95" customHeight="1" x14ac:dyDescent="0.25">
      <c r="A456" s="3">
        <f t="shared" si="7"/>
        <v>454</v>
      </c>
      <c r="B456" s="4" t="str">
        <f>'Base de dados'!A455</f>
        <v>5140004689</v>
      </c>
      <c r="C456" s="5" t="str">
        <f>IF('Base de dados'!E455&lt;&gt;"",'Base de dados'!B455&amp;CHAR(10)&amp;'Base de dados'!E455,'Base de dados'!B455)</f>
        <v>OSCAR GONCALVES PATRICIO</v>
      </c>
      <c r="D456" s="15" t="str">
        <f>'Base de dados'!H455</f>
        <v>TR  TRAVESSA , NABOR DA SILVA FRANCO, 65 - VILA FLORINDO - JUQUIA</v>
      </c>
      <c r="E456" s="27" t="str">
        <f>'Base de dados'!I455</f>
        <v>(13) 996360716</v>
      </c>
      <c r="F456" s="6" t="str">
        <f>'Base de dados'!J455</f>
        <v>POPULAÇÃO GERAL</v>
      </c>
      <c r="G456" s="6" t="str">
        <f>'Base de dados'!L455</f>
        <v>SUPLENTE COMPLEMENTAR</v>
      </c>
      <c r="H456" s="6">
        <f>'Base de dados'!M455</f>
        <v>223</v>
      </c>
      <c r="I456" s="30" t="s">
        <v>7931</v>
      </c>
      <c r="J456" s="6" t="str">
        <f>'Base de dados'!N455</f>
        <v/>
      </c>
    </row>
    <row r="457" spans="1:10" ht="24.95" customHeight="1" x14ac:dyDescent="0.25">
      <c r="A457" s="3">
        <f t="shared" si="7"/>
        <v>455</v>
      </c>
      <c r="B457" s="4" t="str">
        <f>'Base de dados'!A456</f>
        <v>5140004291</v>
      </c>
      <c r="C457" s="5" t="str">
        <f>IF('Base de dados'!E456&lt;&gt;"",'Base de dados'!B456&amp;CHAR(10)&amp;'Base de dados'!E456,'Base de dados'!B456)</f>
        <v>MARIANE ISABELA STRIANI SILVA
CLODOALDO SILVA SANTOS</v>
      </c>
      <c r="D457" s="15" t="str">
        <f>'Base de dados'!H456</f>
        <v>RUA PROFESSOR FRANCISCO ARCELINO DO AMARAL, 318 - VILA SANCHES - JUQUIA</v>
      </c>
      <c r="E457" s="27" t="str">
        <f>'Base de dados'!I456</f>
        <v>(13) 981992164</v>
      </c>
      <c r="F457" s="6" t="str">
        <f>'Base de dados'!J456</f>
        <v>POPULAÇÃO GERAL</v>
      </c>
      <c r="G457" s="6" t="str">
        <f>'Base de dados'!L456</f>
        <v>SUPLENTE COMPLEMENTAR</v>
      </c>
      <c r="H457" s="6">
        <f>'Base de dados'!M456</f>
        <v>224</v>
      </c>
      <c r="I457" s="30" t="s">
        <v>7931</v>
      </c>
      <c r="J457" s="6" t="str">
        <f>'Base de dados'!N456</f>
        <v/>
      </c>
    </row>
    <row r="458" spans="1:10" ht="24.95" customHeight="1" x14ac:dyDescent="0.25">
      <c r="A458" s="3">
        <f t="shared" si="7"/>
        <v>456</v>
      </c>
      <c r="B458" s="4" t="str">
        <f>'Base de dados'!A457</f>
        <v>5140005298</v>
      </c>
      <c r="C458" s="5" t="str">
        <f>IF('Base de dados'!E457&lt;&gt;"",'Base de dados'!B457&amp;CHAR(10)&amp;'Base de dados'!E457,'Base de dados'!B457)</f>
        <v>REGINA VENANCIO MARTINS</v>
      </c>
      <c r="D458" s="15" t="str">
        <f>'Base de dados'!H457</f>
        <v>RUA ANTONIO MARQUES PATRICIO, 278 - VILA INDUSTRIAL - JUQUIA</v>
      </c>
      <c r="E458" s="27" t="str">
        <f>'Base de dados'!I457</f>
        <v>(13) 996374416</v>
      </c>
      <c r="F458" s="6" t="str">
        <f>'Base de dados'!J457</f>
        <v>POPULAÇÃO GERAL</v>
      </c>
      <c r="G458" s="6" t="str">
        <f>'Base de dados'!L457</f>
        <v>SUPLENTE COMPLEMENTAR</v>
      </c>
      <c r="H458" s="6">
        <f>'Base de dados'!M457</f>
        <v>225</v>
      </c>
      <c r="I458" s="30" t="s">
        <v>7931</v>
      </c>
      <c r="J458" s="6" t="str">
        <f>'Base de dados'!N457</f>
        <v/>
      </c>
    </row>
    <row r="459" spans="1:10" ht="24.95" customHeight="1" x14ac:dyDescent="0.25">
      <c r="A459" s="3">
        <f t="shared" si="7"/>
        <v>457</v>
      </c>
      <c r="B459" s="4" t="str">
        <f>'Base de dados'!A458</f>
        <v>5140002246</v>
      </c>
      <c r="C459" s="5" t="str">
        <f>IF('Base de dados'!E458&lt;&gt;"",'Base de dados'!B458&amp;CHAR(10)&amp;'Base de dados'!E458,'Base de dados'!B458)</f>
        <v>CRISTIANE FRANKLIN DE CAMARGO
HELCIO FERREIRA DE CAMARGO</v>
      </c>
      <c r="D459" s="15" t="str">
        <f>'Base de dados'!H458</f>
        <v>RUA AMAZONAS, 258 - PARQUE NACIONAL - JUQUIA</v>
      </c>
      <c r="E459" s="27" t="str">
        <f>'Base de dados'!I458</f>
        <v>(13) 997216854</v>
      </c>
      <c r="F459" s="6" t="str">
        <f>'Base de dados'!J458</f>
        <v>POPULAÇÃO GERAL</v>
      </c>
      <c r="G459" s="6" t="str">
        <f>'Base de dados'!L458</f>
        <v>SUPLENTE COMPLEMENTAR</v>
      </c>
      <c r="H459" s="6">
        <f>'Base de dados'!M458</f>
        <v>226</v>
      </c>
      <c r="I459" s="30" t="s">
        <v>7931</v>
      </c>
      <c r="J459" s="6" t="str">
        <f>'Base de dados'!N458</f>
        <v/>
      </c>
    </row>
    <row r="460" spans="1:10" ht="24.95" customHeight="1" x14ac:dyDescent="0.25">
      <c r="A460" s="3">
        <f t="shared" si="7"/>
        <v>458</v>
      </c>
      <c r="B460" s="4" t="str">
        <f>'Base de dados'!A459</f>
        <v>5140000521</v>
      </c>
      <c r="C460" s="5" t="str">
        <f>IF('Base de dados'!E459&lt;&gt;"",'Base de dados'!B459&amp;CHAR(10)&amp;'Base de dados'!E459,'Base de dados'!B459)</f>
        <v>FERNANDA MOREIRA DO VALLE DE JESUS</v>
      </c>
      <c r="D460" s="15" t="str">
        <f>'Base de dados'!H459</f>
        <v>RUA ALICE RODRIGUES MOTTA, 326 - VILA INDUSTRIAL - JUQUIA</v>
      </c>
      <c r="E460" s="27" t="str">
        <f>'Base de dados'!I459</f>
        <v>(13) 996560305</v>
      </c>
      <c r="F460" s="6" t="str">
        <f>'Base de dados'!J459</f>
        <v>POPULAÇÃO GERAL</v>
      </c>
      <c r="G460" s="6" t="str">
        <f>'Base de dados'!L459</f>
        <v>SUPLENTE COMPLEMENTAR</v>
      </c>
      <c r="H460" s="6">
        <f>'Base de dados'!M459</f>
        <v>227</v>
      </c>
      <c r="I460" s="30" t="s">
        <v>7931</v>
      </c>
      <c r="J460" s="6" t="str">
        <f>'Base de dados'!N459</f>
        <v/>
      </c>
    </row>
    <row r="461" spans="1:10" ht="24.95" customHeight="1" x14ac:dyDescent="0.25">
      <c r="A461" s="3">
        <f t="shared" si="7"/>
        <v>459</v>
      </c>
      <c r="B461" s="4" t="str">
        <f>'Base de dados'!A460</f>
        <v>5140002774</v>
      </c>
      <c r="C461" s="5" t="str">
        <f>IF('Base de dados'!E460&lt;&gt;"",'Base de dados'!B460&amp;CHAR(10)&amp;'Base de dados'!E460,'Base de dados'!B460)</f>
        <v>IRACEMA MENDES ALVES</v>
      </c>
      <c r="D461" s="15" t="str">
        <f>'Base de dados'!H460</f>
        <v>RUA SOVENIL THEODORO DE OLIVEIRA, 43 - JARDIM JUQUIA - JUQUIA</v>
      </c>
      <c r="E461" s="27" t="str">
        <f>'Base de dados'!I460</f>
        <v>(13) 997497354</v>
      </c>
      <c r="F461" s="6" t="str">
        <f>'Base de dados'!J460</f>
        <v>POPULAÇÃO GERAL</v>
      </c>
      <c r="G461" s="6" t="str">
        <f>'Base de dados'!L460</f>
        <v>SUPLENTE COMPLEMENTAR</v>
      </c>
      <c r="H461" s="6">
        <f>'Base de dados'!M460</f>
        <v>228</v>
      </c>
      <c r="I461" s="30" t="s">
        <v>7931</v>
      </c>
      <c r="J461" s="6" t="str">
        <f>'Base de dados'!N460</f>
        <v/>
      </c>
    </row>
    <row r="462" spans="1:10" ht="24.95" customHeight="1" x14ac:dyDescent="0.25">
      <c r="A462" s="3">
        <f t="shared" si="7"/>
        <v>460</v>
      </c>
      <c r="B462" s="4" t="str">
        <f>'Base de dados'!A461</f>
        <v>5140003046</v>
      </c>
      <c r="C462" s="5" t="str">
        <f>IF('Base de dados'!E461&lt;&gt;"",'Base de dados'!B461&amp;CHAR(10)&amp;'Base de dados'!E461,'Base de dados'!B461)</f>
        <v>MARIA APARECIDA GALDINO LUCAS</v>
      </c>
      <c r="D462" s="15" t="str">
        <f>'Base de dados'!H461</f>
        <v>RUA JOAQUIM  BELCHIOR DE CAMARGO, 53 - VILA NOVA - JUQUIA</v>
      </c>
      <c r="E462" s="27" t="str">
        <f>'Base de dados'!I461</f>
        <v>(13) 996105391</v>
      </c>
      <c r="F462" s="6" t="str">
        <f>'Base de dados'!J461</f>
        <v>POPULAÇÃO GERAL</v>
      </c>
      <c r="G462" s="6" t="str">
        <f>'Base de dados'!L461</f>
        <v>SUPLENTE COMPLEMENTAR</v>
      </c>
      <c r="H462" s="6">
        <f>'Base de dados'!M461</f>
        <v>229</v>
      </c>
      <c r="I462" s="30" t="s">
        <v>7931</v>
      </c>
      <c r="J462" s="6" t="str">
        <f>'Base de dados'!N461</f>
        <v/>
      </c>
    </row>
    <row r="463" spans="1:10" ht="24.95" customHeight="1" x14ac:dyDescent="0.25">
      <c r="A463" s="3">
        <f t="shared" si="7"/>
        <v>461</v>
      </c>
      <c r="B463" s="4" t="str">
        <f>'Base de dados'!A462</f>
        <v>5140003913</v>
      </c>
      <c r="C463" s="5" t="str">
        <f>IF('Base de dados'!E462&lt;&gt;"",'Base de dados'!B462&amp;CHAR(10)&amp;'Base de dados'!E462,'Base de dados'!B462)</f>
        <v>MARIA APARECIDA ROCHA MARCONDES
EDSON DA SILVA MARCONDES</v>
      </c>
      <c r="D463" s="15" t="str">
        <f>'Base de dados'!H462</f>
        <v>EST PIEDADE, 4 - VILA SANCHES - JUQUIA</v>
      </c>
      <c r="E463" s="27" t="str">
        <f>'Base de dados'!I462</f>
        <v>(13) 996887175</v>
      </c>
      <c r="F463" s="6" t="str">
        <f>'Base de dados'!J462</f>
        <v>POPULAÇÃO GERAL</v>
      </c>
      <c r="G463" s="6" t="str">
        <f>'Base de dados'!L462</f>
        <v>SUPLENTE COMPLEMENTAR</v>
      </c>
      <c r="H463" s="6">
        <f>'Base de dados'!M462</f>
        <v>230</v>
      </c>
      <c r="I463" s="30" t="s">
        <v>7931</v>
      </c>
      <c r="J463" s="6" t="str">
        <f>'Base de dados'!N462</f>
        <v/>
      </c>
    </row>
    <row r="464" spans="1:10" ht="24.95" customHeight="1" x14ac:dyDescent="0.25">
      <c r="A464" s="3">
        <f t="shared" si="7"/>
        <v>462</v>
      </c>
      <c r="B464" s="4" t="str">
        <f>'Base de dados'!A463</f>
        <v>5140006056</v>
      </c>
      <c r="C464" s="5" t="str">
        <f>IF('Base de dados'!E463&lt;&gt;"",'Base de dados'!B463&amp;CHAR(10)&amp;'Base de dados'!E463,'Base de dados'!B463)</f>
        <v>CLAUDIO MANCIO LOPES</v>
      </c>
      <c r="D464" s="15" t="str">
        <f>'Base de dados'!H463</f>
        <v>SIT BR 116, 411 - POUSO ALTO DE CIMA - JUQUIA</v>
      </c>
      <c r="E464" s="27" t="str">
        <f>'Base de dados'!I463</f>
        <v>(13) 996183821</v>
      </c>
      <c r="F464" s="6" t="str">
        <f>'Base de dados'!J463</f>
        <v>POPULAÇÃO GERAL</v>
      </c>
      <c r="G464" s="6" t="str">
        <f>'Base de dados'!L463</f>
        <v>SUPLENTE COMPLEMENTAR</v>
      </c>
      <c r="H464" s="6">
        <f>'Base de dados'!M463</f>
        <v>231</v>
      </c>
      <c r="I464" s="30" t="s">
        <v>7931</v>
      </c>
      <c r="J464" s="6" t="str">
        <f>'Base de dados'!N463</f>
        <v/>
      </c>
    </row>
    <row r="465" spans="1:10" ht="24.95" customHeight="1" x14ac:dyDescent="0.25">
      <c r="A465" s="3">
        <f t="shared" si="7"/>
        <v>463</v>
      </c>
      <c r="B465" s="4" t="str">
        <f>'Base de dados'!A464</f>
        <v>5140000109</v>
      </c>
      <c r="C465" s="5" t="str">
        <f>IF('Base de dados'!E464&lt;&gt;"",'Base de dados'!B464&amp;CHAR(10)&amp;'Base de dados'!E464,'Base de dados'!B464)</f>
        <v>SINEGIO ABRAHAO JUNIOR
ELIANE FLORES MUNIZ</v>
      </c>
      <c r="D465" s="15" t="str">
        <f>'Base de dados'!H464</f>
        <v>RUA MARANHAO, 500 - PARQUE NACIONAL - JUQUIA</v>
      </c>
      <c r="E465" s="27" t="str">
        <f>'Base de dados'!I464</f>
        <v>(13) 991189107</v>
      </c>
      <c r="F465" s="6" t="str">
        <f>'Base de dados'!J464</f>
        <v>POPULAÇÃO GERAL</v>
      </c>
      <c r="G465" s="6" t="str">
        <f>'Base de dados'!L464</f>
        <v>SUPLENTE COMPLEMENTAR</v>
      </c>
      <c r="H465" s="6">
        <f>'Base de dados'!M464</f>
        <v>232</v>
      </c>
      <c r="I465" s="30" t="s">
        <v>7931</v>
      </c>
      <c r="J465" s="6" t="str">
        <f>'Base de dados'!N464</f>
        <v/>
      </c>
    </row>
    <row r="466" spans="1:10" ht="24.95" customHeight="1" x14ac:dyDescent="0.25">
      <c r="A466" s="3">
        <f t="shared" si="7"/>
        <v>464</v>
      </c>
      <c r="B466" s="4" t="str">
        <f>'Base de dados'!A465</f>
        <v>5140005009</v>
      </c>
      <c r="C466" s="5" t="str">
        <f>IF('Base de dados'!E465&lt;&gt;"",'Base de dados'!B465&amp;CHAR(10)&amp;'Base de dados'!E465,'Base de dados'!B465)</f>
        <v>JOICE ASSUNCAO</v>
      </c>
      <c r="D466" s="15" t="str">
        <f>'Base de dados'!H465</f>
        <v>RUA FRANK LANE, 48 - VILA SANCHES - JUQUIA</v>
      </c>
      <c r="E466" s="27" t="str">
        <f>'Base de dados'!I465</f>
        <v>(13) 996613755</v>
      </c>
      <c r="F466" s="6" t="str">
        <f>'Base de dados'!J465</f>
        <v>POPULAÇÃO GERAL</v>
      </c>
      <c r="G466" s="6" t="str">
        <f>'Base de dados'!L465</f>
        <v>SUPLENTE COMPLEMENTAR</v>
      </c>
      <c r="H466" s="6">
        <f>'Base de dados'!M465</f>
        <v>233</v>
      </c>
      <c r="I466" s="30" t="s">
        <v>7931</v>
      </c>
      <c r="J466" s="6" t="str">
        <f>'Base de dados'!N465</f>
        <v/>
      </c>
    </row>
    <row r="467" spans="1:10" ht="24.95" customHeight="1" x14ac:dyDescent="0.25">
      <c r="A467" s="3">
        <f t="shared" si="7"/>
        <v>465</v>
      </c>
      <c r="B467" s="4" t="str">
        <f>'Base de dados'!A466</f>
        <v>5140001461</v>
      </c>
      <c r="C467" s="5" t="str">
        <f>IF('Base de dados'!E466&lt;&gt;"",'Base de dados'!B466&amp;CHAR(10)&amp;'Base de dados'!E466,'Base de dados'!B466)</f>
        <v>ESMERALDA DOS SANTOS TIMOTEO
ALESSANDRO ROSENO BARBOSA</v>
      </c>
      <c r="D467" s="15" t="str">
        <f>'Base de dados'!H466</f>
        <v>FAZ PORTA DA GOIABA, 0 - BIQUINHA - JUQUIA</v>
      </c>
      <c r="E467" s="27" t="str">
        <f>'Base de dados'!I466</f>
        <v>(13) 997851914</v>
      </c>
      <c r="F467" s="6" t="str">
        <f>'Base de dados'!J466</f>
        <v>POPULAÇÃO GERAL</v>
      </c>
      <c r="G467" s="6" t="str">
        <f>'Base de dados'!L466</f>
        <v>SUPLENTE COMPLEMENTAR</v>
      </c>
      <c r="H467" s="6">
        <f>'Base de dados'!M466</f>
        <v>234</v>
      </c>
      <c r="I467" s="30" t="s">
        <v>7931</v>
      </c>
      <c r="J467" s="6" t="str">
        <f>'Base de dados'!N466</f>
        <v/>
      </c>
    </row>
    <row r="468" spans="1:10" ht="24.95" customHeight="1" x14ac:dyDescent="0.25">
      <c r="A468" s="3">
        <f t="shared" si="7"/>
        <v>466</v>
      </c>
      <c r="B468" s="4" t="str">
        <f>'Base de dados'!A467</f>
        <v>5140008706</v>
      </c>
      <c r="C468" s="5" t="str">
        <f>IF('Base de dados'!E467&lt;&gt;"",'Base de dados'!B467&amp;CHAR(10)&amp;'Base de dados'!E467,'Base de dados'!B467)</f>
        <v>TAISI ANDRADE SANTOS
EMERSON DA SILVA MATHEUS</v>
      </c>
      <c r="D468" s="15" t="str">
        <f>'Base de dados'!H467</f>
        <v>SIT 2, 446 - RIBEIRAO FUNDO DE CIMA - JUQUIA</v>
      </c>
      <c r="E468" s="27" t="str">
        <f>'Base de dados'!I467</f>
        <v>(13) 996005556</v>
      </c>
      <c r="F468" s="6" t="str">
        <f>'Base de dados'!J467</f>
        <v>POPULAÇÃO GERAL</v>
      </c>
      <c r="G468" s="6" t="str">
        <f>'Base de dados'!L467</f>
        <v>SUPLENTE COMPLEMENTAR</v>
      </c>
      <c r="H468" s="6">
        <f>'Base de dados'!M467</f>
        <v>235</v>
      </c>
      <c r="I468" s="30" t="s">
        <v>7931</v>
      </c>
      <c r="J468" s="6" t="str">
        <f>'Base de dados'!N467</f>
        <v/>
      </c>
    </row>
    <row r="469" spans="1:10" ht="24.95" customHeight="1" x14ac:dyDescent="0.25">
      <c r="A469" s="3">
        <f t="shared" si="7"/>
        <v>467</v>
      </c>
      <c r="B469" s="4" t="str">
        <f>'Base de dados'!A468</f>
        <v>5140003988</v>
      </c>
      <c r="C469" s="5" t="str">
        <f>IF('Base de dados'!E468&lt;&gt;"",'Base de dados'!B468&amp;CHAR(10)&amp;'Base de dados'!E468,'Base de dados'!B468)</f>
        <v>FABIANA MARIA TROCATE DA CRUZ LINS
ERIVALDO PEREIRA LINS</v>
      </c>
      <c r="D469" s="15" t="str">
        <f>'Base de dados'!H468</f>
        <v>RUA OTACILIO MAGALHAES, 522 - VILA INDUSTRIAL - JUQUIA</v>
      </c>
      <c r="E469" s="27" t="str">
        <f>'Base de dados'!I468</f>
        <v>(13) 996139118</v>
      </c>
      <c r="F469" s="6" t="str">
        <f>'Base de dados'!J468</f>
        <v>POPULAÇÃO GERAL</v>
      </c>
      <c r="G469" s="6" t="str">
        <f>'Base de dados'!L468</f>
        <v>SUPLENTE COMPLEMENTAR</v>
      </c>
      <c r="H469" s="6">
        <f>'Base de dados'!M468</f>
        <v>236</v>
      </c>
      <c r="I469" s="30" t="s">
        <v>7931</v>
      </c>
      <c r="J469" s="6" t="str">
        <f>'Base de dados'!N468</f>
        <v/>
      </c>
    </row>
    <row r="470" spans="1:10" ht="24.95" customHeight="1" x14ac:dyDescent="0.25">
      <c r="A470" s="3">
        <f t="shared" si="7"/>
        <v>468</v>
      </c>
      <c r="B470" s="4" t="str">
        <f>'Base de dados'!A469</f>
        <v>5140007484</v>
      </c>
      <c r="C470" s="5" t="str">
        <f>IF('Base de dados'!E469&lt;&gt;"",'Base de dados'!B469&amp;CHAR(10)&amp;'Base de dados'!E469,'Base de dados'!B469)</f>
        <v>CLARICE ALVES RIBEIRO JORGE</v>
      </c>
      <c r="D470" s="15" t="str">
        <f>'Base de dados'!H469</f>
        <v>RUA DR RODRIGUES ALVES, 454 - ESTACAO  - JUQUIA</v>
      </c>
      <c r="E470" s="27" t="str">
        <f>'Base de dados'!I469</f>
        <v>(41) 999986384</v>
      </c>
      <c r="F470" s="6" t="str">
        <f>'Base de dados'!J469</f>
        <v>POPULAÇÃO GERAL</v>
      </c>
      <c r="G470" s="6" t="str">
        <f>'Base de dados'!L469</f>
        <v>SUPLENTE COMPLEMENTAR</v>
      </c>
      <c r="H470" s="6">
        <f>'Base de dados'!M469</f>
        <v>237</v>
      </c>
      <c r="I470" s="30" t="s">
        <v>7931</v>
      </c>
      <c r="J470" s="6" t="str">
        <f>'Base de dados'!N469</f>
        <v/>
      </c>
    </row>
    <row r="471" spans="1:10" ht="24.95" customHeight="1" x14ac:dyDescent="0.25">
      <c r="A471" s="3">
        <f t="shared" si="7"/>
        <v>469</v>
      </c>
      <c r="B471" s="4" t="str">
        <f>'Base de dados'!A470</f>
        <v>5140003061</v>
      </c>
      <c r="C471" s="5" t="str">
        <f>IF('Base de dados'!E470&lt;&gt;"",'Base de dados'!B470&amp;CHAR(10)&amp;'Base de dados'!E470,'Base de dados'!B470)</f>
        <v>NAZMIE JAZE</v>
      </c>
      <c r="D471" s="15" t="str">
        <f>'Base de dados'!H470</f>
        <v>RUA 10 DE ABRIL, 215 - CENTRO - JUQUIA</v>
      </c>
      <c r="E471" s="27" t="str">
        <f>'Base de dados'!I470</f>
        <v>(13) 996009102</v>
      </c>
      <c r="F471" s="6" t="str">
        <f>'Base de dados'!J470</f>
        <v>POPULAÇÃO GERAL</v>
      </c>
      <c r="G471" s="6" t="str">
        <f>'Base de dados'!L470</f>
        <v>SUPLENTE COMPLEMENTAR</v>
      </c>
      <c r="H471" s="6">
        <f>'Base de dados'!M470</f>
        <v>238</v>
      </c>
      <c r="I471" s="30" t="s">
        <v>7931</v>
      </c>
      <c r="J471" s="6" t="str">
        <f>'Base de dados'!N470</f>
        <v/>
      </c>
    </row>
    <row r="472" spans="1:10" ht="24.95" customHeight="1" x14ac:dyDescent="0.25">
      <c r="A472" s="3">
        <f t="shared" si="7"/>
        <v>470</v>
      </c>
      <c r="B472" s="4" t="str">
        <f>'Base de dados'!A471</f>
        <v>5140004788</v>
      </c>
      <c r="C472" s="5" t="str">
        <f>IF('Base de dados'!E471&lt;&gt;"",'Base de dados'!B471&amp;CHAR(10)&amp;'Base de dados'!E471,'Base de dados'!B471)</f>
        <v>CINTIA APARECIDA DUARTE SOARES
JONAS PEREIRA LIMA</v>
      </c>
      <c r="D472" s="15" t="str">
        <f>'Base de dados'!H471</f>
        <v>RUA PRUDENTE DE MORAES, 1 - VILA INDUSTRIAL - JUQUIA</v>
      </c>
      <c r="E472" s="27" t="str">
        <f>'Base de dados'!I471</f>
        <v>(13) 997560920</v>
      </c>
      <c r="F472" s="6" t="str">
        <f>'Base de dados'!J471</f>
        <v>POPULAÇÃO GERAL</v>
      </c>
      <c r="G472" s="6" t="str">
        <f>'Base de dados'!L471</f>
        <v>SUPLENTE COMPLEMENTAR</v>
      </c>
      <c r="H472" s="6">
        <f>'Base de dados'!M471</f>
        <v>239</v>
      </c>
      <c r="I472" s="30" t="s">
        <v>7931</v>
      </c>
      <c r="J472" s="6" t="str">
        <f>'Base de dados'!N471</f>
        <v/>
      </c>
    </row>
    <row r="473" spans="1:10" ht="24.95" customHeight="1" x14ac:dyDescent="0.25">
      <c r="A473" s="3">
        <f t="shared" si="7"/>
        <v>471</v>
      </c>
      <c r="B473" s="4" t="str">
        <f>'Base de dados'!A472</f>
        <v>5140004606</v>
      </c>
      <c r="C473" s="5" t="str">
        <f>IF('Base de dados'!E472&lt;&gt;"",'Base de dados'!B472&amp;CHAR(10)&amp;'Base de dados'!E472,'Base de dados'!B472)</f>
        <v>GIOVANNI DE OLIVEIRA RIBEIRO</v>
      </c>
      <c r="D473" s="15" t="str">
        <f>'Base de dados'!H472</f>
        <v>AV  AV  WASHINGTON LUIS, 61 - VILA INDUSTRIAL  - JUQUIA</v>
      </c>
      <c r="E473" s="27" t="str">
        <f>'Base de dados'!I472</f>
        <v>(13) 997980678</v>
      </c>
      <c r="F473" s="6" t="str">
        <f>'Base de dados'!J472</f>
        <v>POPULAÇÃO GERAL</v>
      </c>
      <c r="G473" s="6" t="str">
        <f>'Base de dados'!L472</f>
        <v>SUPLENTE COMPLEMENTAR</v>
      </c>
      <c r="H473" s="6">
        <f>'Base de dados'!M472</f>
        <v>240</v>
      </c>
      <c r="I473" s="30" t="s">
        <v>7931</v>
      </c>
      <c r="J473" s="6" t="str">
        <f>'Base de dados'!N472</f>
        <v/>
      </c>
    </row>
    <row r="474" spans="1:10" ht="24.95" customHeight="1" x14ac:dyDescent="0.25">
      <c r="A474" s="3">
        <f t="shared" si="7"/>
        <v>472</v>
      </c>
      <c r="B474" s="4" t="str">
        <f>'Base de dados'!A473</f>
        <v>5140000190</v>
      </c>
      <c r="C474" s="5" t="str">
        <f>IF('Base de dados'!E473&lt;&gt;"",'Base de dados'!B473&amp;CHAR(10)&amp;'Base de dados'!E473,'Base de dados'!B473)</f>
        <v>FABIANO DO VALLE DE ARAUJO</v>
      </c>
      <c r="D474" s="15" t="str">
        <f>'Base de dados'!H473</f>
        <v>RUA GILMARA APARECIDA CAVALCANTE DE LIMA, 46 - CAPUAVINHA - JUQUIA</v>
      </c>
      <c r="E474" s="27" t="str">
        <f>'Base de dados'!I473</f>
        <v>(13) 981971694</v>
      </c>
      <c r="F474" s="6" t="str">
        <f>'Base de dados'!J473</f>
        <v>POPULAÇÃO GERAL</v>
      </c>
      <c r="G474" s="6" t="str">
        <f>'Base de dados'!L473</f>
        <v>SUPLENTE COMPLEMENTAR</v>
      </c>
      <c r="H474" s="6">
        <f>'Base de dados'!M473</f>
        <v>241</v>
      </c>
      <c r="I474" s="30" t="s">
        <v>7931</v>
      </c>
      <c r="J474" s="6" t="str">
        <f>'Base de dados'!N473</f>
        <v/>
      </c>
    </row>
    <row r="475" spans="1:10" ht="24.95" customHeight="1" x14ac:dyDescent="0.25">
      <c r="A475" s="3">
        <f t="shared" si="7"/>
        <v>473</v>
      </c>
      <c r="B475" s="4" t="str">
        <f>'Base de dados'!A474</f>
        <v>5140000760</v>
      </c>
      <c r="C475" s="5" t="str">
        <f>IF('Base de dados'!E474&lt;&gt;"",'Base de dados'!B474&amp;CHAR(10)&amp;'Base de dados'!E474,'Base de dados'!B474)</f>
        <v>ADILSON MURILO MONTEIRO GATO
NATALIA DIAS BIANCHI</v>
      </c>
      <c r="D475" s="15" t="str">
        <f>'Base de dados'!H474</f>
        <v>RUA PALMIRO NOVI, 869 - ARAPONGAL - REGISTRO</v>
      </c>
      <c r="E475" s="27" t="str">
        <f>'Base de dados'!I474</f>
        <v>(13) 981309173</v>
      </c>
      <c r="F475" s="6" t="str">
        <f>'Base de dados'!J474</f>
        <v>POPULAÇÃO GERAL</v>
      </c>
      <c r="G475" s="6" t="str">
        <f>'Base de dados'!L474</f>
        <v>SUPLENTE COMPLEMENTAR</v>
      </c>
      <c r="H475" s="6">
        <f>'Base de dados'!M474</f>
        <v>242</v>
      </c>
      <c r="I475" s="30" t="s">
        <v>7931</v>
      </c>
      <c r="J475" s="6" t="str">
        <f>'Base de dados'!N474</f>
        <v/>
      </c>
    </row>
    <row r="476" spans="1:10" ht="24.95" customHeight="1" x14ac:dyDescent="0.25">
      <c r="A476" s="3">
        <f t="shared" si="7"/>
        <v>474</v>
      </c>
      <c r="B476" s="4" t="str">
        <f>'Base de dados'!A475</f>
        <v>5140004432</v>
      </c>
      <c r="C476" s="5" t="str">
        <f>IF('Base de dados'!E475&lt;&gt;"",'Base de dados'!B475&amp;CHAR(10)&amp;'Base de dados'!E475,'Base de dados'!B475)</f>
        <v>MAYANA ARAUJO SANTOS SILVA</v>
      </c>
      <c r="D476" s="15" t="str">
        <f>'Base de dados'!H475</f>
        <v>VLA BOA VISTA, 122 - VILA SANCHES - JUQUIA</v>
      </c>
      <c r="E476" s="27" t="str">
        <f>'Base de dados'!I475</f>
        <v>(13) 996838426</v>
      </c>
      <c r="F476" s="6" t="str">
        <f>'Base de dados'!J475</f>
        <v>POPULAÇÃO GERAL</v>
      </c>
      <c r="G476" s="6" t="str">
        <f>'Base de dados'!L475</f>
        <v>SUPLENTE COMPLEMENTAR</v>
      </c>
      <c r="H476" s="6">
        <f>'Base de dados'!M475</f>
        <v>243</v>
      </c>
      <c r="I476" s="30" t="s">
        <v>7931</v>
      </c>
      <c r="J476" s="6" t="str">
        <f>'Base de dados'!N475</f>
        <v/>
      </c>
    </row>
    <row r="477" spans="1:10" ht="24.95" customHeight="1" x14ac:dyDescent="0.25">
      <c r="A477" s="3">
        <f t="shared" si="7"/>
        <v>475</v>
      </c>
      <c r="B477" s="4" t="str">
        <f>'Base de dados'!A476</f>
        <v>5140005512</v>
      </c>
      <c r="C477" s="5" t="str">
        <f>IF('Base de dados'!E476&lt;&gt;"",'Base de dados'!B476&amp;CHAR(10)&amp;'Base de dados'!E476,'Base de dados'!B476)</f>
        <v>ELENILDA DE LIMA XAVIER</v>
      </c>
      <c r="D477" s="15" t="str">
        <f>'Base de dados'!H476</f>
        <v>SIT SANTO ANTONIO, Sem número - LAGOINHA - JUQUIA</v>
      </c>
      <c r="E477" s="27" t="str">
        <f>'Base de dados'!I476</f>
        <v>(13) 996591712</v>
      </c>
      <c r="F477" s="6" t="str">
        <f>'Base de dados'!J476</f>
        <v>POPULAÇÃO GERAL</v>
      </c>
      <c r="G477" s="6" t="str">
        <f>'Base de dados'!L476</f>
        <v>SUPLENTE COMPLEMENTAR</v>
      </c>
      <c r="H477" s="6">
        <f>'Base de dados'!M476</f>
        <v>244</v>
      </c>
      <c r="I477" s="30" t="s">
        <v>7931</v>
      </c>
      <c r="J477" s="6" t="str">
        <f>'Base de dados'!N476</f>
        <v/>
      </c>
    </row>
    <row r="478" spans="1:10" ht="24.95" customHeight="1" x14ac:dyDescent="0.25">
      <c r="A478" s="3">
        <f t="shared" si="7"/>
        <v>476</v>
      </c>
      <c r="B478" s="4" t="str">
        <f>'Base de dados'!A477</f>
        <v>5140000331</v>
      </c>
      <c r="C478" s="5" t="str">
        <f>IF('Base de dados'!E477&lt;&gt;"",'Base de dados'!B477&amp;CHAR(10)&amp;'Base de dados'!E477,'Base de dados'!B477)</f>
        <v>ROBSON CORREA PAULO GOMES
KATIA GOMES FERREIRA</v>
      </c>
      <c r="D478" s="15" t="str">
        <f>'Base de dados'!H477</f>
        <v>RUA ANTONIO MARQUES PATRICIO, 426 - VILA INDUSTRIAL - JUQUIA</v>
      </c>
      <c r="E478" s="27" t="str">
        <f>'Base de dados'!I477</f>
        <v>(13) 996329981</v>
      </c>
      <c r="F478" s="6" t="str">
        <f>'Base de dados'!J477</f>
        <v>POPULAÇÃO GERAL</v>
      </c>
      <c r="G478" s="6" t="str">
        <f>'Base de dados'!L477</f>
        <v>SUPLENTE COMPLEMENTAR</v>
      </c>
      <c r="H478" s="6">
        <f>'Base de dados'!M477</f>
        <v>245</v>
      </c>
      <c r="I478" s="30" t="s">
        <v>7931</v>
      </c>
      <c r="J478" s="6" t="str">
        <f>'Base de dados'!N477</f>
        <v/>
      </c>
    </row>
    <row r="479" spans="1:10" ht="24.95" customHeight="1" x14ac:dyDescent="0.25">
      <c r="A479" s="3">
        <f t="shared" si="7"/>
        <v>477</v>
      </c>
      <c r="B479" s="4" t="str">
        <f>'Base de dados'!A478</f>
        <v>5140009928</v>
      </c>
      <c r="C479" s="5" t="str">
        <f>IF('Base de dados'!E478&lt;&gt;"",'Base de dados'!B478&amp;CHAR(10)&amp;'Base de dados'!E478,'Base de dados'!B478)</f>
        <v>TATIANA RIBEIRO DA CRUZ</v>
      </c>
      <c r="D479" s="15" t="str">
        <f>'Base de dados'!H478</f>
        <v>RUA ANABOR DA SILVA FRANCO, 105 - VILA FLORINDO DE BAIXO - JUQUIA</v>
      </c>
      <c r="E479" s="27" t="str">
        <f>'Base de dados'!I478</f>
        <v>(13) 997860184</v>
      </c>
      <c r="F479" s="6" t="str">
        <f>'Base de dados'!J478</f>
        <v>POPULAÇÃO GERAL</v>
      </c>
      <c r="G479" s="6" t="str">
        <f>'Base de dados'!L478</f>
        <v>SUPLENTE COMPLEMENTAR</v>
      </c>
      <c r="H479" s="6">
        <f>'Base de dados'!M478</f>
        <v>246</v>
      </c>
      <c r="I479" s="30" t="s">
        <v>7931</v>
      </c>
      <c r="J479" s="6" t="str">
        <f>'Base de dados'!N478</f>
        <v/>
      </c>
    </row>
    <row r="480" spans="1:10" ht="24.95" customHeight="1" x14ac:dyDescent="0.25">
      <c r="A480" s="3">
        <f t="shared" si="7"/>
        <v>478</v>
      </c>
      <c r="B480" s="4" t="str">
        <f>'Base de dados'!A479</f>
        <v>5140007674</v>
      </c>
      <c r="C480" s="5" t="str">
        <f>IF('Base de dados'!E479&lt;&gt;"",'Base de dados'!B479&amp;CHAR(10)&amp;'Base de dados'!E479,'Base de dados'!B479)</f>
        <v>SANDRAGONCALVESMUNIZ
RONALDO VENANCIO GOMES</v>
      </c>
      <c r="D480" s="15" t="str">
        <f>'Base de dados'!H479</f>
        <v>RUA JOSE ANGELO HERRERA DE MIRANDA, 15 - VILA FLORINDO DE BAIXO - JUQUIA</v>
      </c>
      <c r="E480" s="27" t="str">
        <f>'Base de dados'!I479</f>
        <v>(13) 9979274</v>
      </c>
      <c r="F480" s="6" t="str">
        <f>'Base de dados'!J479</f>
        <v>POPULAÇÃO GERAL</v>
      </c>
      <c r="G480" s="6" t="str">
        <f>'Base de dados'!L479</f>
        <v>SUPLENTE COMPLEMENTAR</v>
      </c>
      <c r="H480" s="6">
        <f>'Base de dados'!M479</f>
        <v>247</v>
      </c>
      <c r="I480" s="30" t="s">
        <v>7931</v>
      </c>
      <c r="J480" s="6" t="str">
        <f>'Base de dados'!N479</f>
        <v/>
      </c>
    </row>
    <row r="481" spans="1:10" ht="24.95" customHeight="1" x14ac:dyDescent="0.25">
      <c r="A481" s="3">
        <f t="shared" si="7"/>
        <v>479</v>
      </c>
      <c r="B481" s="4" t="str">
        <f>'Base de dados'!A480</f>
        <v>5140002998</v>
      </c>
      <c r="C481" s="5" t="str">
        <f>IF('Base de dados'!E480&lt;&gt;"",'Base de dados'!B480&amp;CHAR(10)&amp;'Base de dados'!E480,'Base de dados'!B480)</f>
        <v>JOSE XAVIER FILHO
ZULEIDE LIMA XAVIER</v>
      </c>
      <c r="D481" s="15" t="str">
        <f>'Base de dados'!H480</f>
        <v>RUA HUM, 318 - COLONIZACAO  - JUQUIA</v>
      </c>
      <c r="E481" s="27" t="str">
        <f>'Base de dados'!I480</f>
        <v>(13) 996347646</v>
      </c>
      <c r="F481" s="6" t="str">
        <f>'Base de dados'!J480</f>
        <v>POPULAÇÃO GERAL</v>
      </c>
      <c r="G481" s="6" t="str">
        <f>'Base de dados'!L480</f>
        <v>SUPLENTE COMPLEMENTAR</v>
      </c>
      <c r="H481" s="6">
        <f>'Base de dados'!M480</f>
        <v>248</v>
      </c>
      <c r="I481" s="30" t="s">
        <v>7931</v>
      </c>
      <c r="J481" s="6" t="str">
        <f>'Base de dados'!N480</f>
        <v/>
      </c>
    </row>
    <row r="482" spans="1:10" ht="24.95" customHeight="1" x14ac:dyDescent="0.25">
      <c r="A482" s="3">
        <f t="shared" si="7"/>
        <v>480</v>
      </c>
      <c r="B482" s="4" t="str">
        <f>'Base de dados'!A481</f>
        <v>5140001040</v>
      </c>
      <c r="C482" s="5" t="str">
        <f>IF('Base de dados'!E481&lt;&gt;"",'Base de dados'!B481&amp;CHAR(10)&amp;'Base de dados'!E481,'Base de dados'!B481)</f>
        <v>LUANA PRADO</v>
      </c>
      <c r="D482" s="15" t="str">
        <f>'Base de dados'!H481</f>
        <v>RUA DEZ, 109 - OLIVEIRA BARROS  - MIRACATU</v>
      </c>
      <c r="E482" s="27" t="str">
        <f>'Base de dados'!I481</f>
        <v>(13) 996803842</v>
      </c>
      <c r="F482" s="6" t="str">
        <f>'Base de dados'!J481</f>
        <v>POPULAÇÃO GERAL</v>
      </c>
      <c r="G482" s="6" t="str">
        <f>'Base de dados'!L481</f>
        <v>SUPLENTE COMPLEMENTAR</v>
      </c>
      <c r="H482" s="6">
        <f>'Base de dados'!M481</f>
        <v>249</v>
      </c>
      <c r="I482" s="30" t="s">
        <v>7931</v>
      </c>
      <c r="J482" s="6" t="str">
        <f>'Base de dados'!N481</f>
        <v/>
      </c>
    </row>
    <row r="483" spans="1:10" ht="24.95" customHeight="1" x14ac:dyDescent="0.25">
      <c r="A483" s="3">
        <f t="shared" si="7"/>
        <v>481</v>
      </c>
      <c r="B483" s="4" t="str">
        <f>'Base de dados'!A482</f>
        <v>5140009217</v>
      </c>
      <c r="C483" s="5" t="str">
        <f>IF('Base de dados'!E482&lt;&gt;"",'Base de dados'!B482&amp;CHAR(10)&amp;'Base de dados'!E482,'Base de dados'!B482)</f>
        <v>BENEDITO BISCAIA MARTINS
DEISE OLIVEIRA MARTINS</v>
      </c>
      <c r="D483" s="15" t="str">
        <f>'Base de dados'!H482</f>
        <v>RUA JOSE FROIS, 186 - JARDIM ANA CRISTINA - JUQUIA</v>
      </c>
      <c r="E483" s="27" t="str">
        <f>'Base de dados'!I482</f>
        <v>(13) 997552023</v>
      </c>
      <c r="F483" s="6" t="str">
        <f>'Base de dados'!J482</f>
        <v>POPULAÇÃO GERAL</v>
      </c>
      <c r="G483" s="6" t="str">
        <f>'Base de dados'!L482</f>
        <v>SUPLENTE COMPLEMENTAR</v>
      </c>
      <c r="H483" s="6">
        <f>'Base de dados'!M482</f>
        <v>250</v>
      </c>
      <c r="I483" s="30" t="s">
        <v>7931</v>
      </c>
      <c r="J483" s="6" t="str">
        <f>'Base de dados'!N482</f>
        <v/>
      </c>
    </row>
    <row r="484" spans="1:10" ht="24.95" customHeight="1" x14ac:dyDescent="0.25">
      <c r="A484" s="3">
        <f t="shared" si="7"/>
        <v>482</v>
      </c>
      <c r="B484" s="4" t="str">
        <f>'Base de dados'!A483</f>
        <v>5140006841</v>
      </c>
      <c r="C484" s="5" t="str">
        <f>IF('Base de dados'!E483&lt;&gt;"",'Base de dados'!B483&amp;CHAR(10)&amp;'Base de dados'!E483,'Base de dados'!B483)</f>
        <v>SIMONE DA SILVA SANTOS RIBEIRO
MOISES DA COSTA RIBEIRO</v>
      </c>
      <c r="D484" s="15" t="str">
        <f>'Base de dados'!H483</f>
        <v>CHA BR 116 KM 411, S/N - POUSO ALTO - JUQUIA</v>
      </c>
      <c r="E484" s="27" t="str">
        <f>'Base de dados'!I483</f>
        <v>(13) 996026707</v>
      </c>
      <c r="F484" s="6" t="str">
        <f>'Base de dados'!J483</f>
        <v>POPULAÇÃO GERAL</v>
      </c>
      <c r="G484" s="6" t="str">
        <f>'Base de dados'!L483</f>
        <v>SUPLENTE COMPLEMENTAR</v>
      </c>
      <c r="H484" s="6">
        <f>'Base de dados'!M483</f>
        <v>251</v>
      </c>
      <c r="I484" s="30" t="s">
        <v>7931</v>
      </c>
      <c r="J484" s="6" t="str">
        <f>'Base de dados'!N483</f>
        <v/>
      </c>
    </row>
    <row r="485" spans="1:10" ht="24.95" customHeight="1" x14ac:dyDescent="0.25">
      <c r="A485" s="3">
        <f t="shared" si="7"/>
        <v>483</v>
      </c>
      <c r="B485" s="4" t="str">
        <f>'Base de dados'!A484</f>
        <v>5140009381</v>
      </c>
      <c r="C485" s="5" t="str">
        <f>IF('Base de dados'!E484&lt;&gt;"",'Base de dados'!B484&amp;CHAR(10)&amp;'Base de dados'!E484,'Base de dados'!B484)</f>
        <v>CARLOS AUGUSTO HEUCK JANETA
MILENA DOS SANTOS NEVES</v>
      </c>
      <c r="D485" s="15" t="str">
        <f>'Base de dados'!H484</f>
        <v>RUA R  OTACILIO MAGALHAES, 391 - VILA INDUSTRIAL - JUQUIA</v>
      </c>
      <c r="E485" s="27" t="str">
        <f>'Base de dados'!I484</f>
        <v>(15) 996870477</v>
      </c>
      <c r="F485" s="6" t="str">
        <f>'Base de dados'!J484</f>
        <v>POPULAÇÃO GERAL</v>
      </c>
      <c r="G485" s="6" t="str">
        <f>'Base de dados'!L484</f>
        <v>SUPLENTE COMPLEMENTAR</v>
      </c>
      <c r="H485" s="6">
        <f>'Base de dados'!M484</f>
        <v>252</v>
      </c>
      <c r="I485" s="30" t="s">
        <v>7931</v>
      </c>
      <c r="J485" s="6" t="str">
        <f>'Base de dados'!N484</f>
        <v/>
      </c>
    </row>
    <row r="486" spans="1:10" ht="24.95" customHeight="1" x14ac:dyDescent="0.25">
      <c r="A486" s="3">
        <f t="shared" si="7"/>
        <v>484</v>
      </c>
      <c r="B486" s="4" t="str">
        <f>'Base de dados'!A485</f>
        <v>5140009910</v>
      </c>
      <c r="C486" s="5" t="str">
        <f>IF('Base de dados'!E485&lt;&gt;"",'Base de dados'!B485&amp;CHAR(10)&amp;'Base de dados'!E485,'Base de dados'!B485)</f>
        <v>SIRLENE APARECIDA DA SILVA</v>
      </c>
      <c r="D486" s="15" t="str">
        <f>'Base de dados'!H485</f>
        <v>RUA DO RANARIO, S/N - ITOPAVA - JUQUIA</v>
      </c>
      <c r="E486" s="27" t="str">
        <f>'Base de dados'!I485</f>
        <v>(13) 997626459</v>
      </c>
      <c r="F486" s="6" t="str">
        <f>'Base de dados'!J485</f>
        <v>POPULAÇÃO GERAL</v>
      </c>
      <c r="G486" s="6" t="str">
        <f>'Base de dados'!L485</f>
        <v>SUPLENTE COMPLEMENTAR</v>
      </c>
      <c r="H486" s="6">
        <f>'Base de dados'!M485</f>
        <v>253</v>
      </c>
      <c r="I486" s="30" t="s">
        <v>7931</v>
      </c>
      <c r="J486" s="6" t="str">
        <f>'Base de dados'!N485</f>
        <v/>
      </c>
    </row>
    <row r="487" spans="1:10" ht="24.95" customHeight="1" x14ac:dyDescent="0.25">
      <c r="A487" s="3">
        <f t="shared" si="7"/>
        <v>485</v>
      </c>
      <c r="B487" s="4" t="str">
        <f>'Base de dados'!A486</f>
        <v>5140004945</v>
      </c>
      <c r="C487" s="5" t="str">
        <f>IF('Base de dados'!E486&lt;&gt;"",'Base de dados'!B486&amp;CHAR(10)&amp;'Base de dados'!E486,'Base de dados'!B486)</f>
        <v>DEBBIE VASCONCELOS SATO</v>
      </c>
      <c r="D487" s="15" t="str">
        <f>'Base de dados'!H486</f>
        <v>RUA NOVE, 49 - VILA PEDREIRA  - JUQUIA</v>
      </c>
      <c r="E487" s="27" t="str">
        <f>'Base de dados'!I486</f>
        <v>(13) 996068955</v>
      </c>
      <c r="F487" s="6" t="str">
        <f>'Base de dados'!J486</f>
        <v>POPULAÇÃO GERAL</v>
      </c>
      <c r="G487" s="6" t="str">
        <f>'Base de dados'!L486</f>
        <v>SUPLENTE COMPLEMENTAR</v>
      </c>
      <c r="H487" s="6">
        <f>'Base de dados'!M486</f>
        <v>254</v>
      </c>
      <c r="I487" s="30" t="s">
        <v>7931</v>
      </c>
      <c r="J487" s="6" t="str">
        <f>'Base de dados'!N486</f>
        <v/>
      </c>
    </row>
    <row r="488" spans="1:10" ht="24.95" customHeight="1" x14ac:dyDescent="0.25">
      <c r="A488" s="3">
        <f t="shared" si="7"/>
        <v>486</v>
      </c>
      <c r="B488" s="4" t="str">
        <f>'Base de dados'!A487</f>
        <v>5140004895</v>
      </c>
      <c r="C488" s="5" t="str">
        <f>IF('Base de dados'!E487&lt;&gt;"",'Base de dados'!B487&amp;CHAR(10)&amp;'Base de dados'!E487,'Base de dados'!B487)</f>
        <v>RENAN DE SOUSA SILVA
MARCELA CRISTINA PRADO SILVA</v>
      </c>
      <c r="D488" s="15" t="str">
        <f>'Base de dados'!H487</f>
        <v>SIT SITIO CEDRO, SN - CEDRO - JUQUIA</v>
      </c>
      <c r="E488" s="27" t="str">
        <f>'Base de dados'!I487</f>
        <v>(13) 997981238</v>
      </c>
      <c r="F488" s="6" t="str">
        <f>'Base de dados'!J487</f>
        <v>POPULAÇÃO GERAL</v>
      </c>
      <c r="G488" s="6" t="str">
        <f>'Base de dados'!L487</f>
        <v>SUPLENTE COMPLEMENTAR</v>
      </c>
      <c r="H488" s="6">
        <f>'Base de dados'!M487</f>
        <v>255</v>
      </c>
      <c r="I488" s="30" t="s">
        <v>7931</v>
      </c>
      <c r="J488" s="6" t="str">
        <f>'Base de dados'!N487</f>
        <v/>
      </c>
    </row>
    <row r="489" spans="1:10" ht="24.95" customHeight="1" x14ac:dyDescent="0.25">
      <c r="A489" s="3">
        <f t="shared" si="7"/>
        <v>487</v>
      </c>
      <c r="B489" s="4" t="str">
        <f>'Base de dados'!A488</f>
        <v>5140000372</v>
      </c>
      <c r="C489" s="5" t="str">
        <f>IF('Base de dados'!E488&lt;&gt;"",'Base de dados'!B488&amp;CHAR(10)&amp;'Base de dados'!E488,'Base de dados'!B488)</f>
        <v>ALANA OLIVEIRA DE JESUS
ALANA OLIVEIRA DE JESUS</v>
      </c>
      <c r="D489" s="15" t="str">
        <f>'Base de dados'!H488</f>
        <v>RUA JOAO VEIGA MARTINS, 20 - VILA FLORINDO - JUQUIA</v>
      </c>
      <c r="E489" s="27" t="str">
        <f>'Base de dados'!I488</f>
        <v>(13) 996266502</v>
      </c>
      <c r="F489" s="6" t="str">
        <f>'Base de dados'!J488</f>
        <v>POPULAÇÃO GERAL</v>
      </c>
      <c r="G489" s="6" t="str">
        <f>'Base de dados'!L488</f>
        <v>SUPLENTE COMPLEMENTAR</v>
      </c>
      <c r="H489" s="6">
        <f>'Base de dados'!M488</f>
        <v>256</v>
      </c>
      <c r="I489" s="30" t="s">
        <v>7931</v>
      </c>
      <c r="J489" s="6" t="str">
        <f>'Base de dados'!N488</f>
        <v/>
      </c>
    </row>
    <row r="490" spans="1:10" ht="24.95" customHeight="1" x14ac:dyDescent="0.25">
      <c r="A490" s="3">
        <f t="shared" si="7"/>
        <v>488</v>
      </c>
      <c r="B490" s="4" t="str">
        <f>'Base de dados'!A489</f>
        <v>5140003145</v>
      </c>
      <c r="C490" s="5" t="str">
        <f>IF('Base de dados'!E489&lt;&gt;"",'Base de dados'!B489&amp;CHAR(10)&amp;'Base de dados'!E489,'Base de dados'!B489)</f>
        <v>NATALIA ANDRADE SANTOS MURATA
ANTONY ANDRADE DE ASSIS MURATA</v>
      </c>
      <c r="D490" s="15" t="str">
        <f>'Base de dados'!H489</f>
        <v>SIT SITIO ANTONY, Sn - SITIO RIBEIRAOZINHO - JUQUIA</v>
      </c>
      <c r="E490" s="27" t="str">
        <f>'Base de dados'!I489</f>
        <v>(13) 997834303</v>
      </c>
      <c r="F490" s="6" t="str">
        <f>'Base de dados'!J489</f>
        <v>POPULAÇÃO GERAL</v>
      </c>
      <c r="G490" s="6" t="str">
        <f>'Base de dados'!L489</f>
        <v>SUPLENTE COMPLEMENTAR</v>
      </c>
      <c r="H490" s="6">
        <f>'Base de dados'!M489</f>
        <v>257</v>
      </c>
      <c r="I490" s="30" t="s">
        <v>7931</v>
      </c>
      <c r="J490" s="6" t="str">
        <f>'Base de dados'!N489</f>
        <v/>
      </c>
    </row>
    <row r="491" spans="1:10" ht="24.95" customHeight="1" x14ac:dyDescent="0.25">
      <c r="A491" s="3">
        <f t="shared" si="7"/>
        <v>489</v>
      </c>
      <c r="B491" s="4" t="str">
        <f>'Base de dados'!A490</f>
        <v>5140004135</v>
      </c>
      <c r="C491" s="5" t="str">
        <f>IF('Base de dados'!E490&lt;&gt;"",'Base de dados'!B490&amp;CHAR(10)&amp;'Base de dados'!E490,'Base de dados'!B490)</f>
        <v>MAURICIO DE CARVALHO TUBIANO
ALANA CAROLINE DA SILVA MARTINS</v>
      </c>
      <c r="D491" s="15" t="str">
        <f>'Base de dados'!H490</f>
        <v>RUA KENGO KURITA, 345 - VILA INDUSTRIAL - JUQUIA</v>
      </c>
      <c r="E491" s="27" t="str">
        <f>'Base de dados'!I490</f>
        <v>(15) 996471891</v>
      </c>
      <c r="F491" s="6" t="str">
        <f>'Base de dados'!J490</f>
        <v>POPULAÇÃO GERAL</v>
      </c>
      <c r="G491" s="6" t="str">
        <f>'Base de dados'!L490</f>
        <v>SUPLENTE COMPLEMENTAR</v>
      </c>
      <c r="H491" s="6">
        <f>'Base de dados'!M490</f>
        <v>258</v>
      </c>
      <c r="I491" s="30" t="s">
        <v>7931</v>
      </c>
      <c r="J491" s="6" t="str">
        <f>'Base de dados'!N490</f>
        <v/>
      </c>
    </row>
    <row r="492" spans="1:10" ht="24.95" customHeight="1" x14ac:dyDescent="0.25">
      <c r="A492" s="3">
        <f t="shared" si="7"/>
        <v>490</v>
      </c>
      <c r="B492" s="4" t="str">
        <f>'Base de dados'!A491</f>
        <v>5140006650</v>
      </c>
      <c r="C492" s="5" t="str">
        <f>IF('Base de dados'!E491&lt;&gt;"",'Base de dados'!B491&amp;CHAR(10)&amp;'Base de dados'!E491,'Base de dados'!B491)</f>
        <v>AMANDA PAZ DOS SANTOS</v>
      </c>
      <c r="D492" s="15" t="str">
        <f>'Base de dados'!H491</f>
        <v>RUA ARMANDO SIMOES GRAZINA, 303 - VILA FLORINDO DE BAIXO - JUQUIA</v>
      </c>
      <c r="E492" s="27" t="str">
        <f>'Base de dados'!I491</f>
        <v>(13) 997194459</v>
      </c>
      <c r="F492" s="6" t="str">
        <f>'Base de dados'!J491</f>
        <v>POPULAÇÃO GERAL</v>
      </c>
      <c r="G492" s="6" t="str">
        <f>'Base de dados'!L491</f>
        <v>SUPLENTE COMPLEMENTAR</v>
      </c>
      <c r="H492" s="6">
        <f>'Base de dados'!M491</f>
        <v>259</v>
      </c>
      <c r="I492" s="30" t="s">
        <v>7931</v>
      </c>
      <c r="J492" s="6" t="str">
        <f>'Base de dados'!N491</f>
        <v/>
      </c>
    </row>
    <row r="493" spans="1:10" ht="24.95" customHeight="1" x14ac:dyDescent="0.25">
      <c r="A493" s="3">
        <f t="shared" si="7"/>
        <v>491</v>
      </c>
      <c r="B493" s="4" t="str">
        <f>'Base de dados'!A492</f>
        <v>5140006882</v>
      </c>
      <c r="C493" s="5" t="str">
        <f>IF('Base de dados'!E492&lt;&gt;"",'Base de dados'!B492&amp;CHAR(10)&amp;'Base de dados'!E492,'Base de dados'!B492)</f>
        <v>JULIANA SOUZA SANTOS
LEANDRO PEREIRA AMERICO</v>
      </c>
      <c r="D493" s="15" t="str">
        <f>'Base de dados'!H492</f>
        <v>RUA SERAFIM HENRIQUE DE GOUVEIA, 31 - VILA FLORINDO DE BAIXO - JUQUIA</v>
      </c>
      <c r="E493" s="27" t="str">
        <f>'Base de dados'!I492</f>
        <v>(13) 997187184</v>
      </c>
      <c r="F493" s="6" t="str">
        <f>'Base de dados'!J492</f>
        <v>POPULAÇÃO GERAL</v>
      </c>
      <c r="G493" s="6" t="str">
        <f>'Base de dados'!L492</f>
        <v>SUPLENTE COMPLEMENTAR</v>
      </c>
      <c r="H493" s="6">
        <f>'Base de dados'!M492</f>
        <v>260</v>
      </c>
      <c r="I493" s="30" t="s">
        <v>7931</v>
      </c>
      <c r="J493" s="6" t="str">
        <f>'Base de dados'!N492</f>
        <v/>
      </c>
    </row>
    <row r="494" spans="1:10" ht="24.95" customHeight="1" x14ac:dyDescent="0.25">
      <c r="A494" s="3">
        <f t="shared" si="7"/>
        <v>492</v>
      </c>
      <c r="B494" s="4" t="str">
        <f>'Base de dados'!A493</f>
        <v>5140005579</v>
      </c>
      <c r="C494" s="5" t="str">
        <f>IF('Base de dados'!E493&lt;&gt;"",'Base de dados'!B493&amp;CHAR(10)&amp;'Base de dados'!E493,'Base de dados'!B493)</f>
        <v>JOAO PAULO DA SILVA</v>
      </c>
      <c r="D494" s="15" t="str">
        <f>'Base de dados'!H493</f>
        <v>SIT 3, 121 - IPORANGA - JUQUIA</v>
      </c>
      <c r="E494" s="27" t="str">
        <f>'Base de dados'!I493</f>
        <v>(13) 997055379</v>
      </c>
      <c r="F494" s="6" t="str">
        <f>'Base de dados'!J493</f>
        <v>POPULAÇÃO GERAL</v>
      </c>
      <c r="G494" s="6" t="str">
        <f>'Base de dados'!L493</f>
        <v>SUPLENTE COMPLEMENTAR</v>
      </c>
      <c r="H494" s="6">
        <f>'Base de dados'!M493</f>
        <v>261</v>
      </c>
      <c r="I494" s="30" t="s">
        <v>7931</v>
      </c>
      <c r="J494" s="6" t="str">
        <f>'Base de dados'!N493</f>
        <v/>
      </c>
    </row>
    <row r="495" spans="1:10" ht="24.95" customHeight="1" x14ac:dyDescent="0.25">
      <c r="A495" s="3">
        <f t="shared" si="7"/>
        <v>493</v>
      </c>
      <c r="B495" s="4" t="str">
        <f>'Base de dados'!A494</f>
        <v>5140006015</v>
      </c>
      <c r="C495" s="5" t="str">
        <f>IF('Base de dados'!E494&lt;&gt;"",'Base de dados'!B494&amp;CHAR(10)&amp;'Base de dados'!E494,'Base de dados'!B494)</f>
        <v>MARCIA CRISTINA FILO</v>
      </c>
      <c r="D495" s="15" t="str">
        <f>'Base de dados'!H494</f>
        <v>RUA PADRE JOAO SALGARI, 22 - VILA FLORINDO - JUQUIA</v>
      </c>
      <c r="E495" s="27" t="str">
        <f>'Base de dados'!I494</f>
        <v>(13) 991071910</v>
      </c>
      <c r="F495" s="6" t="str">
        <f>'Base de dados'!J494</f>
        <v>POPULAÇÃO GERAL</v>
      </c>
      <c r="G495" s="6" t="str">
        <f>'Base de dados'!L494</f>
        <v>SUPLENTE COMPLEMENTAR</v>
      </c>
      <c r="H495" s="6">
        <f>'Base de dados'!M494</f>
        <v>262</v>
      </c>
      <c r="I495" s="30" t="s">
        <v>7931</v>
      </c>
      <c r="J495" s="6" t="str">
        <f>'Base de dados'!N494</f>
        <v/>
      </c>
    </row>
    <row r="496" spans="1:10" ht="24.95" customHeight="1" x14ac:dyDescent="0.25">
      <c r="A496" s="3">
        <f t="shared" si="7"/>
        <v>494</v>
      </c>
      <c r="B496" s="4" t="str">
        <f>'Base de dados'!A495</f>
        <v>5140002626</v>
      </c>
      <c r="C496" s="5" t="str">
        <f>IF('Base de dados'!E495&lt;&gt;"",'Base de dados'!B495&amp;CHAR(10)&amp;'Base de dados'!E495,'Base de dados'!B495)</f>
        <v>DINALVA MEDEIROS RODRIGUES</v>
      </c>
      <c r="D496" s="15" t="str">
        <f>'Base de dados'!H495</f>
        <v>RUA JAYME NUNES DE AQUINO, 45 - VOVO CLARINHA - JUQUIA</v>
      </c>
      <c r="E496" s="27" t="str">
        <f>'Base de dados'!I495</f>
        <v>(13) 997915858</v>
      </c>
      <c r="F496" s="6" t="str">
        <f>'Base de dados'!J495</f>
        <v>POPULAÇÃO GERAL</v>
      </c>
      <c r="G496" s="6" t="str">
        <f>'Base de dados'!L495</f>
        <v>SUPLENTE COMPLEMENTAR</v>
      </c>
      <c r="H496" s="6">
        <f>'Base de dados'!M495</f>
        <v>263</v>
      </c>
      <c r="I496" s="30" t="s">
        <v>7931</v>
      </c>
      <c r="J496" s="6" t="str">
        <f>'Base de dados'!N495</f>
        <v/>
      </c>
    </row>
    <row r="497" spans="1:10" ht="24.95" customHeight="1" x14ac:dyDescent="0.25">
      <c r="A497" s="3">
        <f t="shared" si="7"/>
        <v>495</v>
      </c>
      <c r="B497" s="4" t="str">
        <f>'Base de dados'!A496</f>
        <v>5140003285</v>
      </c>
      <c r="C497" s="5" t="str">
        <f>IF('Base de dados'!E496&lt;&gt;"",'Base de dados'!B496&amp;CHAR(10)&amp;'Base de dados'!E496,'Base de dados'!B496)</f>
        <v>DAMARIS LARA DAS DORES NOGUEIRA</v>
      </c>
      <c r="D497" s="15" t="str">
        <f>'Base de dados'!H496</f>
        <v>RUA JOAO HENRIQUE MUNIZ, 229 - VILA SANCHES - JUQUIA</v>
      </c>
      <c r="E497" s="27" t="str">
        <f>'Base de dados'!I496</f>
        <v>(13) 997291781</v>
      </c>
      <c r="F497" s="6" t="str">
        <f>'Base de dados'!J496</f>
        <v>POPULAÇÃO GERAL</v>
      </c>
      <c r="G497" s="6" t="str">
        <f>'Base de dados'!L496</f>
        <v>SUPLENTE COMPLEMENTAR</v>
      </c>
      <c r="H497" s="6">
        <f>'Base de dados'!M496</f>
        <v>264</v>
      </c>
      <c r="I497" s="30" t="s">
        <v>7931</v>
      </c>
      <c r="J497" s="6" t="str">
        <f>'Base de dados'!N496</f>
        <v/>
      </c>
    </row>
    <row r="498" spans="1:10" ht="24.95" customHeight="1" x14ac:dyDescent="0.25">
      <c r="A498" s="3">
        <f t="shared" si="7"/>
        <v>496</v>
      </c>
      <c r="B498" s="4" t="str">
        <f>'Base de dados'!A497</f>
        <v>5140004978</v>
      </c>
      <c r="C498" s="5" t="str">
        <f>IF('Base de dados'!E497&lt;&gt;"",'Base de dados'!B497&amp;CHAR(10)&amp;'Base de dados'!E497,'Base de dados'!B497)</f>
        <v>MARCIA NUNES RIBEIRO</v>
      </c>
      <c r="D498" s="15" t="str">
        <f>'Base de dados'!H497</f>
        <v>RUA SALUSTIANO GREGORIANO LEITE, 57 - VILA FLORINDO - JUQUIA</v>
      </c>
      <c r="E498" s="27" t="str">
        <f>'Base de dados'!I497</f>
        <v>(13) 997323872</v>
      </c>
      <c r="F498" s="6" t="str">
        <f>'Base de dados'!J497</f>
        <v>POPULAÇÃO GERAL</v>
      </c>
      <c r="G498" s="6" t="str">
        <f>'Base de dados'!L497</f>
        <v>SUPLENTE COMPLEMENTAR</v>
      </c>
      <c r="H498" s="6">
        <f>'Base de dados'!M497</f>
        <v>265</v>
      </c>
      <c r="I498" s="30" t="s">
        <v>7931</v>
      </c>
      <c r="J498" s="6" t="str">
        <f>'Base de dados'!N497</f>
        <v/>
      </c>
    </row>
    <row r="499" spans="1:10" ht="24.95" customHeight="1" x14ac:dyDescent="0.25">
      <c r="A499" s="3">
        <f t="shared" si="7"/>
        <v>497</v>
      </c>
      <c r="B499" s="4" t="str">
        <f>'Base de dados'!A498</f>
        <v>5140010116</v>
      </c>
      <c r="C499" s="5" t="str">
        <f>IF('Base de dados'!E498&lt;&gt;"",'Base de dados'!B498&amp;CHAR(10)&amp;'Base de dados'!E498,'Base de dados'!B498)</f>
        <v>ADRIANA GOMES DOS SANTOS</v>
      </c>
      <c r="D499" s="15" t="str">
        <f>'Base de dados'!H498</f>
        <v>RUA PARA, 596 - PARQUE NACIONAL - JUQUIA</v>
      </c>
      <c r="E499" s="27" t="str">
        <f>'Base de dados'!I498</f>
        <v>(13) 997698656</v>
      </c>
      <c r="F499" s="6" t="str">
        <f>'Base de dados'!J498</f>
        <v>POPULAÇÃO GERAL</v>
      </c>
      <c r="G499" s="6" t="str">
        <f>'Base de dados'!L498</f>
        <v>SUPLENTE COMPLEMENTAR</v>
      </c>
      <c r="H499" s="6">
        <f>'Base de dados'!M498</f>
        <v>266</v>
      </c>
      <c r="I499" s="30" t="s">
        <v>7931</v>
      </c>
      <c r="J499" s="6" t="str">
        <f>'Base de dados'!N498</f>
        <v/>
      </c>
    </row>
    <row r="500" spans="1:10" ht="24.95" customHeight="1" x14ac:dyDescent="0.25">
      <c r="A500" s="3">
        <f t="shared" si="7"/>
        <v>498</v>
      </c>
      <c r="B500" s="4" t="str">
        <f>'Base de dados'!A499</f>
        <v>5140009530</v>
      </c>
      <c r="C500" s="5" t="str">
        <f>IF('Base de dados'!E499&lt;&gt;"",'Base de dados'!B499&amp;CHAR(10)&amp;'Base de dados'!E499,'Base de dados'!B499)</f>
        <v>CLAUDINEI STURCHI
EDINAURA APARECIDA PENICHE</v>
      </c>
      <c r="D500" s="15" t="str">
        <f>'Base de dados'!H499</f>
        <v>RUA MARIA ISABEL, 87 - VILA PEDREIRA - JUQUIA</v>
      </c>
      <c r="E500" s="27" t="str">
        <f>'Base de dados'!I499</f>
        <v>(13) 997234574</v>
      </c>
      <c r="F500" s="6" t="str">
        <f>'Base de dados'!J499</f>
        <v>POPULAÇÃO GERAL</v>
      </c>
      <c r="G500" s="6" t="str">
        <f>'Base de dados'!L499</f>
        <v>SUPLENTE COMPLEMENTAR</v>
      </c>
      <c r="H500" s="6">
        <f>'Base de dados'!M499</f>
        <v>267</v>
      </c>
      <c r="I500" s="30" t="s">
        <v>7931</v>
      </c>
      <c r="J500" s="6" t="str">
        <f>'Base de dados'!N499</f>
        <v/>
      </c>
    </row>
    <row r="501" spans="1:10" ht="24.95" customHeight="1" x14ac:dyDescent="0.25">
      <c r="A501" s="3">
        <f t="shared" si="7"/>
        <v>499</v>
      </c>
      <c r="B501" s="4" t="str">
        <f>'Base de dados'!A500</f>
        <v>5140004309</v>
      </c>
      <c r="C501" s="5" t="str">
        <f>IF('Base de dados'!E500&lt;&gt;"",'Base de dados'!B500&amp;CHAR(10)&amp;'Base de dados'!E500,'Base de dados'!B500)</f>
        <v>CELIA APARECIDA CAMARGO
VALNER DOMINGUES CAMARGO</v>
      </c>
      <c r="D501" s="15" t="str">
        <f>'Base de dados'!H500</f>
        <v>RUA DOIS, 278 - FLORESTA - JUQUIA</v>
      </c>
      <c r="E501" s="27" t="str">
        <f>'Base de dados'!I500</f>
        <v>(13) 992024993</v>
      </c>
      <c r="F501" s="6" t="str">
        <f>'Base de dados'!J500</f>
        <v>POPULAÇÃO GERAL</v>
      </c>
      <c r="G501" s="6" t="str">
        <f>'Base de dados'!L500</f>
        <v>SUPLENTE COMPLEMENTAR</v>
      </c>
      <c r="H501" s="6">
        <f>'Base de dados'!M500</f>
        <v>268</v>
      </c>
      <c r="I501" s="30" t="s">
        <v>7931</v>
      </c>
      <c r="J501" s="6" t="str">
        <f>'Base de dados'!N500</f>
        <v/>
      </c>
    </row>
    <row r="502" spans="1:10" ht="24.95" customHeight="1" x14ac:dyDescent="0.25">
      <c r="A502" s="3">
        <f t="shared" si="7"/>
        <v>500</v>
      </c>
      <c r="B502" s="4" t="str">
        <f>'Base de dados'!A501</f>
        <v>5140005934</v>
      </c>
      <c r="C502" s="5" t="str">
        <f>IF('Base de dados'!E501&lt;&gt;"",'Base de dados'!B501&amp;CHAR(10)&amp;'Base de dados'!E501,'Base de dados'!B501)</f>
        <v>JOSE SOARES NEVES JUNIOR
SILVIA CALORE DA SILVA SOARES</v>
      </c>
      <c r="D502" s="15" t="str">
        <f>'Base de dados'!H501</f>
        <v>RUA LARGO DA SAUDADE, 76 - JARDIM JUQUIA - JUQUIA</v>
      </c>
      <c r="E502" s="27" t="str">
        <f>'Base de dados'!I501</f>
        <v>(13) 139812423</v>
      </c>
      <c r="F502" s="6" t="str">
        <f>'Base de dados'!J501</f>
        <v>POPULAÇÃO GERAL</v>
      </c>
      <c r="G502" s="6" t="str">
        <f>'Base de dados'!L501</f>
        <v>SUPLENTE COMPLEMENTAR</v>
      </c>
      <c r="H502" s="6">
        <f>'Base de dados'!M501</f>
        <v>269</v>
      </c>
      <c r="I502" s="30" t="s">
        <v>7931</v>
      </c>
      <c r="J502" s="6" t="str">
        <f>'Base de dados'!N501</f>
        <v/>
      </c>
    </row>
    <row r="503" spans="1:10" ht="24.95" customHeight="1" x14ac:dyDescent="0.25">
      <c r="A503" s="3">
        <f t="shared" si="7"/>
        <v>501</v>
      </c>
      <c r="B503" s="4" t="str">
        <f>'Base de dados'!A502</f>
        <v>5140005868</v>
      </c>
      <c r="C503" s="5" t="str">
        <f>IF('Base de dados'!E502&lt;&gt;"",'Base de dados'!B502&amp;CHAR(10)&amp;'Base de dados'!E502,'Base de dados'!B502)</f>
        <v>SOLANGE APARECIDA RAMOS DE AZEVEDO</v>
      </c>
      <c r="D503" s="15" t="str">
        <f>'Base de dados'!H502</f>
        <v>CAL PARA, 645 - PARQUE NACIONAL - JUQUIA</v>
      </c>
      <c r="E503" s="27" t="str">
        <f>'Base de dados'!I502</f>
        <v>(13) 996272759</v>
      </c>
      <c r="F503" s="6" t="str">
        <f>'Base de dados'!J502</f>
        <v>POPULAÇÃO GERAL</v>
      </c>
      <c r="G503" s="6" t="str">
        <f>'Base de dados'!L502</f>
        <v>SUPLENTE COMPLEMENTAR</v>
      </c>
      <c r="H503" s="6">
        <f>'Base de dados'!M502</f>
        <v>270</v>
      </c>
      <c r="I503" s="30" t="s">
        <v>7931</v>
      </c>
      <c r="J503" s="6" t="str">
        <f>'Base de dados'!N502</f>
        <v/>
      </c>
    </row>
    <row r="504" spans="1:10" ht="24.95" customHeight="1" x14ac:dyDescent="0.25">
      <c r="A504" s="3">
        <f t="shared" si="7"/>
        <v>502</v>
      </c>
      <c r="B504" s="4" t="str">
        <f>'Base de dados'!A503</f>
        <v>5140006270</v>
      </c>
      <c r="C504" s="5" t="str">
        <f>IF('Base de dados'!E503&lt;&gt;"",'Base de dados'!B503&amp;CHAR(10)&amp;'Base de dados'!E503,'Base de dados'!B503)</f>
        <v>LETICIA DE OLIVEIRA MAGALHAES</v>
      </c>
      <c r="D504" s="15" t="str">
        <f>'Base de dados'!H503</f>
        <v>RUA ARMANDO SIMOES GRAZINA, 180 - VILA FLORINDO - JUQUIA</v>
      </c>
      <c r="E504" s="27" t="str">
        <f>'Base de dados'!I503</f>
        <v>(13) 997161702</v>
      </c>
      <c r="F504" s="6" t="str">
        <f>'Base de dados'!J503</f>
        <v>POPULAÇÃO GERAL</v>
      </c>
      <c r="G504" s="6" t="str">
        <f>'Base de dados'!L503</f>
        <v>SUPLENTE COMPLEMENTAR</v>
      </c>
      <c r="H504" s="6">
        <f>'Base de dados'!M503</f>
        <v>271</v>
      </c>
      <c r="I504" s="30" t="s">
        <v>7931</v>
      </c>
      <c r="J504" s="6" t="str">
        <f>'Base de dados'!N503</f>
        <v/>
      </c>
    </row>
    <row r="505" spans="1:10" ht="24.95" customHeight="1" x14ac:dyDescent="0.25">
      <c r="A505" s="3">
        <f t="shared" si="7"/>
        <v>503</v>
      </c>
      <c r="B505" s="4" t="str">
        <f>'Base de dados'!A504</f>
        <v>5140006700</v>
      </c>
      <c r="C505" s="5" t="str">
        <f>IF('Base de dados'!E504&lt;&gt;"",'Base de dados'!B504&amp;CHAR(10)&amp;'Base de dados'!E504,'Base de dados'!B504)</f>
        <v>MAYKON FERNANDES DOS SANTOS SILVA
ROBERTA MATOS DE APMEIDA</v>
      </c>
      <c r="D505" s="15" t="str">
        <f>'Base de dados'!H504</f>
        <v>RUA PEDRO GOMES DA SILVA, 209 - VILA SANCHES - JUQUIA</v>
      </c>
      <c r="E505" s="27" t="str">
        <f>'Base de dados'!I504</f>
        <v>(13) 997219847</v>
      </c>
      <c r="F505" s="6" t="str">
        <f>'Base de dados'!J504</f>
        <v>POPULAÇÃO GERAL</v>
      </c>
      <c r="G505" s="6" t="str">
        <f>'Base de dados'!L504</f>
        <v>SUPLENTE COMPLEMENTAR</v>
      </c>
      <c r="H505" s="6">
        <f>'Base de dados'!M504</f>
        <v>272</v>
      </c>
      <c r="I505" s="30" t="s">
        <v>7931</v>
      </c>
      <c r="J505" s="6" t="str">
        <f>'Base de dados'!N504</f>
        <v/>
      </c>
    </row>
    <row r="506" spans="1:10" ht="24.95" customHeight="1" x14ac:dyDescent="0.25">
      <c r="A506" s="3">
        <f t="shared" si="7"/>
        <v>504</v>
      </c>
      <c r="B506" s="4" t="str">
        <f>'Base de dados'!A505</f>
        <v>5140007930</v>
      </c>
      <c r="C506" s="5" t="str">
        <f>IF('Base de dados'!E505&lt;&gt;"",'Base de dados'!B505&amp;CHAR(10)&amp;'Base de dados'!E505,'Base de dados'!B505)</f>
        <v>VERA VIEIRA DIAS
ANTONIO PEREIRA DE SOUZA FILHO</v>
      </c>
      <c r="D506" s="15" t="str">
        <f>'Base de dados'!H505</f>
        <v>FAZ DA ILHA, S/N - RIBEIRAO FUNDO DE CIMA - JUQUIA</v>
      </c>
      <c r="E506" s="27" t="str">
        <f>'Base de dados'!I505</f>
        <v>(13) 38441224</v>
      </c>
      <c r="F506" s="6" t="str">
        <f>'Base de dados'!J505</f>
        <v>POPULAÇÃO GERAL</v>
      </c>
      <c r="G506" s="6" t="str">
        <f>'Base de dados'!L505</f>
        <v>SUPLENTE COMPLEMENTAR</v>
      </c>
      <c r="H506" s="6">
        <f>'Base de dados'!M505</f>
        <v>273</v>
      </c>
      <c r="I506" s="30" t="s">
        <v>7931</v>
      </c>
      <c r="J506" s="6" t="str">
        <f>'Base de dados'!N505</f>
        <v/>
      </c>
    </row>
    <row r="507" spans="1:10" ht="24.95" customHeight="1" x14ac:dyDescent="0.25">
      <c r="A507" s="3">
        <f t="shared" si="7"/>
        <v>505</v>
      </c>
      <c r="B507" s="4" t="str">
        <f>'Base de dados'!A506</f>
        <v>5140006940</v>
      </c>
      <c r="C507" s="5" t="str">
        <f>IF('Base de dados'!E506&lt;&gt;"",'Base de dados'!B506&amp;CHAR(10)&amp;'Base de dados'!E506,'Base de dados'!B506)</f>
        <v>DANILO DA SILVA DOMINGOS</v>
      </c>
      <c r="D507" s="15" t="str">
        <f>'Base de dados'!H506</f>
        <v>RUA BENEDICTO DE PAULA, 193 - JARDIM SANTO AMARO - SOROCABA</v>
      </c>
      <c r="E507" s="27" t="str">
        <f>'Base de dados'!I506</f>
        <v>(15) 996401786</v>
      </c>
      <c r="F507" s="6" t="str">
        <f>'Base de dados'!J506</f>
        <v>POPULAÇÃO GERAL</v>
      </c>
      <c r="G507" s="6" t="str">
        <f>'Base de dados'!L506</f>
        <v>SUPLENTE COMPLEMENTAR</v>
      </c>
      <c r="H507" s="6">
        <f>'Base de dados'!M506</f>
        <v>274</v>
      </c>
      <c r="I507" s="30" t="s">
        <v>7931</v>
      </c>
      <c r="J507" s="6" t="str">
        <f>'Base de dados'!N506</f>
        <v/>
      </c>
    </row>
    <row r="508" spans="1:10" ht="24.95" customHeight="1" x14ac:dyDescent="0.25">
      <c r="A508" s="3">
        <f t="shared" si="7"/>
        <v>506</v>
      </c>
      <c r="B508" s="4" t="str">
        <f>'Base de dados'!A507</f>
        <v>5140004440</v>
      </c>
      <c r="C508" s="5" t="str">
        <f>IF('Base de dados'!E507&lt;&gt;"",'Base de dados'!B507&amp;CHAR(10)&amp;'Base de dados'!E507,'Base de dados'!B507)</f>
        <v>DANIELA RAMOS DOMINGOS</v>
      </c>
      <c r="D508" s="15" t="str">
        <f>'Base de dados'!H507</f>
        <v>RUA AVENTISTA, 200 - PIUVA - JUQUIA</v>
      </c>
      <c r="E508" s="27" t="str">
        <f>'Base de dados'!I507</f>
        <v>(13) 997501669</v>
      </c>
      <c r="F508" s="6" t="str">
        <f>'Base de dados'!J507</f>
        <v>POPULAÇÃO GERAL</v>
      </c>
      <c r="G508" s="6" t="str">
        <f>'Base de dados'!L507</f>
        <v>SUPLENTE COMPLEMENTAR</v>
      </c>
      <c r="H508" s="6">
        <f>'Base de dados'!M507</f>
        <v>275</v>
      </c>
      <c r="I508" s="30" t="s">
        <v>7931</v>
      </c>
      <c r="J508" s="6" t="str">
        <f>'Base de dados'!N507</f>
        <v/>
      </c>
    </row>
    <row r="509" spans="1:10" ht="24.95" customHeight="1" x14ac:dyDescent="0.25">
      <c r="A509" s="3">
        <f t="shared" si="7"/>
        <v>507</v>
      </c>
      <c r="B509" s="4" t="str">
        <f>'Base de dados'!A508</f>
        <v>5140010199</v>
      </c>
      <c r="C509" s="5" t="str">
        <f>IF('Base de dados'!E508&lt;&gt;"",'Base de dados'!B508&amp;CHAR(10)&amp;'Base de dados'!E508,'Base de dados'!B508)</f>
        <v>TAIS DIAS DE CARVALHO</v>
      </c>
      <c r="D509" s="15" t="str">
        <f>'Base de dados'!H508</f>
        <v>RUA GILMARA APARECIDA CAVALCANTE DE LIMA, PIAUI, 95 - VOVO CLARINHA - JUQUIA</v>
      </c>
      <c r="E509" s="27" t="str">
        <f>'Base de dados'!I508</f>
        <v>(13) 991782449</v>
      </c>
      <c r="F509" s="6" t="str">
        <f>'Base de dados'!J508</f>
        <v>POPULAÇÃO GERAL</v>
      </c>
      <c r="G509" s="6" t="str">
        <f>'Base de dados'!L508</f>
        <v>SUPLENTE COMPLEMENTAR</v>
      </c>
      <c r="H509" s="6">
        <f>'Base de dados'!M508</f>
        <v>276</v>
      </c>
      <c r="I509" s="30" t="s">
        <v>7931</v>
      </c>
      <c r="J509" s="6" t="str">
        <f>'Base de dados'!N508</f>
        <v/>
      </c>
    </row>
    <row r="510" spans="1:10" ht="24.95" customHeight="1" x14ac:dyDescent="0.25">
      <c r="A510" s="3">
        <f t="shared" si="7"/>
        <v>508</v>
      </c>
      <c r="B510" s="4" t="str">
        <f>'Base de dados'!A509</f>
        <v>5140000208</v>
      </c>
      <c r="C510" s="5" t="str">
        <f>IF('Base de dados'!E509&lt;&gt;"",'Base de dados'!B509&amp;CHAR(10)&amp;'Base de dados'!E509,'Base de dados'!B509)</f>
        <v>CKLISMMAN CLAUDINEI DUARTE PAZ
ISABELLA DE AGUIAR MACHADO</v>
      </c>
      <c r="D510" s="15" t="str">
        <f>'Base de dados'!H509</f>
        <v>RUA MARECHAL DEODORO DA FONSECA, 52 - VILA INDUSTRIAL - JUQUIA</v>
      </c>
      <c r="E510" s="27" t="str">
        <f>'Base de dados'!I509</f>
        <v>(13) 996570658</v>
      </c>
      <c r="F510" s="6" t="str">
        <f>'Base de dados'!J509</f>
        <v>POPULAÇÃO GERAL</v>
      </c>
      <c r="G510" s="6" t="str">
        <f>'Base de dados'!L509</f>
        <v>SUPLENTE COMPLEMENTAR</v>
      </c>
      <c r="H510" s="6">
        <f>'Base de dados'!M509</f>
        <v>277</v>
      </c>
      <c r="I510" s="30" t="s">
        <v>7931</v>
      </c>
      <c r="J510" s="6" t="str">
        <f>'Base de dados'!N509</f>
        <v/>
      </c>
    </row>
    <row r="511" spans="1:10" ht="24.95" customHeight="1" x14ac:dyDescent="0.25">
      <c r="A511" s="3">
        <f t="shared" si="7"/>
        <v>509</v>
      </c>
      <c r="B511" s="4" t="str">
        <f>'Base de dados'!A510</f>
        <v>5140009506</v>
      </c>
      <c r="C511" s="5" t="str">
        <f>IF('Base de dados'!E510&lt;&gt;"",'Base de dados'!B510&amp;CHAR(10)&amp;'Base de dados'!E510,'Base de dados'!B510)</f>
        <v>DELY MALAQUIAS
NILON DA SILVA RIBEIRO</v>
      </c>
      <c r="D511" s="15" t="str">
        <f>'Base de dados'!H510</f>
        <v>VLA SETE BARRAS, 15 - VILA PEDREIRA - JUQUIA</v>
      </c>
      <c r="E511" s="27" t="str">
        <f>'Base de dados'!I510</f>
        <v>(13) 996724993</v>
      </c>
      <c r="F511" s="6" t="str">
        <f>'Base de dados'!J510</f>
        <v>POPULAÇÃO GERAL</v>
      </c>
      <c r="G511" s="6" t="str">
        <f>'Base de dados'!L510</f>
        <v>SUPLENTE COMPLEMENTAR</v>
      </c>
      <c r="H511" s="6">
        <f>'Base de dados'!M510</f>
        <v>278</v>
      </c>
      <c r="I511" s="30" t="s">
        <v>7931</v>
      </c>
      <c r="J511" s="6" t="str">
        <f>'Base de dados'!N510</f>
        <v/>
      </c>
    </row>
    <row r="512" spans="1:10" ht="24.95" customHeight="1" x14ac:dyDescent="0.25">
      <c r="A512" s="3">
        <f t="shared" si="7"/>
        <v>510</v>
      </c>
      <c r="B512" s="4" t="str">
        <f>'Base de dados'!A511</f>
        <v>5140005462</v>
      </c>
      <c r="C512" s="5" t="str">
        <f>IF('Base de dados'!E511&lt;&gt;"",'Base de dados'!B511&amp;CHAR(10)&amp;'Base de dados'!E511,'Base de dados'!B511)</f>
        <v>MARIA APARECIDA LOPES</v>
      </c>
      <c r="D512" s="15" t="str">
        <f>'Base de dados'!H511</f>
        <v>AV  PRUDENTE  DE MORAIS, 72 - INDUSTRIAL  - JUQUIA</v>
      </c>
      <c r="E512" s="27" t="str">
        <f>'Base de dados'!I511</f>
        <v>(13) 996011035</v>
      </c>
      <c r="F512" s="6" t="str">
        <f>'Base de dados'!J511</f>
        <v>POPULAÇÃO GERAL</v>
      </c>
      <c r="G512" s="6" t="str">
        <f>'Base de dados'!L511</f>
        <v>SUPLENTE COMPLEMENTAR</v>
      </c>
      <c r="H512" s="6">
        <f>'Base de dados'!M511</f>
        <v>279</v>
      </c>
      <c r="I512" s="30" t="s">
        <v>7931</v>
      </c>
      <c r="J512" s="6" t="str">
        <f>'Base de dados'!N511</f>
        <v/>
      </c>
    </row>
    <row r="513" spans="1:10" ht="24.95" customHeight="1" x14ac:dyDescent="0.25">
      <c r="A513" s="3">
        <f t="shared" si="7"/>
        <v>511</v>
      </c>
      <c r="B513" s="4" t="str">
        <f>'Base de dados'!A512</f>
        <v>5140004549</v>
      </c>
      <c r="C513" s="5" t="str">
        <f>IF('Base de dados'!E512&lt;&gt;"",'Base de dados'!B512&amp;CHAR(10)&amp;'Base de dados'!E512,'Base de dados'!B512)</f>
        <v>CICERO MIGUEL MONTEIRO
BENEDITA MARCIANA DE OLIVEIRA MONTEIRO</v>
      </c>
      <c r="D513" s="15" t="str">
        <f>'Base de dados'!H512</f>
        <v>ROD FLORESTA, S/N - ESTACAO  - JUQUIA</v>
      </c>
      <c r="E513" s="27" t="str">
        <f>'Base de dados'!I512</f>
        <v>(13) 996639589</v>
      </c>
      <c r="F513" s="6" t="str">
        <f>'Base de dados'!J512</f>
        <v>POPULAÇÃO GERAL</v>
      </c>
      <c r="G513" s="6" t="str">
        <f>'Base de dados'!L512</f>
        <v>SUPLENTE COMPLEMENTAR</v>
      </c>
      <c r="H513" s="6">
        <f>'Base de dados'!M512</f>
        <v>280</v>
      </c>
      <c r="I513" s="30" t="s">
        <v>7931</v>
      </c>
      <c r="J513" s="6" t="str">
        <f>'Base de dados'!N512</f>
        <v/>
      </c>
    </row>
    <row r="514" spans="1:10" ht="24.95" customHeight="1" x14ac:dyDescent="0.25">
      <c r="A514" s="3">
        <f t="shared" si="7"/>
        <v>512</v>
      </c>
      <c r="B514" s="4" t="str">
        <f>'Base de dados'!A513</f>
        <v>5140006924</v>
      </c>
      <c r="C514" s="5" t="str">
        <f>IF('Base de dados'!E513&lt;&gt;"",'Base de dados'!B513&amp;CHAR(10)&amp;'Base de dados'!E513,'Base de dados'!B513)</f>
        <v>ADRIANO  DA SILVA PADIAL</v>
      </c>
      <c r="D514" s="15" t="str">
        <f>'Base de dados'!H513</f>
        <v>VLA PADRE JOAO SALGARI, 48 - VILA FLORINDO DE  BAIXO  - JUQUIA</v>
      </c>
      <c r="E514" s="27" t="str">
        <f>'Base de dados'!I513</f>
        <v>(13) 982112149</v>
      </c>
      <c r="F514" s="6" t="str">
        <f>'Base de dados'!J513</f>
        <v>POPULAÇÃO GERAL</v>
      </c>
      <c r="G514" s="6" t="str">
        <f>'Base de dados'!L513</f>
        <v>SUPLENTE COMPLEMENTAR</v>
      </c>
      <c r="H514" s="6">
        <f>'Base de dados'!M513</f>
        <v>281</v>
      </c>
      <c r="I514" s="30" t="s">
        <v>7931</v>
      </c>
      <c r="J514" s="6" t="str">
        <f>'Base de dados'!N513</f>
        <v/>
      </c>
    </row>
    <row r="515" spans="1:10" ht="24.95" customHeight="1" x14ac:dyDescent="0.25">
      <c r="A515" s="3">
        <f t="shared" si="7"/>
        <v>513</v>
      </c>
      <c r="B515" s="4" t="str">
        <f>'Base de dados'!A514</f>
        <v>5140002071</v>
      </c>
      <c r="C515" s="5" t="str">
        <f>IF('Base de dados'!E514&lt;&gt;"",'Base de dados'!B514&amp;CHAR(10)&amp;'Base de dados'!E514,'Base de dados'!B514)</f>
        <v>GILBERTO RIBEIRO MENDES</v>
      </c>
      <c r="D515" s="15" t="str">
        <f>'Base de dados'!H514</f>
        <v>RUA SAO PAULO, 70 - CENTRO - JUQUIA</v>
      </c>
      <c r="E515" s="27" t="str">
        <f>'Base de dados'!I514</f>
        <v>(13) 991381417</v>
      </c>
      <c r="F515" s="6" t="str">
        <f>'Base de dados'!J514</f>
        <v>POPULAÇÃO GERAL</v>
      </c>
      <c r="G515" s="6" t="str">
        <f>'Base de dados'!L514</f>
        <v>SUPLENTE COMPLEMENTAR</v>
      </c>
      <c r="H515" s="6">
        <f>'Base de dados'!M514</f>
        <v>282</v>
      </c>
      <c r="I515" s="30" t="s">
        <v>7931</v>
      </c>
      <c r="J515" s="6" t="str">
        <f>'Base de dados'!N514</f>
        <v/>
      </c>
    </row>
    <row r="516" spans="1:10" ht="24.95" customHeight="1" x14ac:dyDescent="0.25">
      <c r="A516" s="3">
        <f t="shared" si="7"/>
        <v>514</v>
      </c>
      <c r="B516" s="4" t="str">
        <f>'Base de dados'!A515</f>
        <v>5140008557</v>
      </c>
      <c r="C516" s="5" t="str">
        <f>IF('Base de dados'!E515&lt;&gt;"",'Base de dados'!B515&amp;CHAR(10)&amp;'Base de dados'!E515,'Base de dados'!B515)</f>
        <v>SILVANIR MARIA DO NASCIMENTO
LEONEL MUNIZ</v>
      </c>
      <c r="D516" s="15" t="str">
        <f>'Base de dados'!H515</f>
        <v>SIT SITIO SR TARSIZIO, 0 - BIQUINHA  - JUQUIA</v>
      </c>
      <c r="E516" s="27" t="str">
        <f>'Base de dados'!I515</f>
        <v>(13) 996594522</v>
      </c>
      <c r="F516" s="6" t="str">
        <f>'Base de dados'!J515</f>
        <v>POPULAÇÃO GERAL</v>
      </c>
      <c r="G516" s="6" t="str">
        <f>'Base de dados'!L515</f>
        <v>SUPLENTE COMPLEMENTAR</v>
      </c>
      <c r="H516" s="6">
        <f>'Base de dados'!M515</f>
        <v>283</v>
      </c>
      <c r="I516" s="30" t="s">
        <v>7931</v>
      </c>
      <c r="J516" s="6" t="str">
        <f>'Base de dados'!N515</f>
        <v/>
      </c>
    </row>
    <row r="517" spans="1:10" ht="24.95" customHeight="1" x14ac:dyDescent="0.25">
      <c r="A517" s="3">
        <f t="shared" ref="A517:A580" si="8">A516+1</f>
        <v>515</v>
      </c>
      <c r="B517" s="4" t="str">
        <f>'Base de dados'!A516</f>
        <v>5140010017</v>
      </c>
      <c r="C517" s="5" t="str">
        <f>IF('Base de dados'!E516&lt;&gt;"",'Base de dados'!B516&amp;CHAR(10)&amp;'Base de dados'!E516,'Base de dados'!B516)</f>
        <v>LINCON EVERALDO DOS SANTOS LIBERAL</v>
      </c>
      <c r="D517" s="15" t="str">
        <f>'Base de dados'!H516</f>
        <v>RUA ANDORINHA, 479 - VILA DOS PASSAROS - JUQUIA</v>
      </c>
      <c r="E517" s="27" t="str">
        <f>'Base de dados'!I516</f>
        <v>(13) 997446816</v>
      </c>
      <c r="F517" s="6" t="str">
        <f>'Base de dados'!J516</f>
        <v>POPULAÇÃO GERAL</v>
      </c>
      <c r="G517" s="6" t="str">
        <f>'Base de dados'!L516</f>
        <v>SUPLENTE COMPLEMENTAR</v>
      </c>
      <c r="H517" s="6">
        <f>'Base de dados'!M516</f>
        <v>284</v>
      </c>
      <c r="I517" s="30" t="s">
        <v>7931</v>
      </c>
      <c r="J517" s="6" t="str">
        <f>'Base de dados'!N516</f>
        <v/>
      </c>
    </row>
    <row r="518" spans="1:10" ht="24.95" customHeight="1" x14ac:dyDescent="0.25">
      <c r="A518" s="3">
        <f t="shared" si="8"/>
        <v>516</v>
      </c>
      <c r="B518" s="4" t="str">
        <f>'Base de dados'!A517</f>
        <v>5140010470</v>
      </c>
      <c r="C518" s="5" t="str">
        <f>IF('Base de dados'!E517&lt;&gt;"",'Base de dados'!B517&amp;CHAR(10)&amp;'Base de dados'!E517,'Base de dados'!B517)</f>
        <v>CAIO SANTANA DOMINGUES</v>
      </c>
      <c r="D518" s="15" t="str">
        <f>'Base de dados'!H517</f>
        <v>SIT REFUGIO 2, 3 - REFUGIO 2 - JUQUIA</v>
      </c>
      <c r="E518" s="27" t="str">
        <f>'Base de dados'!I517</f>
        <v>(13) 996401538</v>
      </c>
      <c r="F518" s="6" t="str">
        <f>'Base de dados'!J517</f>
        <v>POPULAÇÃO GERAL</v>
      </c>
      <c r="G518" s="6" t="str">
        <f>'Base de dados'!L517</f>
        <v>SUPLENTE COMPLEMENTAR</v>
      </c>
      <c r="H518" s="6">
        <f>'Base de dados'!M517</f>
        <v>285</v>
      </c>
      <c r="I518" s="30" t="s">
        <v>7931</v>
      </c>
      <c r="J518" s="6" t="str">
        <f>'Base de dados'!N517</f>
        <v/>
      </c>
    </row>
    <row r="519" spans="1:10" ht="24.95" customHeight="1" x14ac:dyDescent="0.25">
      <c r="A519" s="3">
        <f t="shared" si="8"/>
        <v>517</v>
      </c>
      <c r="B519" s="4" t="str">
        <f>'Base de dados'!A518</f>
        <v>5140005116</v>
      </c>
      <c r="C519" s="5" t="str">
        <f>IF('Base de dados'!E518&lt;&gt;"",'Base de dados'!B518&amp;CHAR(10)&amp;'Base de dados'!E518,'Base de dados'!B518)</f>
        <v>MARIA EDUARDO</v>
      </c>
      <c r="D519" s="15" t="str">
        <f>'Base de dados'!H518</f>
        <v>SIT RIBEIRAO FUNDO DE BAIXO, S/N - RIBEIRAO FUNDO DE BAIXO - JUQUIA</v>
      </c>
      <c r="E519" s="27" t="str">
        <f>'Base de dados'!I518</f>
        <v>(13) 997345105</v>
      </c>
      <c r="F519" s="6" t="str">
        <f>'Base de dados'!J518</f>
        <v>POPULAÇÃO GERAL</v>
      </c>
      <c r="G519" s="6" t="str">
        <f>'Base de dados'!L518</f>
        <v>SUPLENTE COMPLEMENTAR</v>
      </c>
      <c r="H519" s="6">
        <f>'Base de dados'!M518</f>
        <v>286</v>
      </c>
      <c r="I519" s="30" t="s">
        <v>7931</v>
      </c>
      <c r="J519" s="6" t="str">
        <f>'Base de dados'!N518</f>
        <v/>
      </c>
    </row>
    <row r="520" spans="1:10" ht="24.95" customHeight="1" x14ac:dyDescent="0.25">
      <c r="A520" s="3">
        <f t="shared" si="8"/>
        <v>518</v>
      </c>
      <c r="B520" s="4" t="str">
        <f>'Base de dados'!A519</f>
        <v>5140001560</v>
      </c>
      <c r="C520" s="5" t="str">
        <f>IF('Base de dados'!E519&lt;&gt;"",'Base de dados'!B519&amp;CHAR(10)&amp;'Base de dados'!E519,'Base de dados'!B519)</f>
        <v>ROSENILDA BAIA GOIS</v>
      </c>
      <c r="D520" s="15" t="str">
        <f>'Base de dados'!H519</f>
        <v>RUA ANTONIO LAELA DAS NEVES, 103 - VILA SANCHES - JUQUIA</v>
      </c>
      <c r="E520" s="27" t="str">
        <f>'Base de dados'!I519</f>
        <v>(13) 996280416</v>
      </c>
      <c r="F520" s="6" t="str">
        <f>'Base de dados'!J519</f>
        <v>POPULAÇÃO GERAL</v>
      </c>
      <c r="G520" s="6" t="str">
        <f>'Base de dados'!L519</f>
        <v>SUPLENTE COMPLEMENTAR</v>
      </c>
      <c r="H520" s="6">
        <f>'Base de dados'!M519</f>
        <v>287</v>
      </c>
      <c r="I520" s="30" t="s">
        <v>7931</v>
      </c>
      <c r="J520" s="6" t="str">
        <f>'Base de dados'!N519</f>
        <v/>
      </c>
    </row>
    <row r="521" spans="1:10" ht="24.95" customHeight="1" x14ac:dyDescent="0.25">
      <c r="A521" s="3">
        <f t="shared" si="8"/>
        <v>519</v>
      </c>
      <c r="B521" s="4" t="str">
        <f>'Base de dados'!A520</f>
        <v>5140008045</v>
      </c>
      <c r="C521" s="5" t="str">
        <f>IF('Base de dados'!E520&lt;&gt;"",'Base de dados'!B520&amp;CHAR(10)&amp;'Base de dados'!E520,'Base de dados'!B520)</f>
        <v>CELINA CORREA DOS SANTOS</v>
      </c>
      <c r="D521" s="15" t="str">
        <f>'Base de dados'!H520</f>
        <v>RUA BAHIA, 720 - VILA SANCHES - JUQUIA</v>
      </c>
      <c r="E521" s="27" t="str">
        <f>'Base de dados'!I520</f>
        <v>(13) 996724993</v>
      </c>
      <c r="F521" s="6" t="str">
        <f>'Base de dados'!J520</f>
        <v>POPULAÇÃO GERAL</v>
      </c>
      <c r="G521" s="6" t="str">
        <f>'Base de dados'!L520</f>
        <v>SUPLENTE COMPLEMENTAR</v>
      </c>
      <c r="H521" s="6">
        <f>'Base de dados'!M520</f>
        <v>288</v>
      </c>
      <c r="I521" s="30" t="s">
        <v>7931</v>
      </c>
      <c r="J521" s="6" t="str">
        <f>'Base de dados'!N520</f>
        <v/>
      </c>
    </row>
    <row r="522" spans="1:10" ht="24.95" customHeight="1" x14ac:dyDescent="0.25">
      <c r="A522" s="3">
        <f t="shared" si="8"/>
        <v>520</v>
      </c>
      <c r="B522" s="4" t="str">
        <f>'Base de dados'!A521</f>
        <v>5140007302</v>
      </c>
      <c r="C522" s="5" t="str">
        <f>IF('Base de dados'!E521&lt;&gt;"",'Base de dados'!B521&amp;CHAR(10)&amp;'Base de dados'!E521,'Base de dados'!B521)</f>
        <v>MAURICIO ANTUNES DIAS DOS SANTOS</v>
      </c>
      <c r="D522" s="15" t="str">
        <f>'Base de dados'!H521</f>
        <v>RUA DIOGO FLORINDO RIBEIRO, 160 - VILA FLORINDO DE CIMA  - JUQUIA</v>
      </c>
      <c r="E522" s="27" t="str">
        <f>'Base de dados'!I521</f>
        <v>(13) 981277468</v>
      </c>
      <c r="F522" s="6" t="str">
        <f>'Base de dados'!J521</f>
        <v>POPULAÇÃO GERAL</v>
      </c>
      <c r="G522" s="6" t="str">
        <f>'Base de dados'!L521</f>
        <v>SUPLENTE COMPLEMENTAR</v>
      </c>
      <c r="H522" s="6">
        <f>'Base de dados'!M521</f>
        <v>289</v>
      </c>
      <c r="I522" s="30" t="s">
        <v>7931</v>
      </c>
      <c r="J522" s="6" t="str">
        <f>'Base de dados'!N521</f>
        <v/>
      </c>
    </row>
    <row r="523" spans="1:10" ht="24.95" customHeight="1" x14ac:dyDescent="0.25">
      <c r="A523" s="3">
        <f t="shared" si="8"/>
        <v>521</v>
      </c>
      <c r="B523" s="4" t="str">
        <f>'Base de dados'!A522</f>
        <v>5140002402</v>
      </c>
      <c r="C523" s="5" t="str">
        <f>IF('Base de dados'!E522&lt;&gt;"",'Base de dados'!B522&amp;CHAR(10)&amp;'Base de dados'!E522,'Base de dados'!B522)</f>
        <v>ELDA CRISTINA SILVEIRA</v>
      </c>
      <c r="D523" s="15" t="str">
        <f>'Base de dados'!H522</f>
        <v>RUA GOIAS, 724 - PARQUE NACIONAL - JUQUIA</v>
      </c>
      <c r="E523" s="27" t="str">
        <f>'Base de dados'!I522</f>
        <v>(13) 997276868</v>
      </c>
      <c r="F523" s="6" t="str">
        <f>'Base de dados'!J522</f>
        <v>POPULAÇÃO GERAL</v>
      </c>
      <c r="G523" s="6" t="str">
        <f>'Base de dados'!L522</f>
        <v>SUPLENTE COMPLEMENTAR</v>
      </c>
      <c r="H523" s="6">
        <f>'Base de dados'!M522</f>
        <v>290</v>
      </c>
      <c r="I523" s="30" t="s">
        <v>7931</v>
      </c>
      <c r="J523" s="6" t="str">
        <f>'Base de dados'!N522</f>
        <v/>
      </c>
    </row>
    <row r="524" spans="1:10" ht="24.95" customHeight="1" x14ac:dyDescent="0.25">
      <c r="A524" s="3">
        <f t="shared" si="8"/>
        <v>522</v>
      </c>
      <c r="B524" s="4" t="str">
        <f>'Base de dados'!A523</f>
        <v>5140005181</v>
      </c>
      <c r="C524" s="5" t="str">
        <f>IF('Base de dados'!E523&lt;&gt;"",'Base de dados'!B523&amp;CHAR(10)&amp;'Base de dados'!E523,'Base de dados'!B523)</f>
        <v>EDNA DOS SANTOS DIAS GALDINO</v>
      </c>
      <c r="D524" s="15" t="str">
        <f>'Base de dados'!H523</f>
        <v>RUA LOURENCO COSTA, 321 - VILA SANCHES - JUQUIA</v>
      </c>
      <c r="E524" s="27" t="str">
        <f>'Base de dados'!I523</f>
        <v>(13) 991200928</v>
      </c>
      <c r="F524" s="6" t="str">
        <f>'Base de dados'!J523</f>
        <v>POPULAÇÃO GERAL</v>
      </c>
      <c r="G524" s="6" t="str">
        <f>'Base de dados'!L523</f>
        <v>SUPLENTE COMPLEMENTAR</v>
      </c>
      <c r="H524" s="6">
        <f>'Base de dados'!M523</f>
        <v>291</v>
      </c>
      <c r="I524" s="30" t="s">
        <v>7931</v>
      </c>
      <c r="J524" s="6" t="str">
        <f>'Base de dados'!N523</f>
        <v/>
      </c>
    </row>
    <row r="525" spans="1:10" ht="24.95" customHeight="1" x14ac:dyDescent="0.25">
      <c r="A525" s="3">
        <f t="shared" si="8"/>
        <v>523</v>
      </c>
      <c r="B525" s="4" t="str">
        <f>'Base de dados'!A524</f>
        <v>5140010462</v>
      </c>
      <c r="C525" s="5" t="str">
        <f>IF('Base de dados'!E524&lt;&gt;"",'Base de dados'!B524&amp;CHAR(10)&amp;'Base de dados'!E524,'Base de dados'!B524)</f>
        <v>ISABELLY HENCHI RODITIS</v>
      </c>
      <c r="D525" s="15" t="str">
        <f>'Base de dados'!H524</f>
        <v>RUA RIO GRANDE DO SUL, 373 - PARQUE NACIONAL - JUQUIA</v>
      </c>
      <c r="E525" s="27" t="str">
        <f>'Base de dados'!I524</f>
        <v>(13) 997314615</v>
      </c>
      <c r="F525" s="6" t="str">
        <f>'Base de dados'!J524</f>
        <v>POPULAÇÃO GERAL</v>
      </c>
      <c r="G525" s="6" t="str">
        <f>'Base de dados'!L524</f>
        <v>SUPLENTE COMPLEMENTAR</v>
      </c>
      <c r="H525" s="6">
        <f>'Base de dados'!M524</f>
        <v>292</v>
      </c>
      <c r="I525" s="30" t="s">
        <v>7931</v>
      </c>
      <c r="J525" s="6" t="str">
        <f>'Base de dados'!N524</f>
        <v/>
      </c>
    </row>
    <row r="526" spans="1:10" ht="24.95" customHeight="1" x14ac:dyDescent="0.25">
      <c r="A526" s="3">
        <f t="shared" si="8"/>
        <v>524</v>
      </c>
      <c r="B526" s="4" t="str">
        <f>'Base de dados'!A525</f>
        <v>5140007898</v>
      </c>
      <c r="C526" s="5" t="str">
        <f>IF('Base de dados'!E525&lt;&gt;"",'Base de dados'!B525&amp;CHAR(10)&amp;'Base de dados'!E525,'Base de dados'!B525)</f>
        <v>ANDRE WILLIAN DE CARVALHO PAZ</v>
      </c>
      <c r="D526" s="15" t="str">
        <f>'Base de dados'!H525</f>
        <v>RUA ANTONIO FRANCISCO RAMOS, 20 - PORTO DA BALSA - JUQUIA</v>
      </c>
      <c r="E526" s="27" t="str">
        <f>'Base de dados'!I525</f>
        <v>(13) 996033350</v>
      </c>
      <c r="F526" s="6" t="str">
        <f>'Base de dados'!J525</f>
        <v>POPULAÇÃO GERAL</v>
      </c>
      <c r="G526" s="6" t="str">
        <f>'Base de dados'!L525</f>
        <v>SUPLENTE COMPLEMENTAR</v>
      </c>
      <c r="H526" s="6">
        <f>'Base de dados'!M525</f>
        <v>293</v>
      </c>
      <c r="I526" s="30" t="s">
        <v>7931</v>
      </c>
      <c r="J526" s="6" t="str">
        <f>'Base de dados'!N525</f>
        <v/>
      </c>
    </row>
    <row r="527" spans="1:10" ht="24.95" customHeight="1" x14ac:dyDescent="0.25">
      <c r="A527" s="3">
        <f t="shared" si="8"/>
        <v>525</v>
      </c>
      <c r="B527" s="4" t="str">
        <f>'Base de dados'!A526</f>
        <v>5140010413</v>
      </c>
      <c r="C527" s="5" t="str">
        <f>IF('Base de dados'!E526&lt;&gt;"",'Base de dados'!B526&amp;CHAR(10)&amp;'Base de dados'!E526,'Base de dados'!B526)</f>
        <v>GRAZIELE CRISTINA DE LARA MONTEIRO</v>
      </c>
      <c r="D527" s="15" t="str">
        <f>'Base de dados'!H526</f>
        <v>RUA SALUSTIANO GREGORIANO LEITE, 365 - VILA FLORINDO DE BAIXO  - JUQUIAJ</v>
      </c>
      <c r="E527" s="27" t="str">
        <f>'Base de dados'!I526</f>
        <v>(13) 996548680</v>
      </c>
      <c r="F527" s="6" t="str">
        <f>'Base de dados'!J526</f>
        <v>POPULAÇÃO GERAL</v>
      </c>
      <c r="G527" s="6" t="str">
        <f>'Base de dados'!L526</f>
        <v>SUPLENTE COMPLEMENTAR</v>
      </c>
      <c r="H527" s="6">
        <f>'Base de dados'!M526</f>
        <v>294</v>
      </c>
      <c r="I527" s="30" t="s">
        <v>7931</v>
      </c>
      <c r="J527" s="6" t="str">
        <f>'Base de dados'!N526</f>
        <v/>
      </c>
    </row>
    <row r="528" spans="1:10" ht="24.95" customHeight="1" x14ac:dyDescent="0.25">
      <c r="A528" s="3">
        <f t="shared" si="8"/>
        <v>526</v>
      </c>
      <c r="B528" s="4" t="str">
        <f>'Base de dados'!A527</f>
        <v>5140000992</v>
      </c>
      <c r="C528" s="5" t="str">
        <f>IF('Base de dados'!E527&lt;&gt;"",'Base de dados'!B527&amp;CHAR(10)&amp;'Base de dados'!E527,'Base de dados'!B527)</f>
        <v>WESLEY GOMES GARCIA</v>
      </c>
      <c r="D528" s="15" t="str">
        <f>'Base de dados'!H527</f>
        <v>SIT CACULA, 76 - COLONIZACAO - JUQUIA</v>
      </c>
      <c r="E528" s="27" t="str">
        <f>'Base de dados'!I527</f>
        <v>(15) 996695431</v>
      </c>
      <c r="F528" s="6" t="str">
        <f>'Base de dados'!J527</f>
        <v>POPULAÇÃO GERAL</v>
      </c>
      <c r="G528" s="6" t="str">
        <f>'Base de dados'!L527</f>
        <v>SUPLENTE COMPLEMENTAR</v>
      </c>
      <c r="H528" s="6">
        <f>'Base de dados'!M527</f>
        <v>295</v>
      </c>
      <c r="I528" s="30" t="s">
        <v>7931</v>
      </c>
      <c r="J528" s="6" t="str">
        <f>'Base de dados'!N527</f>
        <v/>
      </c>
    </row>
    <row r="529" spans="1:10" ht="24.95" customHeight="1" x14ac:dyDescent="0.25">
      <c r="A529" s="3">
        <f t="shared" si="8"/>
        <v>527</v>
      </c>
      <c r="B529" s="4" t="str">
        <f>'Base de dados'!A528</f>
        <v>5140006627</v>
      </c>
      <c r="C529" s="5" t="str">
        <f>IF('Base de dados'!E528&lt;&gt;"",'Base de dados'!B528&amp;CHAR(10)&amp;'Base de dados'!E528,'Base de dados'!B528)</f>
        <v>JENIFFER GODOY WILL LOPES</v>
      </c>
      <c r="D529" s="15" t="str">
        <f>'Base de dados'!H528</f>
        <v>RUA MARTINHO DIAS PENICHE, 88 - PIUVA - JUQUIA</v>
      </c>
      <c r="E529" s="27" t="str">
        <f>'Base de dados'!I528</f>
        <v>(13) 981432267</v>
      </c>
      <c r="F529" s="6" t="str">
        <f>'Base de dados'!J528</f>
        <v>POPULAÇÃO GERAL</v>
      </c>
      <c r="G529" s="6" t="str">
        <f>'Base de dados'!L528</f>
        <v>SUPLENTE COMPLEMENTAR</v>
      </c>
      <c r="H529" s="6">
        <f>'Base de dados'!M528</f>
        <v>296</v>
      </c>
      <c r="I529" s="30" t="s">
        <v>7931</v>
      </c>
      <c r="J529" s="6" t="str">
        <f>'Base de dados'!N528</f>
        <v/>
      </c>
    </row>
    <row r="530" spans="1:10" ht="24.95" customHeight="1" x14ac:dyDescent="0.25">
      <c r="A530" s="3">
        <f t="shared" si="8"/>
        <v>528</v>
      </c>
      <c r="B530" s="4" t="str">
        <f>'Base de dados'!A529</f>
        <v>5140007401</v>
      </c>
      <c r="C530" s="5" t="str">
        <f>IF('Base de dados'!E529&lt;&gt;"",'Base de dados'!B529&amp;CHAR(10)&amp;'Base de dados'!E529,'Base de dados'!B529)</f>
        <v>RENATO DE ALMEIDA RIBEIRO
LUCIMAR RODRIGUES RIBEIRO</v>
      </c>
      <c r="D530" s="15" t="str">
        <f>'Base de dados'!H529</f>
        <v>RUA JOSE NUNES DE AQUINO, 388 - VILA NOVA - JUQUIA</v>
      </c>
      <c r="E530" s="27" t="str">
        <f>'Base de dados'!I529</f>
        <v>(13) 997720596</v>
      </c>
      <c r="F530" s="6" t="str">
        <f>'Base de dados'!J529</f>
        <v>POPULAÇÃO GERAL</v>
      </c>
      <c r="G530" s="6" t="str">
        <f>'Base de dados'!L529</f>
        <v>SUPLENTE COMPLEMENTAR</v>
      </c>
      <c r="H530" s="6">
        <f>'Base de dados'!M529</f>
        <v>297</v>
      </c>
      <c r="I530" s="30" t="s">
        <v>7931</v>
      </c>
      <c r="J530" s="6" t="str">
        <f>'Base de dados'!N529</f>
        <v/>
      </c>
    </row>
    <row r="531" spans="1:10" ht="24.95" customHeight="1" x14ac:dyDescent="0.25">
      <c r="A531" s="3">
        <f t="shared" si="8"/>
        <v>529</v>
      </c>
      <c r="B531" s="4" t="str">
        <f>'Base de dados'!A530</f>
        <v>5140003673</v>
      </c>
      <c r="C531" s="5" t="str">
        <f>IF('Base de dados'!E530&lt;&gt;"",'Base de dados'!B530&amp;CHAR(10)&amp;'Base de dados'!E530,'Base de dados'!B530)</f>
        <v>MARIANA RODRIGUES DE OLIVEIRA RIBEIRO
TIAGO DA SILVA RIBEIRO</v>
      </c>
      <c r="D531" s="15" t="str">
        <f>'Base de dados'!H530</f>
        <v>RUA BENEDITO MOREIRA LEITE, 45 - VOVO CLARINHA  - JUQUIA</v>
      </c>
      <c r="E531" s="27" t="str">
        <f>'Base de dados'!I530</f>
        <v>(13) 996915215</v>
      </c>
      <c r="F531" s="6" t="str">
        <f>'Base de dados'!J530</f>
        <v>POPULAÇÃO GERAL</v>
      </c>
      <c r="G531" s="6" t="str">
        <f>'Base de dados'!L530</f>
        <v>SUPLENTE COMPLEMENTAR</v>
      </c>
      <c r="H531" s="6">
        <f>'Base de dados'!M530</f>
        <v>298</v>
      </c>
      <c r="I531" s="30" t="s">
        <v>7931</v>
      </c>
      <c r="J531" s="6" t="str">
        <f>'Base de dados'!N530</f>
        <v/>
      </c>
    </row>
    <row r="532" spans="1:10" ht="24.95" customHeight="1" x14ac:dyDescent="0.25">
      <c r="A532" s="3">
        <f t="shared" si="8"/>
        <v>530</v>
      </c>
      <c r="B532" s="4" t="str">
        <f>'Base de dados'!A531</f>
        <v>5140004630</v>
      </c>
      <c r="C532" s="5" t="str">
        <f>IF('Base de dados'!E531&lt;&gt;"",'Base de dados'!B531&amp;CHAR(10)&amp;'Base de dados'!E531,'Base de dados'!B531)</f>
        <v>VANESSA BAESA PERES</v>
      </c>
      <c r="D532" s="15" t="str">
        <f>'Base de dados'!H531</f>
        <v>RUA KENGO KURITA, 318 - VILA INDUSTRIAL  - JUQUIA</v>
      </c>
      <c r="E532" s="27" t="str">
        <f>'Base de dados'!I531</f>
        <v>(13) 997465742</v>
      </c>
      <c r="F532" s="6" t="str">
        <f>'Base de dados'!J531</f>
        <v>POPULAÇÃO GERAL</v>
      </c>
      <c r="G532" s="6" t="str">
        <f>'Base de dados'!L531</f>
        <v>SUPLENTE COMPLEMENTAR</v>
      </c>
      <c r="H532" s="6">
        <f>'Base de dados'!M531</f>
        <v>299</v>
      </c>
      <c r="I532" s="30" t="s">
        <v>7931</v>
      </c>
      <c r="J532" s="6" t="str">
        <f>'Base de dados'!N531</f>
        <v/>
      </c>
    </row>
    <row r="533" spans="1:10" ht="24.95" customHeight="1" x14ac:dyDescent="0.25">
      <c r="A533" s="3">
        <f t="shared" si="8"/>
        <v>531</v>
      </c>
      <c r="B533" s="4" t="str">
        <f>'Base de dados'!A532</f>
        <v>5140005645</v>
      </c>
      <c r="C533" s="5" t="str">
        <f>IF('Base de dados'!E532&lt;&gt;"",'Base de dados'!B532&amp;CHAR(10)&amp;'Base de dados'!E532,'Base de dados'!B532)</f>
        <v>GLEICE NUNES DE LIMA NUNES
WELINSON LUIZ NUNES</v>
      </c>
      <c r="D533" s="15" t="str">
        <f>'Base de dados'!H532</f>
        <v>RUA MARTINHO DIAS PENICHE, 370 - PIUVA - JUQUIA</v>
      </c>
      <c r="E533" s="27" t="str">
        <f>'Base de dados'!I532</f>
        <v>(13) 996416350</v>
      </c>
      <c r="F533" s="6" t="str">
        <f>'Base de dados'!J532</f>
        <v>POPULAÇÃO GERAL</v>
      </c>
      <c r="G533" s="6" t="str">
        <f>'Base de dados'!L532</f>
        <v>SUPLENTE COMPLEMENTAR</v>
      </c>
      <c r="H533" s="6">
        <f>'Base de dados'!M532</f>
        <v>300</v>
      </c>
      <c r="I533" s="30" t="s">
        <v>7931</v>
      </c>
      <c r="J533" s="6" t="str">
        <f>'Base de dados'!N532</f>
        <v/>
      </c>
    </row>
    <row r="534" spans="1:10" ht="24.95" customHeight="1" x14ac:dyDescent="0.25">
      <c r="A534" s="3">
        <f t="shared" si="8"/>
        <v>532</v>
      </c>
      <c r="B534" s="4" t="str">
        <f>'Base de dados'!A533</f>
        <v>5140007369</v>
      </c>
      <c r="C534" s="5" t="str">
        <f>IF('Base de dados'!E533&lt;&gt;"",'Base de dados'!B533&amp;CHAR(10)&amp;'Base de dados'!E533,'Base de dados'!B533)</f>
        <v>DEBORA AGATHA ARAUJO</v>
      </c>
      <c r="D534" s="15" t="str">
        <f>'Base de dados'!H533</f>
        <v>RUA PARANA, 373 - VILA DOS PASSAROS - JUQUIA</v>
      </c>
      <c r="E534" s="27" t="str">
        <f>'Base de dados'!I533</f>
        <v>(13) 996833067</v>
      </c>
      <c r="F534" s="6" t="str">
        <f>'Base de dados'!J533</f>
        <v>POPULAÇÃO GERAL</v>
      </c>
      <c r="G534" s="6" t="str">
        <f>'Base de dados'!L533</f>
        <v>SUPLENTE COMPLEMENTAR</v>
      </c>
      <c r="H534" s="6">
        <f>'Base de dados'!M533</f>
        <v>301</v>
      </c>
      <c r="I534" s="30" t="s">
        <v>7931</v>
      </c>
      <c r="J534" s="6" t="str">
        <f>'Base de dados'!N533</f>
        <v/>
      </c>
    </row>
    <row r="535" spans="1:10" ht="24.95" customHeight="1" x14ac:dyDescent="0.25">
      <c r="A535" s="3">
        <f t="shared" si="8"/>
        <v>533</v>
      </c>
      <c r="B535" s="4" t="str">
        <f>'Base de dados'!A534</f>
        <v>5140001511</v>
      </c>
      <c r="C535" s="5" t="str">
        <f>IF('Base de dados'!E534&lt;&gt;"",'Base de dados'!B534&amp;CHAR(10)&amp;'Base de dados'!E534,'Base de dados'!B534)</f>
        <v>MATHEUS DE ALCANTARA RAYMUNDO</v>
      </c>
      <c r="D535" s="15" t="str">
        <f>'Base de dados'!H534</f>
        <v>RUA MARIA ISABEL, 109 - VILA PEDREIRA - JUQUIA</v>
      </c>
      <c r="E535" s="27" t="str">
        <f>'Base de dados'!I534</f>
        <v>(41) 997644847</v>
      </c>
      <c r="F535" s="6" t="str">
        <f>'Base de dados'!J534</f>
        <v>POPULAÇÃO GERAL</v>
      </c>
      <c r="G535" s="6" t="str">
        <f>'Base de dados'!L534</f>
        <v>SUPLENTE COMPLEMENTAR</v>
      </c>
      <c r="H535" s="6">
        <f>'Base de dados'!M534</f>
        <v>302</v>
      </c>
      <c r="I535" s="30" t="s">
        <v>7931</v>
      </c>
      <c r="J535" s="6" t="str">
        <f>'Base de dados'!N534</f>
        <v/>
      </c>
    </row>
    <row r="536" spans="1:10" ht="24.95" customHeight="1" x14ac:dyDescent="0.25">
      <c r="A536" s="3">
        <f t="shared" si="8"/>
        <v>534</v>
      </c>
      <c r="B536" s="4" t="str">
        <f>'Base de dados'!A535</f>
        <v>5140009993</v>
      </c>
      <c r="C536" s="5" t="str">
        <f>IF('Base de dados'!E535&lt;&gt;"",'Base de dados'!B535&amp;CHAR(10)&amp;'Base de dados'!E535,'Base de dados'!B535)</f>
        <v>SUZANA CORREA CUNHA</v>
      </c>
      <c r="D536" s="15" t="str">
        <f>'Base de dados'!H535</f>
        <v>RUA MARECHAL RONDON, 230 - CEDRO - JUQUIA</v>
      </c>
      <c r="E536" s="27" t="str">
        <f>'Base de dados'!I535</f>
        <v>(13) 997721561</v>
      </c>
      <c r="F536" s="6" t="str">
        <f>'Base de dados'!J535</f>
        <v>POPULAÇÃO GERAL</v>
      </c>
      <c r="G536" s="6" t="str">
        <f>'Base de dados'!L535</f>
        <v>SUPLENTE COMPLEMENTAR</v>
      </c>
      <c r="H536" s="6">
        <f>'Base de dados'!M535</f>
        <v>303</v>
      </c>
      <c r="I536" s="30" t="s">
        <v>7931</v>
      </c>
      <c r="J536" s="6" t="str">
        <f>'Base de dados'!N535</f>
        <v/>
      </c>
    </row>
    <row r="537" spans="1:10" ht="24.95" customHeight="1" x14ac:dyDescent="0.25">
      <c r="A537" s="3">
        <f t="shared" si="8"/>
        <v>535</v>
      </c>
      <c r="B537" s="4" t="str">
        <f>'Base de dados'!A536</f>
        <v>5140006163</v>
      </c>
      <c r="C537" s="5" t="str">
        <f>IF('Base de dados'!E536&lt;&gt;"",'Base de dados'!B536&amp;CHAR(10)&amp;'Base de dados'!E536,'Base de dados'!B536)</f>
        <v>SHIRLEY APARECIDA ALVES DE LARA
ADRIANO SANTOS DE LARA</v>
      </c>
      <c r="D537" s="15" t="str">
        <f>'Base de dados'!H536</f>
        <v>SIT PROJETADA, 33 - PIUVA - JUQUIA</v>
      </c>
      <c r="E537" s="27" t="str">
        <f>'Base de dados'!I536</f>
        <v>(13) 996418773</v>
      </c>
      <c r="F537" s="6" t="str">
        <f>'Base de dados'!J536</f>
        <v>POPULAÇÃO GERAL</v>
      </c>
      <c r="G537" s="6" t="str">
        <f>'Base de dados'!L536</f>
        <v>SUPLENTE COMPLEMENTAR</v>
      </c>
      <c r="H537" s="6">
        <f>'Base de dados'!M536</f>
        <v>304</v>
      </c>
      <c r="I537" s="30" t="s">
        <v>7931</v>
      </c>
      <c r="J537" s="6" t="str">
        <f>'Base de dados'!N536</f>
        <v/>
      </c>
    </row>
    <row r="538" spans="1:10" ht="24.95" customHeight="1" x14ac:dyDescent="0.25">
      <c r="A538" s="3">
        <f t="shared" si="8"/>
        <v>536</v>
      </c>
      <c r="B538" s="4" t="str">
        <f>'Base de dados'!A537</f>
        <v>5140002170</v>
      </c>
      <c r="C538" s="5" t="str">
        <f>IF('Base de dados'!E537&lt;&gt;"",'Base de dados'!B537&amp;CHAR(10)&amp;'Base de dados'!E537,'Base de dados'!B537)</f>
        <v>CINTHIA MUNIZ RIBEIRO</v>
      </c>
      <c r="D538" s="15" t="str">
        <f>'Base de dados'!H537</f>
        <v>RUA MARANHAO, 101 - PARQUE NACIONAL - JUQUIA</v>
      </c>
      <c r="E538" s="27" t="str">
        <f>'Base de dados'!I537</f>
        <v>(13) 996826462</v>
      </c>
      <c r="F538" s="6" t="str">
        <f>'Base de dados'!J537</f>
        <v>POPULAÇÃO GERAL</v>
      </c>
      <c r="G538" s="6" t="str">
        <f>'Base de dados'!L537</f>
        <v>SUPLENTE COMPLEMENTAR</v>
      </c>
      <c r="H538" s="6">
        <f>'Base de dados'!M537</f>
        <v>305</v>
      </c>
      <c r="I538" s="30" t="s">
        <v>7931</v>
      </c>
      <c r="J538" s="6" t="str">
        <f>'Base de dados'!N537</f>
        <v/>
      </c>
    </row>
    <row r="539" spans="1:10" ht="24.95" customHeight="1" x14ac:dyDescent="0.25">
      <c r="A539" s="3">
        <f t="shared" si="8"/>
        <v>537</v>
      </c>
      <c r="B539" s="4" t="str">
        <f>'Base de dados'!A538</f>
        <v>5140002972</v>
      </c>
      <c r="C539" s="5" t="str">
        <f>IF('Base de dados'!E538&lt;&gt;"",'Base de dados'!B538&amp;CHAR(10)&amp;'Base de dados'!E538,'Base de dados'!B538)</f>
        <v>LEONARDO TADAO DE MOURA SATO
JULIANA DA SILVA SANTOS</v>
      </c>
      <c r="D539" s="15" t="str">
        <f>'Base de dados'!H538</f>
        <v>RUA CABO PM JOSE LUIS DA SILVA, 74 - PARQUE DAS NACOES - JUQUIA</v>
      </c>
      <c r="E539" s="27" t="str">
        <f>'Base de dados'!I538</f>
        <v>(13) 996218728</v>
      </c>
      <c r="F539" s="6" t="str">
        <f>'Base de dados'!J538</f>
        <v>POPULAÇÃO GERAL</v>
      </c>
      <c r="G539" s="6" t="str">
        <f>'Base de dados'!L538</f>
        <v>SUPLENTE COMPLEMENTAR</v>
      </c>
      <c r="H539" s="6">
        <f>'Base de dados'!M538</f>
        <v>306</v>
      </c>
      <c r="I539" s="30" t="s">
        <v>7931</v>
      </c>
      <c r="J539" s="6" t="str">
        <f>'Base de dados'!N538</f>
        <v/>
      </c>
    </row>
    <row r="540" spans="1:10" ht="24.95" customHeight="1" x14ac:dyDescent="0.25">
      <c r="A540" s="3">
        <f t="shared" si="8"/>
        <v>538</v>
      </c>
      <c r="B540" s="4" t="str">
        <f>'Base de dados'!A539</f>
        <v>5140003004</v>
      </c>
      <c r="C540" s="5" t="str">
        <f>IF('Base de dados'!E539&lt;&gt;"",'Base de dados'!B539&amp;CHAR(10)&amp;'Base de dados'!E539,'Base de dados'!B539)</f>
        <v>MARIA ALICE VASSAO CALDAS DE SOUZA</v>
      </c>
      <c r="D540" s="15" t="str">
        <f>'Base de dados'!H539</f>
        <v>RUA SANTO ANTONIO, 74 - VILA INDUSTRIAL - JUQUIA</v>
      </c>
      <c r="E540" s="27" t="str">
        <f>'Base de dados'!I539</f>
        <v>(13) 996357479</v>
      </c>
      <c r="F540" s="6" t="str">
        <f>'Base de dados'!J539</f>
        <v>POPULAÇÃO GERAL</v>
      </c>
      <c r="G540" s="6" t="str">
        <f>'Base de dados'!L539</f>
        <v>SUPLENTE COMPLEMENTAR</v>
      </c>
      <c r="H540" s="6">
        <f>'Base de dados'!M539</f>
        <v>307</v>
      </c>
      <c r="I540" s="30" t="s">
        <v>7931</v>
      </c>
      <c r="J540" s="6" t="str">
        <f>'Base de dados'!N539</f>
        <v/>
      </c>
    </row>
    <row r="541" spans="1:10" ht="24.95" customHeight="1" x14ac:dyDescent="0.25">
      <c r="A541" s="3">
        <f t="shared" si="8"/>
        <v>539</v>
      </c>
      <c r="B541" s="4" t="str">
        <f>'Base de dados'!A540</f>
        <v>5140005892</v>
      </c>
      <c r="C541" s="5" t="str">
        <f>IF('Base de dados'!E540&lt;&gt;"",'Base de dados'!B540&amp;CHAR(10)&amp;'Base de dados'!E540,'Base de dados'!B540)</f>
        <v>LAIS MENDES ALVES</v>
      </c>
      <c r="D541" s="15" t="str">
        <f>'Base de dados'!H540</f>
        <v>RUA LUZIA GONCALVES, 261 - VILA FLORINDO DE CIMA  - JUQUIA</v>
      </c>
      <c r="E541" s="27" t="str">
        <f>'Base de dados'!I540</f>
        <v>(13) 997742114</v>
      </c>
      <c r="F541" s="6" t="str">
        <f>'Base de dados'!J540</f>
        <v>POPULAÇÃO GERAL</v>
      </c>
      <c r="G541" s="6" t="str">
        <f>'Base de dados'!L540</f>
        <v>SUPLENTE COMPLEMENTAR</v>
      </c>
      <c r="H541" s="6">
        <f>'Base de dados'!M540</f>
        <v>308</v>
      </c>
      <c r="I541" s="30" t="s">
        <v>7931</v>
      </c>
      <c r="J541" s="6" t="str">
        <f>'Base de dados'!N540</f>
        <v/>
      </c>
    </row>
    <row r="542" spans="1:10" ht="24.95" customHeight="1" x14ac:dyDescent="0.25">
      <c r="A542" s="3">
        <f t="shared" si="8"/>
        <v>540</v>
      </c>
      <c r="B542" s="4" t="str">
        <f>'Base de dados'!A541</f>
        <v>5140000513</v>
      </c>
      <c r="C542" s="5" t="str">
        <f>IF('Base de dados'!E541&lt;&gt;"",'Base de dados'!B541&amp;CHAR(10)&amp;'Base de dados'!E541,'Base de dados'!B541)</f>
        <v>MICHEL TEIXEIRA DE JESUS
LEIDIANE SALES RIBEIRO</v>
      </c>
      <c r="D542" s="15" t="str">
        <f>'Base de dados'!H541</f>
        <v>SIT GOIS, 00 - REFUGIO 2 - JUQUIA</v>
      </c>
      <c r="E542" s="27" t="str">
        <f>'Base de dados'!I541</f>
        <v>(11) 973839762</v>
      </c>
      <c r="F542" s="6" t="str">
        <f>'Base de dados'!J541</f>
        <v>POPULAÇÃO GERAL</v>
      </c>
      <c r="G542" s="6" t="str">
        <f>'Base de dados'!L541</f>
        <v>SUPLENTE COMPLEMENTAR</v>
      </c>
      <c r="H542" s="6">
        <f>'Base de dados'!M541</f>
        <v>309</v>
      </c>
      <c r="I542" s="30" t="s">
        <v>7931</v>
      </c>
      <c r="J542" s="6" t="str">
        <f>'Base de dados'!N541</f>
        <v/>
      </c>
    </row>
    <row r="543" spans="1:10" ht="24.95" customHeight="1" x14ac:dyDescent="0.25">
      <c r="A543" s="3">
        <f t="shared" si="8"/>
        <v>541</v>
      </c>
      <c r="B543" s="4" t="str">
        <f>'Base de dados'!A542</f>
        <v>5140001669</v>
      </c>
      <c r="C543" s="5" t="str">
        <f>IF('Base de dados'!E542&lt;&gt;"",'Base de dados'!B542&amp;CHAR(10)&amp;'Base de dados'!E542,'Base de dados'!B542)</f>
        <v>ALINE MOREIRA ROCHA</v>
      </c>
      <c r="D543" s="15" t="str">
        <f>'Base de dados'!H542</f>
        <v>RUA 2, 10 - VILA PEDREIRA - JUQUIA</v>
      </c>
      <c r="E543" s="27" t="str">
        <f>'Base de dados'!I542</f>
        <v>(13) 997579372</v>
      </c>
      <c r="F543" s="6" t="str">
        <f>'Base de dados'!J542</f>
        <v>POPULAÇÃO GERAL</v>
      </c>
      <c r="G543" s="6" t="str">
        <f>'Base de dados'!L542</f>
        <v>SUPLENTE COMPLEMENTAR</v>
      </c>
      <c r="H543" s="6">
        <f>'Base de dados'!M542</f>
        <v>310</v>
      </c>
      <c r="I543" s="30" t="s">
        <v>7931</v>
      </c>
      <c r="J543" s="6" t="str">
        <f>'Base de dados'!N542</f>
        <v/>
      </c>
    </row>
    <row r="544" spans="1:10" ht="24.95" customHeight="1" x14ac:dyDescent="0.25">
      <c r="A544" s="3">
        <f t="shared" si="8"/>
        <v>542</v>
      </c>
      <c r="B544" s="4" t="str">
        <f>'Base de dados'!A543</f>
        <v>5140010397</v>
      </c>
      <c r="C544" s="5" t="str">
        <f>IF('Base de dados'!E543&lt;&gt;"",'Base de dados'!B543&amp;CHAR(10)&amp;'Base de dados'!E543,'Base de dados'!B543)</f>
        <v>ADRIANA APARECIDA BATISTA RIBEIRO ROCHA</v>
      </c>
      <c r="D544" s="15" t="str">
        <f>'Base de dados'!H543</f>
        <v>RUA VOLUNTARIO DA PATRIA, 505 - VILA FLORINDO DE CIMA - JUQUIA</v>
      </c>
      <c r="E544" s="27" t="str">
        <f>'Base de dados'!I543</f>
        <v>(13) 996143571</v>
      </c>
      <c r="F544" s="6" t="str">
        <f>'Base de dados'!J543</f>
        <v>POPULAÇÃO GERAL</v>
      </c>
      <c r="G544" s="6" t="str">
        <f>'Base de dados'!L543</f>
        <v>SUPLENTE COMPLEMENTAR</v>
      </c>
      <c r="H544" s="6">
        <f>'Base de dados'!M543</f>
        <v>311</v>
      </c>
      <c r="I544" s="30" t="s">
        <v>7931</v>
      </c>
      <c r="J544" s="6" t="str">
        <f>'Base de dados'!N543</f>
        <v/>
      </c>
    </row>
    <row r="545" spans="1:10" ht="24.95" customHeight="1" x14ac:dyDescent="0.25">
      <c r="A545" s="3">
        <f t="shared" si="8"/>
        <v>543</v>
      </c>
      <c r="B545" s="4" t="str">
        <f>'Base de dados'!A544</f>
        <v>5140010173</v>
      </c>
      <c r="C545" s="5" t="str">
        <f>IF('Base de dados'!E544&lt;&gt;"",'Base de dados'!B544&amp;CHAR(10)&amp;'Base de dados'!E544,'Base de dados'!B544)</f>
        <v>LUCIANO FARIA DE SOUZA
ROSEMEIRE AUGUSTO DE FRANCA SOUZA</v>
      </c>
      <c r="D545" s="15" t="str">
        <f>'Base de dados'!H544</f>
        <v>RUA PERNAMBUCO, 353 - PARQUE NACIONAL  - JUQUIA</v>
      </c>
      <c r="E545" s="27" t="str">
        <f>'Base de dados'!I544</f>
        <v>(13) 996827602</v>
      </c>
      <c r="F545" s="6" t="str">
        <f>'Base de dados'!J544</f>
        <v>POPULAÇÃO GERAL</v>
      </c>
      <c r="G545" s="6" t="str">
        <f>'Base de dados'!L544</f>
        <v>SUPLENTE COMPLEMENTAR</v>
      </c>
      <c r="H545" s="6">
        <f>'Base de dados'!M544</f>
        <v>312</v>
      </c>
      <c r="I545" s="30" t="s">
        <v>7931</v>
      </c>
      <c r="J545" s="6" t="str">
        <f>'Base de dados'!N544</f>
        <v/>
      </c>
    </row>
    <row r="546" spans="1:10" ht="24.95" customHeight="1" x14ac:dyDescent="0.25">
      <c r="A546" s="3">
        <f t="shared" si="8"/>
        <v>544</v>
      </c>
      <c r="B546" s="4" t="str">
        <f>'Base de dados'!A545</f>
        <v>5140005264</v>
      </c>
      <c r="C546" s="5" t="str">
        <f>IF('Base de dados'!E545&lt;&gt;"",'Base de dados'!B545&amp;CHAR(10)&amp;'Base de dados'!E545,'Base de dados'!B545)</f>
        <v>JOSE ANGELO DE LIMA
EDILAINE FERNANDES DE LIMA</v>
      </c>
      <c r="D546" s="15" t="str">
        <f>'Base de dados'!H545</f>
        <v>EST SITIO BARRA DO BRACO, S/n - BARRA DO BRACO - JUQUIA</v>
      </c>
      <c r="E546" s="27" t="str">
        <f>'Base de dados'!I545</f>
        <v>(13) 97327202</v>
      </c>
      <c r="F546" s="6" t="str">
        <f>'Base de dados'!J545</f>
        <v>POPULAÇÃO GERAL</v>
      </c>
      <c r="G546" s="6" t="str">
        <f>'Base de dados'!L545</f>
        <v>SUPLENTE COMPLEMENTAR</v>
      </c>
      <c r="H546" s="6">
        <f>'Base de dados'!M545</f>
        <v>313</v>
      </c>
      <c r="I546" s="30" t="s">
        <v>7931</v>
      </c>
      <c r="J546" s="6" t="str">
        <f>'Base de dados'!N545</f>
        <v/>
      </c>
    </row>
    <row r="547" spans="1:10" ht="24.95" customHeight="1" x14ac:dyDescent="0.25">
      <c r="A547" s="3">
        <f t="shared" si="8"/>
        <v>545</v>
      </c>
      <c r="B547" s="4" t="str">
        <f>'Base de dados'!A546</f>
        <v>5140001255</v>
      </c>
      <c r="C547" s="5" t="str">
        <f>IF('Base de dados'!E546&lt;&gt;"",'Base de dados'!B546&amp;CHAR(10)&amp;'Base de dados'!E546,'Base de dados'!B546)</f>
        <v>ROSANGELA VIANA
ROBSON RIBEIRO ALVES</v>
      </c>
      <c r="D547" s="15" t="str">
        <f>'Base de dados'!H546</f>
        <v>RUA MARIA ISABEL, 18 - VILA PEDREIRA - JUQUIA</v>
      </c>
      <c r="E547" s="27" t="str">
        <f>'Base de dados'!I546</f>
        <v>(13) 997867023</v>
      </c>
      <c r="F547" s="6" t="str">
        <f>'Base de dados'!J546</f>
        <v>POPULAÇÃO GERAL</v>
      </c>
      <c r="G547" s="6" t="str">
        <f>'Base de dados'!L546</f>
        <v>SUPLENTE COMPLEMENTAR</v>
      </c>
      <c r="H547" s="6">
        <f>'Base de dados'!M546</f>
        <v>314</v>
      </c>
      <c r="I547" s="30" t="s">
        <v>7931</v>
      </c>
      <c r="J547" s="6" t="str">
        <f>'Base de dados'!N546</f>
        <v/>
      </c>
    </row>
    <row r="548" spans="1:10" ht="24.95" customHeight="1" x14ac:dyDescent="0.25">
      <c r="A548" s="3">
        <f t="shared" si="8"/>
        <v>546</v>
      </c>
      <c r="B548" s="4" t="str">
        <f>'Base de dados'!A547</f>
        <v>5140001636</v>
      </c>
      <c r="C548" s="5" t="str">
        <f>IF('Base de dados'!E547&lt;&gt;"",'Base de dados'!B547&amp;CHAR(10)&amp;'Base de dados'!E547,'Base de dados'!B547)</f>
        <v>DANIELE
WALTER MANOEL</v>
      </c>
      <c r="D548" s="15" t="str">
        <f>'Base de dados'!H547</f>
        <v>RUA OTACILIO MAGALHAES, 341 - VILA INDUSTRIAL - JUQUIA</v>
      </c>
      <c r="E548" s="27" t="str">
        <f>'Base de dados'!I547</f>
        <v>(13) 997107766</v>
      </c>
      <c r="F548" s="6" t="str">
        <f>'Base de dados'!J547</f>
        <v>POPULAÇÃO GERAL</v>
      </c>
      <c r="G548" s="6" t="str">
        <f>'Base de dados'!L547</f>
        <v>SUPLENTE COMPLEMENTAR</v>
      </c>
      <c r="H548" s="6">
        <f>'Base de dados'!M547</f>
        <v>315</v>
      </c>
      <c r="I548" s="30" t="s">
        <v>7931</v>
      </c>
      <c r="J548" s="6" t="str">
        <f>'Base de dados'!N547</f>
        <v/>
      </c>
    </row>
    <row r="549" spans="1:10" ht="24.95" customHeight="1" x14ac:dyDescent="0.25">
      <c r="A549" s="3">
        <f t="shared" si="8"/>
        <v>547</v>
      </c>
      <c r="B549" s="4" t="str">
        <f>'Base de dados'!A548</f>
        <v>5140006122</v>
      </c>
      <c r="C549" s="5" t="str">
        <f>IF('Base de dados'!E548&lt;&gt;"",'Base de dados'!B548&amp;CHAR(10)&amp;'Base de dados'!E548,'Base de dados'!B548)</f>
        <v>HAMILTON SILVA
JULIANA DOS SANTOS</v>
      </c>
      <c r="D549" s="15" t="str">
        <f>'Base de dados'!H548</f>
        <v>RUA GOIAS, 445 - VILA SANCHES - JUQUIA</v>
      </c>
      <c r="E549" s="27" t="str">
        <f>'Base de dados'!I548</f>
        <v>(11) 960879250</v>
      </c>
      <c r="F549" s="6" t="str">
        <f>'Base de dados'!J548</f>
        <v>POPULAÇÃO GERAL</v>
      </c>
      <c r="G549" s="6" t="str">
        <f>'Base de dados'!L548</f>
        <v>SUPLENTE COMPLEMENTAR</v>
      </c>
      <c r="H549" s="6">
        <f>'Base de dados'!M548</f>
        <v>316</v>
      </c>
      <c r="I549" s="30" t="s">
        <v>7931</v>
      </c>
      <c r="J549" s="6" t="str">
        <f>'Base de dados'!N548</f>
        <v/>
      </c>
    </row>
    <row r="550" spans="1:10" ht="24.95" customHeight="1" x14ac:dyDescent="0.25">
      <c r="A550" s="3">
        <f t="shared" si="8"/>
        <v>548</v>
      </c>
      <c r="B550" s="4" t="str">
        <f>'Base de dados'!A549</f>
        <v>5140006718</v>
      </c>
      <c r="C550" s="5" t="str">
        <f>IF('Base de dados'!E549&lt;&gt;"",'Base de dados'!B549&amp;CHAR(10)&amp;'Base de dados'!E549,'Base de dados'!B549)</f>
        <v>MIRNA CASSIA GOMES</v>
      </c>
      <c r="D550" s="15" t="str">
        <f>'Base de dados'!H549</f>
        <v>RUA CURIO, 114 - VILA DOS PASSAROS - JUQUIA</v>
      </c>
      <c r="E550" s="27" t="str">
        <f>'Base de dados'!I549</f>
        <v>(13) 996548733</v>
      </c>
      <c r="F550" s="6" t="str">
        <f>'Base de dados'!J549</f>
        <v>POPULAÇÃO GERAL</v>
      </c>
      <c r="G550" s="6" t="str">
        <f>'Base de dados'!L549</f>
        <v>SUPLENTE COMPLEMENTAR</v>
      </c>
      <c r="H550" s="6">
        <f>'Base de dados'!M549</f>
        <v>317</v>
      </c>
      <c r="I550" s="30" t="s">
        <v>7931</v>
      </c>
      <c r="J550" s="6" t="str">
        <f>'Base de dados'!N549</f>
        <v/>
      </c>
    </row>
    <row r="551" spans="1:10" ht="24.95" customHeight="1" x14ac:dyDescent="0.25">
      <c r="A551" s="3">
        <f t="shared" si="8"/>
        <v>549</v>
      </c>
      <c r="B551" s="4" t="str">
        <f>'Base de dados'!A550</f>
        <v>5140003640</v>
      </c>
      <c r="C551" s="5" t="str">
        <f>IF('Base de dados'!E550&lt;&gt;"",'Base de dados'!B550&amp;CHAR(10)&amp;'Base de dados'!E550,'Base de dados'!B550)</f>
        <v>ANTONIO ALVES BOMFIM NETO
ALINE RIBEIRO ALVES BOMFIM</v>
      </c>
      <c r="D551" s="15" t="str">
        <f>'Base de dados'!H550</f>
        <v>RUA PARANA, 140 - PARQUE NACIONAL - JUQUIA</v>
      </c>
      <c r="E551" s="27" t="str">
        <f>'Base de dados'!I550</f>
        <v>(13) 996314341</v>
      </c>
      <c r="F551" s="6" t="str">
        <f>'Base de dados'!J550</f>
        <v>POPULAÇÃO GERAL</v>
      </c>
      <c r="G551" s="6" t="str">
        <f>'Base de dados'!L550</f>
        <v>SUPLENTE COMPLEMENTAR</v>
      </c>
      <c r="H551" s="6">
        <f>'Base de dados'!M550</f>
        <v>318</v>
      </c>
      <c r="I551" s="30" t="s">
        <v>7931</v>
      </c>
      <c r="J551" s="6" t="str">
        <f>'Base de dados'!N550</f>
        <v/>
      </c>
    </row>
    <row r="552" spans="1:10" ht="24.95" customHeight="1" x14ac:dyDescent="0.25">
      <c r="A552" s="3">
        <f t="shared" si="8"/>
        <v>550</v>
      </c>
      <c r="B552" s="4" t="str">
        <f>'Base de dados'!A551</f>
        <v>5140008516</v>
      </c>
      <c r="C552" s="5" t="str">
        <f>IF('Base de dados'!E551&lt;&gt;"",'Base de dados'!B551&amp;CHAR(10)&amp;'Base de dados'!E551,'Base de dados'!B551)</f>
        <v>VANDERLETE GERALDO</v>
      </c>
      <c r="D552" s="15" t="str">
        <f>'Base de dados'!H551</f>
        <v>FAZ PEDRA BRANCA, S/N - RIBEIRAO FUNDO DE CIMA - JUQUIA</v>
      </c>
      <c r="E552" s="27" t="str">
        <f>'Base de dados'!I551</f>
        <v>(13) 997816106</v>
      </c>
      <c r="F552" s="6" t="str">
        <f>'Base de dados'!J551</f>
        <v>POPULAÇÃO GERAL</v>
      </c>
      <c r="G552" s="6" t="str">
        <f>'Base de dados'!L551</f>
        <v>SUPLENTE COMPLEMENTAR</v>
      </c>
      <c r="H552" s="6">
        <f>'Base de dados'!M551</f>
        <v>319</v>
      </c>
      <c r="I552" s="30" t="s">
        <v>7931</v>
      </c>
      <c r="J552" s="6" t="str">
        <f>'Base de dados'!N551</f>
        <v/>
      </c>
    </row>
    <row r="553" spans="1:10" ht="24.95" customHeight="1" x14ac:dyDescent="0.25">
      <c r="A553" s="3">
        <f t="shared" si="8"/>
        <v>551</v>
      </c>
      <c r="B553" s="4" t="str">
        <f>'Base de dados'!A552</f>
        <v>5140000455</v>
      </c>
      <c r="C553" s="5" t="str">
        <f>IF('Base de dados'!E552&lt;&gt;"",'Base de dados'!B552&amp;CHAR(10)&amp;'Base de dados'!E552,'Base de dados'!B552)</f>
        <v>ANDRE EDUARDO SOUZA DE OLIVEIRA
STHEFANIE SANCHES VASSAO DE SOUZA</v>
      </c>
      <c r="D553" s="15" t="str">
        <f>'Base de dados'!H552</f>
        <v>RUA DIOGO FLORINDO RIBEIRO, 170 - VILA FLORINDO - JUQUIA</v>
      </c>
      <c r="E553" s="27" t="str">
        <f>'Base de dados'!I552</f>
        <v>(13) 997280018</v>
      </c>
      <c r="F553" s="6" t="str">
        <f>'Base de dados'!J552</f>
        <v>POPULAÇÃO GERAL</v>
      </c>
      <c r="G553" s="6" t="str">
        <f>'Base de dados'!L552</f>
        <v>SUPLENTE COMPLEMENTAR</v>
      </c>
      <c r="H553" s="6">
        <f>'Base de dados'!M552</f>
        <v>320</v>
      </c>
      <c r="I553" s="30" t="s">
        <v>7931</v>
      </c>
      <c r="J553" s="6" t="str">
        <f>'Base de dados'!N552</f>
        <v/>
      </c>
    </row>
    <row r="554" spans="1:10" ht="24.95" customHeight="1" x14ac:dyDescent="0.25">
      <c r="A554" s="3">
        <f t="shared" si="8"/>
        <v>552</v>
      </c>
      <c r="B554" s="4" t="str">
        <f>'Base de dados'!A553</f>
        <v>5140010363</v>
      </c>
      <c r="C554" s="5" t="str">
        <f>IF('Base de dados'!E553&lt;&gt;"",'Base de dados'!B553&amp;CHAR(10)&amp;'Base de dados'!E553,'Base de dados'!B553)</f>
        <v>ERICK ALBERTO COSTA</v>
      </c>
      <c r="D554" s="15" t="str">
        <f>'Base de dados'!H553</f>
        <v>RUA VENANCIO DIAS PATRICIO, 270 - ESTACAO - JUQUIA</v>
      </c>
      <c r="E554" s="27" t="str">
        <f>'Base de dados'!I553</f>
        <v>(13) 996000768</v>
      </c>
      <c r="F554" s="6" t="str">
        <f>'Base de dados'!J553</f>
        <v>POPULAÇÃO GERAL</v>
      </c>
      <c r="G554" s="6" t="str">
        <f>'Base de dados'!L553</f>
        <v>SUPLENTE COMPLEMENTAR</v>
      </c>
      <c r="H554" s="6">
        <f>'Base de dados'!M553</f>
        <v>321</v>
      </c>
      <c r="I554" s="30" t="s">
        <v>7931</v>
      </c>
      <c r="J554" s="6" t="str">
        <f>'Base de dados'!N553</f>
        <v/>
      </c>
    </row>
    <row r="555" spans="1:10" ht="24.95" customHeight="1" x14ac:dyDescent="0.25">
      <c r="A555" s="3">
        <f t="shared" si="8"/>
        <v>553</v>
      </c>
      <c r="B555" s="4" t="str">
        <f>'Base de dados'!A554</f>
        <v>5140004382</v>
      </c>
      <c r="C555" s="5" t="str">
        <f>IF('Base de dados'!E554&lt;&gt;"",'Base de dados'!B554&amp;CHAR(10)&amp;'Base de dados'!E554,'Base de dados'!B554)</f>
        <v>CRISTINA FRANKLIN  GONCALVES
GIVANILDO APARECIDO DE LIMA</v>
      </c>
      <c r="D555" s="15" t="str">
        <f>'Base de dados'!H554</f>
        <v>RUA PIAUI, 05 - PARQUE NACIONAL - JUQUIA</v>
      </c>
      <c r="E555" s="27" t="str">
        <f>'Base de dados'!I554</f>
        <v>(13) 997532735</v>
      </c>
      <c r="F555" s="6" t="str">
        <f>'Base de dados'!J554</f>
        <v>POPULAÇÃO GERAL</v>
      </c>
      <c r="G555" s="6" t="str">
        <f>'Base de dados'!L554</f>
        <v>SUPLENTE COMPLEMENTAR</v>
      </c>
      <c r="H555" s="6">
        <f>'Base de dados'!M554</f>
        <v>322</v>
      </c>
      <c r="I555" s="30" t="s">
        <v>7931</v>
      </c>
      <c r="J555" s="6" t="str">
        <f>'Base de dados'!N554</f>
        <v/>
      </c>
    </row>
    <row r="556" spans="1:10" ht="24.95" customHeight="1" x14ac:dyDescent="0.25">
      <c r="A556" s="3">
        <f t="shared" si="8"/>
        <v>554</v>
      </c>
      <c r="B556" s="4" t="str">
        <f>'Base de dados'!A555</f>
        <v>5140001206</v>
      </c>
      <c r="C556" s="5" t="str">
        <f>IF('Base de dados'!E555&lt;&gt;"",'Base de dados'!B555&amp;CHAR(10)&amp;'Base de dados'!E555,'Base de dados'!B555)</f>
        <v>ANDRESSA GOMES DE SOUZA</v>
      </c>
      <c r="D556" s="15" t="str">
        <f>'Base de dados'!H555</f>
        <v>AV  GEORGE SALVATERRA, 422 - CENTRO - JUQUIA</v>
      </c>
      <c r="E556" s="27" t="str">
        <f>'Base de dados'!I555</f>
        <v>(13) 996586985</v>
      </c>
      <c r="F556" s="6" t="str">
        <f>'Base de dados'!J555</f>
        <v>POPULAÇÃO GERAL</v>
      </c>
      <c r="G556" s="6" t="str">
        <f>'Base de dados'!L555</f>
        <v>SUPLENTE COMPLEMENTAR</v>
      </c>
      <c r="H556" s="6">
        <f>'Base de dados'!M555</f>
        <v>323</v>
      </c>
      <c r="I556" s="30" t="s">
        <v>7931</v>
      </c>
      <c r="J556" s="6" t="str">
        <f>'Base de dados'!N555</f>
        <v/>
      </c>
    </row>
    <row r="557" spans="1:10" ht="24.95" customHeight="1" x14ac:dyDescent="0.25">
      <c r="A557" s="3">
        <f t="shared" si="8"/>
        <v>555</v>
      </c>
      <c r="B557" s="4" t="str">
        <f>'Base de dados'!A556</f>
        <v>5140006148</v>
      </c>
      <c r="C557" s="5" t="str">
        <f>IF('Base de dados'!E556&lt;&gt;"",'Base de dados'!B556&amp;CHAR(10)&amp;'Base de dados'!E556,'Base de dados'!B556)</f>
        <v>NOEMIA DA SILVA SANTOS PORTELA
LUIZ PINTO PORTELA</v>
      </c>
      <c r="D557" s="15" t="str">
        <f>'Base de dados'!H556</f>
        <v>RUA NOVO HORIZONTE, 20 - VILA INDUSTRIAL - JUQUIA</v>
      </c>
      <c r="E557" s="27" t="str">
        <f>'Base de dados'!I556</f>
        <v>(13) 981458625</v>
      </c>
      <c r="F557" s="6" t="str">
        <f>'Base de dados'!J556</f>
        <v>POPULAÇÃO GERAL</v>
      </c>
      <c r="G557" s="6" t="str">
        <f>'Base de dados'!L556</f>
        <v>SUPLENTE COMPLEMENTAR</v>
      </c>
      <c r="H557" s="6">
        <f>'Base de dados'!M556</f>
        <v>324</v>
      </c>
      <c r="I557" s="30" t="s">
        <v>7931</v>
      </c>
      <c r="J557" s="6" t="str">
        <f>'Base de dados'!N556</f>
        <v/>
      </c>
    </row>
    <row r="558" spans="1:10" ht="24.95" customHeight="1" x14ac:dyDescent="0.25">
      <c r="A558" s="3">
        <f t="shared" si="8"/>
        <v>556</v>
      </c>
      <c r="B558" s="4" t="str">
        <f>'Base de dados'!A557</f>
        <v>5140007989</v>
      </c>
      <c r="C558" s="5" t="str">
        <f>IF('Base de dados'!E557&lt;&gt;"",'Base de dados'!B557&amp;CHAR(10)&amp;'Base de dados'!E557,'Base de dados'!B557)</f>
        <v>BARBARA GONCALVES TORRES</v>
      </c>
      <c r="D558" s="15" t="str">
        <f>'Base de dados'!H557</f>
        <v>RUA EDUARDO VASSIMON, 107 - CIDADE TIRADENTES - SAO PAULO</v>
      </c>
      <c r="E558" s="27" t="str">
        <f>'Base de dados'!I557</f>
        <v>(11) 969752067</v>
      </c>
      <c r="F558" s="6" t="str">
        <f>'Base de dados'!J557</f>
        <v>POPULAÇÃO GERAL</v>
      </c>
      <c r="G558" s="6" t="str">
        <f>'Base de dados'!L557</f>
        <v>SUPLENTE COMPLEMENTAR</v>
      </c>
      <c r="H558" s="6">
        <f>'Base de dados'!M557</f>
        <v>325</v>
      </c>
      <c r="I558" s="30" t="s">
        <v>7931</v>
      </c>
      <c r="J558" s="6" t="str">
        <f>'Base de dados'!N557</f>
        <v/>
      </c>
    </row>
    <row r="559" spans="1:10" ht="24.95" customHeight="1" x14ac:dyDescent="0.25">
      <c r="A559" s="3">
        <f t="shared" si="8"/>
        <v>557</v>
      </c>
      <c r="B559" s="4" t="str">
        <f>'Base de dados'!A558</f>
        <v>5140004184</v>
      </c>
      <c r="C559" s="5" t="str">
        <f>IF('Base de dados'!E558&lt;&gt;"",'Base de dados'!B558&amp;CHAR(10)&amp;'Base de dados'!E558,'Base de dados'!B558)</f>
        <v>ELISANGELA DE ALMEIDA DIAS</v>
      </c>
      <c r="D559" s="15" t="str">
        <f>'Base de dados'!H558</f>
        <v>RUA KENGO KURITA, 310 - VILA INDUSTRIAL - JUQUIA</v>
      </c>
      <c r="E559" s="27" t="str">
        <f>'Base de dados'!I558</f>
        <v>(13) 997240441</v>
      </c>
      <c r="F559" s="6" t="str">
        <f>'Base de dados'!J558</f>
        <v>POPULAÇÃO GERAL</v>
      </c>
      <c r="G559" s="6" t="str">
        <f>'Base de dados'!L558</f>
        <v>SUPLENTE COMPLEMENTAR</v>
      </c>
      <c r="H559" s="6">
        <f>'Base de dados'!M558</f>
        <v>326</v>
      </c>
      <c r="I559" s="30" t="s">
        <v>7931</v>
      </c>
      <c r="J559" s="6" t="str">
        <f>'Base de dados'!N558</f>
        <v/>
      </c>
    </row>
    <row r="560" spans="1:10" ht="24.95" customHeight="1" x14ac:dyDescent="0.25">
      <c r="A560" s="3">
        <f t="shared" si="8"/>
        <v>558</v>
      </c>
      <c r="B560" s="4" t="str">
        <f>'Base de dados'!A559</f>
        <v>5140005223</v>
      </c>
      <c r="C560" s="5" t="str">
        <f>IF('Base de dados'!E559&lt;&gt;"",'Base de dados'!B559&amp;CHAR(10)&amp;'Base de dados'!E559,'Base de dados'!B559)</f>
        <v>JOSIMAR DE OLIVEIRA LIMA
MARCIA DE OLIVEIRA LIMA</v>
      </c>
      <c r="D560" s="15" t="str">
        <f>'Base de dados'!H559</f>
        <v>EST SITIO BARRA DO BRACO, S/n - BARRA DO BRACO - JUQUIA-SP</v>
      </c>
      <c r="E560" s="27" t="str">
        <f>'Base de dados'!I559</f>
        <v>(13) 997296102</v>
      </c>
      <c r="F560" s="6" t="str">
        <f>'Base de dados'!J559</f>
        <v>POPULAÇÃO GERAL</v>
      </c>
      <c r="G560" s="6" t="str">
        <f>'Base de dados'!L559</f>
        <v>SUPLENTE COMPLEMENTAR</v>
      </c>
      <c r="H560" s="6">
        <f>'Base de dados'!M559</f>
        <v>327</v>
      </c>
      <c r="I560" s="30" t="s">
        <v>7931</v>
      </c>
      <c r="J560" s="6" t="str">
        <f>'Base de dados'!N559</f>
        <v/>
      </c>
    </row>
    <row r="561" spans="1:10" ht="24.95" customHeight="1" x14ac:dyDescent="0.25">
      <c r="A561" s="3">
        <f t="shared" si="8"/>
        <v>559</v>
      </c>
      <c r="B561" s="4" t="str">
        <f>'Base de dados'!A560</f>
        <v>5140010157</v>
      </c>
      <c r="C561" s="5" t="str">
        <f>IF('Base de dados'!E560&lt;&gt;"",'Base de dados'!B560&amp;CHAR(10)&amp;'Base de dados'!E560,'Base de dados'!B560)</f>
        <v>CRISTIAN OLIVEIRA DOS SANTOS ROSA</v>
      </c>
      <c r="D561" s="15" t="str">
        <f>'Base de dados'!H560</f>
        <v>RUA LOURENCO COSTA, 206 - VILA SANCHES  - JUQUIA</v>
      </c>
      <c r="E561" s="27" t="str">
        <f>'Base de dados'!I560</f>
        <v>(13) 997712611</v>
      </c>
      <c r="F561" s="6" t="str">
        <f>'Base de dados'!J560</f>
        <v>POPULAÇÃO GERAL</v>
      </c>
      <c r="G561" s="6" t="str">
        <f>'Base de dados'!L560</f>
        <v>SUPLENTE COMPLEMENTAR</v>
      </c>
      <c r="H561" s="6">
        <f>'Base de dados'!M560</f>
        <v>328</v>
      </c>
      <c r="I561" s="30" t="s">
        <v>7931</v>
      </c>
      <c r="J561" s="6" t="str">
        <f>'Base de dados'!N560</f>
        <v/>
      </c>
    </row>
    <row r="562" spans="1:10" ht="24.95" customHeight="1" x14ac:dyDescent="0.25">
      <c r="A562" s="3">
        <f t="shared" si="8"/>
        <v>560</v>
      </c>
      <c r="B562" s="4" t="str">
        <f>'Base de dados'!A561</f>
        <v>5140006502</v>
      </c>
      <c r="C562" s="5" t="str">
        <f>IF('Base de dados'!E561&lt;&gt;"",'Base de dados'!B561&amp;CHAR(10)&amp;'Base de dados'!E561,'Base de dados'!B561)</f>
        <v>MIRIAM ROSE ANDRADE</v>
      </c>
      <c r="D562" s="15" t="str">
        <f>'Base de dados'!H561</f>
        <v>RUA ANDORINHA, 11 - VILA DOS PASSAROS  - JUQUIA</v>
      </c>
      <c r="E562" s="27" t="str">
        <f>'Base de dados'!I561</f>
        <v>(13) 997437615</v>
      </c>
      <c r="F562" s="6" t="str">
        <f>'Base de dados'!J561</f>
        <v>POPULAÇÃO GERAL</v>
      </c>
      <c r="G562" s="6" t="str">
        <f>'Base de dados'!L561</f>
        <v>SUPLENTE COMPLEMENTAR</v>
      </c>
      <c r="H562" s="6">
        <f>'Base de dados'!M561</f>
        <v>329</v>
      </c>
      <c r="I562" s="30" t="s">
        <v>7931</v>
      </c>
      <c r="J562" s="6" t="str">
        <f>'Base de dados'!N561</f>
        <v/>
      </c>
    </row>
    <row r="563" spans="1:10" ht="24.95" customHeight="1" x14ac:dyDescent="0.25">
      <c r="A563" s="3">
        <f t="shared" si="8"/>
        <v>561</v>
      </c>
      <c r="B563" s="4" t="str">
        <f>'Base de dados'!A562</f>
        <v>5140004085</v>
      </c>
      <c r="C563" s="5" t="str">
        <f>IF('Base de dados'!E562&lt;&gt;"",'Base de dados'!B562&amp;CHAR(10)&amp;'Base de dados'!E562,'Base de dados'!B562)</f>
        <v>LUCIMARA DOS SANTOS
ANTONIO CARLOS DE LIMA</v>
      </c>
      <c r="D563" s="15" t="str">
        <f>'Base de dados'!H562</f>
        <v>RUA PARA, 350 - PARQUE NACIONAL - JUQUIA</v>
      </c>
      <c r="E563" s="27" t="str">
        <f>'Base de dados'!I562</f>
        <v>(13) 997799042</v>
      </c>
      <c r="F563" s="6" t="str">
        <f>'Base de dados'!J562</f>
        <v>POPULAÇÃO GERAL</v>
      </c>
      <c r="G563" s="6" t="str">
        <f>'Base de dados'!L562</f>
        <v>SUPLENTE COMPLEMENTAR</v>
      </c>
      <c r="H563" s="6">
        <f>'Base de dados'!M562</f>
        <v>330</v>
      </c>
      <c r="I563" s="30" t="s">
        <v>7931</v>
      </c>
      <c r="J563" s="6" t="str">
        <f>'Base de dados'!N562</f>
        <v/>
      </c>
    </row>
    <row r="564" spans="1:10" ht="24.95" customHeight="1" x14ac:dyDescent="0.25">
      <c r="A564" s="3">
        <f t="shared" si="8"/>
        <v>562</v>
      </c>
      <c r="B564" s="4" t="str">
        <f>'Base de dados'!A563</f>
        <v>5140007575</v>
      </c>
      <c r="C564" s="5" t="str">
        <f>IF('Base de dados'!E563&lt;&gt;"",'Base de dados'!B563&amp;CHAR(10)&amp;'Base de dados'!E563,'Base de dados'!B563)</f>
        <v>JHULIAN APARECIDA DE SOUZA SANTIAGO GODOY
SAMUEL ARAUJO SILVA</v>
      </c>
      <c r="D564" s="15" t="str">
        <f>'Base de dados'!H563</f>
        <v>RUA MANOEL MARQUES PATRICIO, 186 - VILA SANCHES  - JUQUIA</v>
      </c>
      <c r="E564" s="27" t="str">
        <f>'Base de dados'!I563</f>
        <v>(13) 996768393</v>
      </c>
      <c r="F564" s="6" t="str">
        <f>'Base de dados'!J563</f>
        <v>POPULAÇÃO GERAL</v>
      </c>
      <c r="G564" s="6" t="str">
        <f>'Base de dados'!L563</f>
        <v>SUPLENTE COMPLEMENTAR</v>
      </c>
      <c r="H564" s="6">
        <f>'Base de dados'!M563</f>
        <v>331</v>
      </c>
      <c r="I564" s="30" t="s">
        <v>7931</v>
      </c>
      <c r="J564" s="6" t="str">
        <f>'Base de dados'!N563</f>
        <v/>
      </c>
    </row>
    <row r="565" spans="1:10" ht="24.95" customHeight="1" x14ac:dyDescent="0.25">
      <c r="A565" s="3">
        <f t="shared" si="8"/>
        <v>563</v>
      </c>
      <c r="B565" s="4" t="str">
        <f>'Base de dados'!A564</f>
        <v>5140003616</v>
      </c>
      <c r="C565" s="5" t="str">
        <f>IF('Base de dados'!E564&lt;&gt;"",'Base de dados'!B564&amp;CHAR(10)&amp;'Base de dados'!E564,'Base de dados'!B564)</f>
        <v>LUCINEIA SOARES DO NASCIMENTO</v>
      </c>
      <c r="D565" s="15" t="str">
        <f>'Base de dados'!H564</f>
        <v>RUA BENEDITO RIBEIRO, 73 - ESTACAO - JUQUIA</v>
      </c>
      <c r="E565" s="27" t="str">
        <f>'Base de dados'!I564</f>
        <v>(13) 997321355</v>
      </c>
      <c r="F565" s="6" t="str">
        <f>'Base de dados'!J564</f>
        <v>POPULAÇÃO GERAL</v>
      </c>
      <c r="G565" s="6" t="str">
        <f>'Base de dados'!L564</f>
        <v>SUPLENTE COMPLEMENTAR</v>
      </c>
      <c r="H565" s="6">
        <f>'Base de dados'!M564</f>
        <v>332</v>
      </c>
      <c r="I565" s="30" t="s">
        <v>7931</v>
      </c>
      <c r="J565" s="6" t="str">
        <f>'Base de dados'!N564</f>
        <v/>
      </c>
    </row>
    <row r="566" spans="1:10" ht="24.95" customHeight="1" x14ac:dyDescent="0.25">
      <c r="A566" s="3">
        <f t="shared" si="8"/>
        <v>564</v>
      </c>
      <c r="B566" s="4" t="str">
        <f>'Base de dados'!A565</f>
        <v>5140001487</v>
      </c>
      <c r="C566" s="5" t="str">
        <f>IF('Base de dados'!E565&lt;&gt;"",'Base de dados'!B565&amp;CHAR(10)&amp;'Base de dados'!E565,'Base de dados'!B565)</f>
        <v>KHEROLAY OELOA DIAS FAUSTO</v>
      </c>
      <c r="D566" s="15" t="str">
        <f>'Base de dados'!H565</f>
        <v>RUA PARA, 62 - PARQUE NACIONAL - JUQUIA</v>
      </c>
      <c r="E566" s="27" t="str">
        <f>'Base de dados'!I565</f>
        <v>(13) 981038795</v>
      </c>
      <c r="F566" s="6" t="str">
        <f>'Base de dados'!J565</f>
        <v>POPULAÇÃO GERAL</v>
      </c>
      <c r="G566" s="6" t="str">
        <f>'Base de dados'!L565</f>
        <v>SUPLENTE COMPLEMENTAR</v>
      </c>
      <c r="H566" s="6">
        <f>'Base de dados'!M565</f>
        <v>333</v>
      </c>
      <c r="I566" s="30" t="s">
        <v>7931</v>
      </c>
      <c r="J566" s="6" t="str">
        <f>'Base de dados'!N565</f>
        <v/>
      </c>
    </row>
    <row r="567" spans="1:10" ht="24.95" customHeight="1" x14ac:dyDescent="0.25">
      <c r="A567" s="3">
        <f t="shared" si="8"/>
        <v>565</v>
      </c>
      <c r="B567" s="4" t="str">
        <f>'Base de dados'!A566</f>
        <v>5140004663</v>
      </c>
      <c r="C567" s="5" t="str">
        <f>IF('Base de dados'!E566&lt;&gt;"",'Base de dados'!B566&amp;CHAR(10)&amp;'Base de dados'!E566,'Base de dados'!B566)</f>
        <v>LUCAS RAMOS SILVERIO</v>
      </c>
      <c r="D567" s="15" t="str">
        <f>'Base de dados'!H566</f>
        <v>RUA PROF FRANCISCO ARCELINO DO AMARAL, 80 - VILA SANCHES  - JUQUIA</v>
      </c>
      <c r="E567" s="27" t="str">
        <f>'Base de dados'!I566</f>
        <v>(13) 996768535</v>
      </c>
      <c r="F567" s="6" t="str">
        <f>'Base de dados'!J566</f>
        <v>POPULAÇÃO GERAL</v>
      </c>
      <c r="G567" s="6" t="str">
        <f>'Base de dados'!L566</f>
        <v>SUPLENTE COMPLEMENTAR</v>
      </c>
      <c r="H567" s="6">
        <f>'Base de dados'!M566</f>
        <v>334</v>
      </c>
      <c r="I567" s="30" t="s">
        <v>7931</v>
      </c>
      <c r="J567" s="6" t="str">
        <f>'Base de dados'!N566</f>
        <v/>
      </c>
    </row>
    <row r="568" spans="1:10" ht="24.95" customHeight="1" x14ac:dyDescent="0.25">
      <c r="A568" s="3">
        <f t="shared" si="8"/>
        <v>566</v>
      </c>
      <c r="B568" s="4" t="str">
        <f>'Base de dados'!A567</f>
        <v>5140001263</v>
      </c>
      <c r="C568" s="5" t="str">
        <f>IF('Base de dados'!E567&lt;&gt;"",'Base de dados'!B567&amp;CHAR(10)&amp;'Base de dados'!E567,'Base de dados'!B567)</f>
        <v>ELIFILETI MARTINS NUNES
AGNES CAVALCANTI VILANOVA</v>
      </c>
      <c r="D568" s="15" t="str">
        <f>'Base de dados'!H567</f>
        <v>RUA MARANHAO, 295 - PARQUE NACIONAL - JUQUIA</v>
      </c>
      <c r="E568" s="27" t="str">
        <f>'Base de dados'!I567</f>
        <v>(13) 996765007</v>
      </c>
      <c r="F568" s="6" t="str">
        <f>'Base de dados'!J567</f>
        <v>POPULAÇÃO GERAL</v>
      </c>
      <c r="G568" s="6" t="str">
        <f>'Base de dados'!L567</f>
        <v>SUPLENTE COMPLEMENTAR</v>
      </c>
      <c r="H568" s="6">
        <f>'Base de dados'!M567</f>
        <v>335</v>
      </c>
      <c r="I568" s="30" t="s">
        <v>7931</v>
      </c>
      <c r="J568" s="6" t="str">
        <f>'Base de dados'!N567</f>
        <v/>
      </c>
    </row>
    <row r="569" spans="1:10" ht="24.95" customHeight="1" x14ac:dyDescent="0.25">
      <c r="A569" s="3">
        <f t="shared" si="8"/>
        <v>567</v>
      </c>
      <c r="B569" s="4" t="str">
        <f>'Base de dados'!A568</f>
        <v>5140002097</v>
      </c>
      <c r="C569" s="5" t="str">
        <f>IF('Base de dados'!E568&lt;&gt;"",'Base de dados'!B568&amp;CHAR(10)&amp;'Base de dados'!E568,'Base de dados'!B568)</f>
        <v>LEANDRO</v>
      </c>
      <c r="D569" s="15" t="str">
        <f>'Base de dados'!H568</f>
        <v>LD  VOLUNTARIOS DA PATRIA, 224 - VILA FLORINDO DE CIMA  - JUQUIA</v>
      </c>
      <c r="E569" s="27" t="str">
        <f>'Base de dados'!I568</f>
        <v>(13) 991630493</v>
      </c>
      <c r="F569" s="6" t="str">
        <f>'Base de dados'!J568</f>
        <v>POPULAÇÃO GERAL</v>
      </c>
      <c r="G569" s="6" t="str">
        <f>'Base de dados'!L568</f>
        <v>SUPLENTE COMPLEMENTAR</v>
      </c>
      <c r="H569" s="6">
        <f>'Base de dados'!M568</f>
        <v>336</v>
      </c>
      <c r="I569" s="30" t="s">
        <v>7931</v>
      </c>
      <c r="J569" s="6" t="str">
        <f>'Base de dados'!N568</f>
        <v/>
      </c>
    </row>
    <row r="570" spans="1:10" ht="24.95" customHeight="1" x14ac:dyDescent="0.25">
      <c r="A570" s="3">
        <f t="shared" si="8"/>
        <v>568</v>
      </c>
      <c r="B570" s="4" t="str">
        <f>'Base de dados'!A569</f>
        <v>5140001446</v>
      </c>
      <c r="C570" s="5" t="str">
        <f>IF('Base de dados'!E569&lt;&gt;"",'Base de dados'!B569&amp;CHAR(10)&amp;'Base de dados'!E569,'Base de dados'!B569)</f>
        <v>ALBERT WAGNER HENCKI</v>
      </c>
      <c r="D570" s="15" t="str">
        <f>'Base de dados'!H569</f>
        <v>LD  MARTINS COELHO, 720 - CENTRO - JUQUIA</v>
      </c>
      <c r="E570" s="27" t="str">
        <f>'Base de dados'!I569</f>
        <v>(13) 997373891</v>
      </c>
      <c r="F570" s="6" t="str">
        <f>'Base de dados'!J569</f>
        <v>POPULAÇÃO GERAL</v>
      </c>
      <c r="G570" s="6" t="str">
        <f>'Base de dados'!L569</f>
        <v>SUPLENTE COMPLEMENTAR</v>
      </c>
      <c r="H570" s="6">
        <f>'Base de dados'!M569</f>
        <v>337</v>
      </c>
      <c r="I570" s="30" t="s">
        <v>7931</v>
      </c>
      <c r="J570" s="6" t="str">
        <f>'Base de dados'!N569</f>
        <v/>
      </c>
    </row>
    <row r="571" spans="1:10" ht="24.95" customHeight="1" x14ac:dyDescent="0.25">
      <c r="A571" s="3">
        <f t="shared" si="8"/>
        <v>569</v>
      </c>
      <c r="B571" s="4" t="str">
        <f>'Base de dados'!A570</f>
        <v>5140009175</v>
      </c>
      <c r="C571" s="5" t="str">
        <f>IF('Base de dados'!E570&lt;&gt;"",'Base de dados'!B570&amp;CHAR(10)&amp;'Base de dados'!E570,'Base de dados'!B570)</f>
        <v>REGINALDO SANT ANNA DA SILVA</v>
      </c>
      <c r="D571" s="15" t="str">
        <f>'Base de dados'!H570</f>
        <v>SIT CAVALCANTE, S/N - LAGEADO - JUQUIA</v>
      </c>
      <c r="E571" s="27" t="str">
        <f>'Base de dados'!I570</f>
        <v>(13) 996756056</v>
      </c>
      <c r="F571" s="6" t="str">
        <f>'Base de dados'!J570</f>
        <v>POPULAÇÃO GERAL</v>
      </c>
      <c r="G571" s="6" t="str">
        <f>'Base de dados'!L570</f>
        <v>SUPLENTE COMPLEMENTAR</v>
      </c>
      <c r="H571" s="6">
        <f>'Base de dados'!M570</f>
        <v>338</v>
      </c>
      <c r="I571" s="30" t="s">
        <v>7931</v>
      </c>
      <c r="J571" s="6" t="str">
        <f>'Base de dados'!N570</f>
        <v/>
      </c>
    </row>
    <row r="572" spans="1:10" ht="24.95" customHeight="1" x14ac:dyDescent="0.25">
      <c r="A572" s="3">
        <f t="shared" si="8"/>
        <v>570</v>
      </c>
      <c r="B572" s="4" t="str">
        <f>'Base de dados'!A571</f>
        <v>5140006478</v>
      </c>
      <c r="C572" s="5" t="str">
        <f>IF('Base de dados'!E571&lt;&gt;"",'Base de dados'!B571&amp;CHAR(10)&amp;'Base de dados'!E571,'Base de dados'!B571)</f>
        <v>MARIA DE FATIMA FERREIRA  GONCALVES DE LIMA</v>
      </c>
      <c r="D572" s="15" t="str">
        <f>'Base de dados'!H571</f>
        <v>CAL RODRIGUES ALVES, 00 - ESTACAO - JUQUIA</v>
      </c>
      <c r="E572" s="27" t="str">
        <f>'Base de dados'!I571</f>
        <v>(13) 996135067</v>
      </c>
      <c r="F572" s="6" t="str">
        <f>'Base de dados'!J571</f>
        <v>POPULAÇÃO GERAL</v>
      </c>
      <c r="G572" s="6" t="str">
        <f>'Base de dados'!L571</f>
        <v>SUPLENTE COMPLEMENTAR</v>
      </c>
      <c r="H572" s="6">
        <f>'Base de dados'!M571</f>
        <v>339</v>
      </c>
      <c r="I572" s="30" t="s">
        <v>7931</v>
      </c>
      <c r="J572" s="6" t="str">
        <f>'Base de dados'!N571</f>
        <v/>
      </c>
    </row>
    <row r="573" spans="1:10" ht="24.95" customHeight="1" x14ac:dyDescent="0.25">
      <c r="A573" s="3">
        <f t="shared" si="8"/>
        <v>571</v>
      </c>
      <c r="B573" s="4" t="str">
        <f>'Base de dados'!A572</f>
        <v>5140000422</v>
      </c>
      <c r="C573" s="5" t="str">
        <f>IF('Base de dados'!E572&lt;&gt;"",'Base de dados'!B572&amp;CHAR(10)&amp;'Base de dados'!E572,'Base de dados'!B572)</f>
        <v>SUELEN DE MORAIS ALVES
EVERALDO FERREIRA DA SILVA</v>
      </c>
      <c r="D573" s="15" t="str">
        <f>'Base de dados'!H572</f>
        <v>RUA MARIA ISABEL, 234 - VILA PEDREIRA - JUQUIA</v>
      </c>
      <c r="E573" s="27" t="str">
        <f>'Base de dados'!I572</f>
        <v>(13) 996540744</v>
      </c>
      <c r="F573" s="6" t="str">
        <f>'Base de dados'!J572</f>
        <v>POPULAÇÃO GERAL</v>
      </c>
      <c r="G573" s="6" t="str">
        <f>'Base de dados'!L572</f>
        <v>SUPLENTE COMPLEMENTAR</v>
      </c>
      <c r="H573" s="6">
        <f>'Base de dados'!M572</f>
        <v>340</v>
      </c>
      <c r="I573" s="30" t="s">
        <v>7931</v>
      </c>
      <c r="J573" s="6" t="str">
        <f>'Base de dados'!N572</f>
        <v/>
      </c>
    </row>
    <row r="574" spans="1:10" ht="24.95" customHeight="1" x14ac:dyDescent="0.25">
      <c r="A574" s="3">
        <f t="shared" si="8"/>
        <v>572</v>
      </c>
      <c r="B574" s="4" t="str">
        <f>'Base de dados'!A573</f>
        <v>5140010611</v>
      </c>
      <c r="C574" s="5" t="str">
        <f>IF('Base de dados'!E573&lt;&gt;"",'Base de dados'!B573&amp;CHAR(10)&amp;'Base de dados'!E573,'Base de dados'!B573)</f>
        <v>MATEUS FERNANDES GUIMARAES</v>
      </c>
      <c r="D574" s="15" t="str">
        <f>'Base de dados'!H573</f>
        <v>RUA PARA, 62 - PARQUE NACIONAL - JUQUIA</v>
      </c>
      <c r="E574" s="27" t="str">
        <f>'Base de dados'!I573</f>
        <v>(13) 981038795</v>
      </c>
      <c r="F574" s="6" t="str">
        <f>'Base de dados'!J573</f>
        <v>POPULAÇÃO GERAL</v>
      </c>
      <c r="G574" s="6" t="str">
        <f>'Base de dados'!L573</f>
        <v>SUPLENTE COMPLEMENTAR</v>
      </c>
      <c r="H574" s="6">
        <f>'Base de dados'!M573</f>
        <v>341</v>
      </c>
      <c r="I574" s="30" t="s">
        <v>7931</v>
      </c>
      <c r="J574" s="6" t="str">
        <f>'Base de dados'!N573</f>
        <v/>
      </c>
    </row>
    <row r="575" spans="1:10" ht="24.95" customHeight="1" x14ac:dyDescent="0.25">
      <c r="A575" s="3">
        <f t="shared" si="8"/>
        <v>573</v>
      </c>
      <c r="B575" s="4" t="str">
        <f>'Base de dados'!A574</f>
        <v>5140000604</v>
      </c>
      <c r="C575" s="5" t="str">
        <f>IF('Base de dados'!E574&lt;&gt;"",'Base de dados'!B574&amp;CHAR(10)&amp;'Base de dados'!E574,'Base de dados'!B574)</f>
        <v>SERGIO PEREIRA
GEORGIA FERREIRA SOARES</v>
      </c>
      <c r="D575" s="15" t="str">
        <f>'Base de dados'!H574</f>
        <v>RUA PARAIBA, 53 - PARQUE NACIONAL - JUQUIA</v>
      </c>
      <c r="E575" s="27" t="str">
        <f>'Base de dados'!I574</f>
        <v>(13) 997509222</v>
      </c>
      <c r="F575" s="6" t="str">
        <f>'Base de dados'!J574</f>
        <v>POPULAÇÃO GERAL</v>
      </c>
      <c r="G575" s="6" t="str">
        <f>'Base de dados'!L574</f>
        <v>SUPLENTE COMPLEMENTAR</v>
      </c>
      <c r="H575" s="6">
        <f>'Base de dados'!M574</f>
        <v>342</v>
      </c>
      <c r="I575" s="30" t="s">
        <v>7931</v>
      </c>
      <c r="J575" s="6" t="str">
        <f>'Base de dados'!N574</f>
        <v/>
      </c>
    </row>
    <row r="576" spans="1:10" ht="24.95" customHeight="1" x14ac:dyDescent="0.25">
      <c r="A576" s="3">
        <f t="shared" si="8"/>
        <v>574</v>
      </c>
      <c r="B576" s="4" t="str">
        <f>'Base de dados'!A575</f>
        <v>5140006874</v>
      </c>
      <c r="C576" s="5" t="str">
        <f>IF('Base de dados'!E575&lt;&gt;"",'Base de dados'!B575&amp;CHAR(10)&amp;'Base de dados'!E575,'Base de dados'!B575)</f>
        <v>NICEIA DA SILVA VASSAO DIAS
PAULO MARCELINO DIAS</v>
      </c>
      <c r="D576" s="15" t="str">
        <f>'Base de dados'!H575</f>
        <v>LD  MARTINS COELHO, 810 - VILA SANCHES - JUQUIA</v>
      </c>
      <c r="E576" s="27" t="str">
        <f>'Base de dados'!I575</f>
        <v>(13) 991146432</v>
      </c>
      <c r="F576" s="6" t="str">
        <f>'Base de dados'!J575</f>
        <v>POPULAÇÃO GERAL</v>
      </c>
      <c r="G576" s="6" t="str">
        <f>'Base de dados'!L575</f>
        <v>SUPLENTE COMPLEMENTAR</v>
      </c>
      <c r="H576" s="6">
        <f>'Base de dados'!M575</f>
        <v>343</v>
      </c>
      <c r="I576" s="30" t="s">
        <v>7931</v>
      </c>
      <c r="J576" s="6" t="str">
        <f>'Base de dados'!N575</f>
        <v/>
      </c>
    </row>
    <row r="577" spans="1:10" ht="24.95" customHeight="1" x14ac:dyDescent="0.25">
      <c r="A577" s="3">
        <f t="shared" si="8"/>
        <v>575</v>
      </c>
      <c r="B577" s="4" t="str">
        <f>'Base de dados'!A576</f>
        <v>5140006833</v>
      </c>
      <c r="C577" s="5" t="str">
        <f>IF('Base de dados'!E576&lt;&gt;"",'Base de dados'!B576&amp;CHAR(10)&amp;'Base de dados'!E576,'Base de dados'!B576)</f>
        <v>EDUARDO</v>
      </c>
      <c r="D577" s="15" t="str">
        <f>'Base de dados'!H576</f>
        <v>RUA MARECHAL RONDON, 230 - CEDRO - JUQUIA</v>
      </c>
      <c r="E577" s="27" t="str">
        <f>'Base de dados'!I576</f>
        <v>(13) 997510238</v>
      </c>
      <c r="F577" s="6" t="str">
        <f>'Base de dados'!J576</f>
        <v>POPULAÇÃO GERAL</v>
      </c>
      <c r="G577" s="6" t="str">
        <f>'Base de dados'!L576</f>
        <v>SUPLENTE COMPLEMENTAR</v>
      </c>
      <c r="H577" s="6">
        <f>'Base de dados'!M576</f>
        <v>344</v>
      </c>
      <c r="I577" s="30" t="s">
        <v>7931</v>
      </c>
      <c r="J577" s="6" t="str">
        <f>'Base de dados'!N576</f>
        <v/>
      </c>
    </row>
    <row r="578" spans="1:10" ht="24.95" customHeight="1" x14ac:dyDescent="0.25">
      <c r="A578" s="3">
        <f t="shared" si="8"/>
        <v>576</v>
      </c>
      <c r="B578" s="4" t="str">
        <f>'Base de dados'!A577</f>
        <v>5140002535</v>
      </c>
      <c r="C578" s="5" t="str">
        <f>IF('Base de dados'!E577&lt;&gt;"",'Base de dados'!B577&amp;CHAR(10)&amp;'Base de dados'!E577,'Base de dados'!B577)</f>
        <v>ANDRE LUIZ DA CRUZ ROMUALDO
FABIMARY DE OLIVEIRA ROMUALDO</v>
      </c>
      <c r="D578" s="15" t="str">
        <f>'Base de dados'!H577</f>
        <v>EST DE JUQUIA SETE BARRAS, 146 - VILA PEDREIRA - JUQUIA</v>
      </c>
      <c r="E578" s="27" t="str">
        <f>'Base de dados'!I577</f>
        <v>(13) 997949930</v>
      </c>
      <c r="F578" s="6" t="str">
        <f>'Base de dados'!J577</f>
        <v>POPULAÇÃO GERAL</v>
      </c>
      <c r="G578" s="6" t="str">
        <f>'Base de dados'!L577</f>
        <v>SUPLENTE COMPLEMENTAR</v>
      </c>
      <c r="H578" s="6">
        <f>'Base de dados'!M577</f>
        <v>345</v>
      </c>
      <c r="I578" s="30" t="s">
        <v>7931</v>
      </c>
      <c r="J578" s="6" t="str">
        <f>'Base de dados'!N577</f>
        <v/>
      </c>
    </row>
    <row r="579" spans="1:10" ht="24.95" customHeight="1" x14ac:dyDescent="0.25">
      <c r="A579" s="3">
        <f t="shared" si="8"/>
        <v>577</v>
      </c>
      <c r="B579" s="4" t="str">
        <f>'Base de dados'!A578</f>
        <v>5140008532</v>
      </c>
      <c r="C579" s="5" t="str">
        <f>IF('Base de dados'!E578&lt;&gt;"",'Base de dados'!B578&amp;CHAR(10)&amp;'Base de dados'!E578,'Base de dados'!B578)</f>
        <v>MARIA BADIA DOMINGUES PINTO</v>
      </c>
      <c r="D579" s="15" t="str">
        <f>'Base de dados'!H578</f>
        <v>SIT BOA ESPERANCA, S/N - RIBEIRAO GRANDE - JUQUIA</v>
      </c>
      <c r="E579" s="27" t="str">
        <f>'Base de dados'!I578</f>
        <v>(15) 988372660</v>
      </c>
      <c r="F579" s="6" t="str">
        <f>'Base de dados'!J578</f>
        <v>POPULAÇÃO GERAL</v>
      </c>
      <c r="G579" s="6" t="str">
        <f>'Base de dados'!L578</f>
        <v>SUPLENTE COMPLEMENTAR</v>
      </c>
      <c r="H579" s="6">
        <f>'Base de dados'!M578</f>
        <v>346</v>
      </c>
      <c r="I579" s="30" t="s">
        <v>7931</v>
      </c>
      <c r="J579" s="6" t="str">
        <f>'Base de dados'!N578</f>
        <v/>
      </c>
    </row>
    <row r="580" spans="1:10" ht="24.95" customHeight="1" x14ac:dyDescent="0.25">
      <c r="A580" s="3">
        <f t="shared" si="8"/>
        <v>578</v>
      </c>
      <c r="B580" s="4" t="str">
        <f>'Base de dados'!A579</f>
        <v>5140006866</v>
      </c>
      <c r="C580" s="5" t="str">
        <f>IF('Base de dados'!E579&lt;&gt;"",'Base de dados'!B579&amp;CHAR(10)&amp;'Base de dados'!E579,'Base de dados'!B579)</f>
        <v>ELDER LOPES VIEIRA</v>
      </c>
      <c r="D580" s="15" t="str">
        <f>'Base de dados'!H579</f>
        <v>RUA SALUSTIANO GREGORIANO LEITE, 238 - VILA FLORINDO - JUQUIA</v>
      </c>
      <c r="E580" s="27" t="str">
        <f>'Base de dados'!I579</f>
        <v>(13) 997310118</v>
      </c>
      <c r="F580" s="6" t="str">
        <f>'Base de dados'!J579</f>
        <v>POPULAÇÃO GERAL</v>
      </c>
      <c r="G580" s="6" t="str">
        <f>'Base de dados'!L579</f>
        <v>SUPLENTE COMPLEMENTAR</v>
      </c>
      <c r="H580" s="6">
        <f>'Base de dados'!M579</f>
        <v>347</v>
      </c>
      <c r="I580" s="30" t="s">
        <v>7931</v>
      </c>
      <c r="J580" s="6" t="str">
        <f>'Base de dados'!N579</f>
        <v/>
      </c>
    </row>
    <row r="581" spans="1:10" ht="24.95" customHeight="1" x14ac:dyDescent="0.25">
      <c r="A581" s="3">
        <f t="shared" ref="A581:A644" si="9">A580+1</f>
        <v>579</v>
      </c>
      <c r="B581" s="4" t="str">
        <f>'Base de dados'!A580</f>
        <v>5140006379</v>
      </c>
      <c r="C581" s="5" t="str">
        <f>IF('Base de dados'!E580&lt;&gt;"",'Base de dados'!B580&amp;CHAR(10)&amp;'Base de dados'!E580,'Base de dados'!B580)</f>
        <v>HELENA NARDES TOBIAS
JOSE LUIZ TOBIAS</v>
      </c>
      <c r="D581" s="15" t="str">
        <f>'Base de dados'!H580</f>
        <v>RUA SALUSTIANO GREGORIANO LEITE, 273 - VILA FLORINDO - JUQUIA</v>
      </c>
      <c r="E581" s="27" t="str">
        <f>'Base de dados'!I580</f>
        <v>(13) 996895877</v>
      </c>
      <c r="F581" s="6" t="str">
        <f>'Base de dados'!J580</f>
        <v>POPULAÇÃO GERAL</v>
      </c>
      <c r="G581" s="6" t="str">
        <f>'Base de dados'!L580</f>
        <v>SUPLENTE COMPLEMENTAR</v>
      </c>
      <c r="H581" s="6">
        <f>'Base de dados'!M580</f>
        <v>348</v>
      </c>
      <c r="I581" s="30" t="s">
        <v>7931</v>
      </c>
      <c r="J581" s="6" t="str">
        <f>'Base de dados'!N580</f>
        <v/>
      </c>
    </row>
    <row r="582" spans="1:10" ht="24.95" customHeight="1" x14ac:dyDescent="0.25">
      <c r="A582" s="3">
        <f t="shared" si="9"/>
        <v>580</v>
      </c>
      <c r="B582" s="4" t="str">
        <f>'Base de dados'!A581</f>
        <v>5140009738</v>
      </c>
      <c r="C582" s="5" t="str">
        <f>IF('Base de dados'!E581&lt;&gt;"",'Base de dados'!B581&amp;CHAR(10)&amp;'Base de dados'!E581,'Base de dados'!B581)</f>
        <v>PALOMA PEREIRA DA SILVA</v>
      </c>
      <c r="D582" s="15" t="str">
        <f>'Base de dados'!H581</f>
        <v>RUA ZELIA DE OLIVEIRA SANTOS, 116 - VILA SANCHES  - JUQUIA</v>
      </c>
      <c r="E582" s="27" t="str">
        <f>'Base de dados'!I581</f>
        <v>(13) 996490542</v>
      </c>
      <c r="F582" s="6" t="str">
        <f>'Base de dados'!J581</f>
        <v>POPULAÇÃO GERAL</v>
      </c>
      <c r="G582" s="6" t="str">
        <f>'Base de dados'!L581</f>
        <v>SUPLENTE COMPLEMENTAR</v>
      </c>
      <c r="H582" s="6">
        <f>'Base de dados'!M581</f>
        <v>349</v>
      </c>
      <c r="I582" s="30" t="s">
        <v>7931</v>
      </c>
      <c r="J582" s="6" t="str">
        <f>'Base de dados'!N581</f>
        <v/>
      </c>
    </row>
    <row r="583" spans="1:10" ht="24.95" customHeight="1" x14ac:dyDescent="0.25">
      <c r="A583" s="3">
        <f t="shared" si="9"/>
        <v>581</v>
      </c>
      <c r="B583" s="4" t="str">
        <f>'Base de dados'!A582</f>
        <v>5140004879</v>
      </c>
      <c r="C583" s="5" t="str">
        <f>IF('Base de dados'!E582&lt;&gt;"",'Base de dados'!B582&amp;CHAR(10)&amp;'Base de dados'!E582,'Base de dados'!B582)</f>
        <v>LEOZINDA CARLA NUNES DE ANDRADE
APARECIDO  MARIA DE ANDRADE</v>
      </c>
      <c r="D583" s="15" t="str">
        <f>'Base de dados'!H582</f>
        <v>RUA ARCELINO ZACARIAS  SANCHES, 167 - VILA SANCHES  - JUQUIA</v>
      </c>
      <c r="E583" s="27" t="str">
        <f>'Base de dados'!I582</f>
        <v>(13) 996305182</v>
      </c>
      <c r="F583" s="6" t="str">
        <f>'Base de dados'!J582</f>
        <v>POPULAÇÃO GERAL</v>
      </c>
      <c r="G583" s="6" t="str">
        <f>'Base de dados'!L582</f>
        <v>SUPLENTE COMPLEMENTAR</v>
      </c>
      <c r="H583" s="6">
        <f>'Base de dados'!M582</f>
        <v>350</v>
      </c>
      <c r="I583" s="30" t="s">
        <v>7931</v>
      </c>
      <c r="J583" s="6" t="str">
        <f>'Base de dados'!N582</f>
        <v/>
      </c>
    </row>
    <row r="584" spans="1:10" ht="24.95" customHeight="1" x14ac:dyDescent="0.25">
      <c r="A584" s="3">
        <f t="shared" si="9"/>
        <v>582</v>
      </c>
      <c r="B584" s="4" t="str">
        <f>'Base de dados'!A583</f>
        <v>5140008821</v>
      </c>
      <c r="C584" s="5" t="str">
        <f>IF('Base de dados'!E583&lt;&gt;"",'Base de dados'!B583&amp;CHAR(10)&amp;'Base de dados'!E583,'Base de dados'!B583)</f>
        <v>SILVIO GOMES DA SILVA JUNIOR</v>
      </c>
      <c r="D584" s="15" t="str">
        <f>'Base de dados'!H583</f>
        <v>RUA MARGARIDAS, S/ n - PIUVA - JUQUIA</v>
      </c>
      <c r="E584" s="27" t="str">
        <f>'Base de dados'!I583</f>
        <v>(13) 997233416</v>
      </c>
      <c r="F584" s="6" t="str">
        <f>'Base de dados'!J583</f>
        <v>POPULAÇÃO GERAL</v>
      </c>
      <c r="G584" s="6" t="str">
        <f>'Base de dados'!L583</f>
        <v>SUPLENTE COMPLEMENTAR</v>
      </c>
      <c r="H584" s="6">
        <f>'Base de dados'!M583</f>
        <v>351</v>
      </c>
      <c r="I584" s="30" t="s">
        <v>7931</v>
      </c>
      <c r="J584" s="6" t="str">
        <f>'Base de dados'!N583</f>
        <v/>
      </c>
    </row>
    <row r="585" spans="1:10" ht="24.95" customHeight="1" x14ac:dyDescent="0.25">
      <c r="A585" s="3">
        <f t="shared" si="9"/>
        <v>583</v>
      </c>
      <c r="B585" s="4" t="str">
        <f>'Base de dados'!A584</f>
        <v>5140009001</v>
      </c>
      <c r="C585" s="5" t="str">
        <f>IF('Base de dados'!E584&lt;&gt;"",'Base de dados'!B584&amp;CHAR(10)&amp;'Base de dados'!E584,'Base de dados'!B584)</f>
        <v>MARIA SILVA E SOUZA</v>
      </c>
      <c r="D585" s="15" t="str">
        <f>'Base de dados'!H584</f>
        <v>RUA JOAO FLORENCIO, 263 - VILA SANCHES - JUQUIA</v>
      </c>
      <c r="E585" s="27" t="str">
        <f>'Base de dados'!I584</f>
        <v>(13) 996045174</v>
      </c>
      <c r="F585" s="6" t="str">
        <f>'Base de dados'!J584</f>
        <v>POPULAÇÃO GERAL</v>
      </c>
      <c r="G585" s="6" t="str">
        <f>'Base de dados'!L584</f>
        <v>SUPLENTE COMPLEMENTAR</v>
      </c>
      <c r="H585" s="6">
        <f>'Base de dados'!M584</f>
        <v>352</v>
      </c>
      <c r="I585" s="30" t="s">
        <v>7931</v>
      </c>
      <c r="J585" s="6" t="str">
        <f>'Base de dados'!N584</f>
        <v/>
      </c>
    </row>
    <row r="586" spans="1:10" ht="24.95" customHeight="1" x14ac:dyDescent="0.25">
      <c r="A586" s="3">
        <f t="shared" si="9"/>
        <v>584</v>
      </c>
      <c r="B586" s="4" t="str">
        <f>'Base de dados'!A585</f>
        <v>5140002667</v>
      </c>
      <c r="C586" s="5" t="str">
        <f>IF('Base de dados'!E585&lt;&gt;"",'Base de dados'!B585&amp;CHAR(10)&amp;'Base de dados'!E585,'Base de dados'!B585)</f>
        <v>ELIANE HENCHI</v>
      </c>
      <c r="D586" s="15" t="str">
        <f>'Base de dados'!H585</f>
        <v>RUA MARTINS COELHO, 438 - CENTRO - JUQUIA</v>
      </c>
      <c r="E586" s="27" t="str">
        <f>'Base de dados'!I585</f>
        <v>(13) 996032908</v>
      </c>
      <c r="F586" s="6" t="str">
        <f>'Base de dados'!J585</f>
        <v>POPULAÇÃO GERAL</v>
      </c>
      <c r="G586" s="6" t="str">
        <f>'Base de dados'!L585</f>
        <v>SUPLENTE COMPLEMENTAR</v>
      </c>
      <c r="H586" s="6">
        <f>'Base de dados'!M585</f>
        <v>353</v>
      </c>
      <c r="I586" s="30" t="s">
        <v>7931</v>
      </c>
      <c r="J586" s="6" t="str">
        <f>'Base de dados'!N585</f>
        <v/>
      </c>
    </row>
    <row r="587" spans="1:10" ht="24.95" customHeight="1" x14ac:dyDescent="0.25">
      <c r="A587" s="3">
        <f t="shared" si="9"/>
        <v>585</v>
      </c>
      <c r="B587" s="4" t="str">
        <f>'Base de dados'!A586</f>
        <v>5140003624</v>
      </c>
      <c r="C587" s="5" t="str">
        <f>IF('Base de dados'!E586&lt;&gt;"",'Base de dados'!B586&amp;CHAR(10)&amp;'Base de dados'!E586,'Base de dados'!B586)</f>
        <v>JOSE APARECIDO RAMOS DE AZEVEDO</v>
      </c>
      <c r="D587" s="15" t="str">
        <f>'Base de dados'!H586</f>
        <v>RUA PARA, 302 - PARQUE NACIONAL  - JUQUIA</v>
      </c>
      <c r="E587" s="27" t="str">
        <f>'Base de dados'!I586</f>
        <v>(13) 996339515</v>
      </c>
      <c r="F587" s="6" t="str">
        <f>'Base de dados'!J586</f>
        <v>POPULAÇÃO GERAL</v>
      </c>
      <c r="G587" s="6" t="str">
        <f>'Base de dados'!L586</f>
        <v>SUPLENTE COMPLEMENTAR</v>
      </c>
      <c r="H587" s="6">
        <f>'Base de dados'!M586</f>
        <v>354</v>
      </c>
      <c r="I587" s="30" t="s">
        <v>7931</v>
      </c>
      <c r="J587" s="6" t="str">
        <f>'Base de dados'!N586</f>
        <v/>
      </c>
    </row>
    <row r="588" spans="1:10" ht="24.95" customHeight="1" x14ac:dyDescent="0.25">
      <c r="A588" s="3">
        <f t="shared" si="9"/>
        <v>586</v>
      </c>
      <c r="B588" s="4" t="str">
        <f>'Base de dados'!A587</f>
        <v>5140005108</v>
      </c>
      <c r="C588" s="5" t="str">
        <f>IF('Base de dados'!E587&lt;&gt;"",'Base de dados'!B587&amp;CHAR(10)&amp;'Base de dados'!E587,'Base de dados'!B587)</f>
        <v>DANIELE APARECIDA RODRIGUES CARDOSO
TIAGO DA SILVA RODRIGUES CARDOSO</v>
      </c>
      <c r="D588" s="15" t="str">
        <f>'Base de dados'!H587</f>
        <v>RUA FLORESTA, 104 - ESTACAO - JUQUIA</v>
      </c>
      <c r="E588" s="27" t="str">
        <f>'Base de dados'!I587</f>
        <v>(13) 996570306</v>
      </c>
      <c r="F588" s="6" t="str">
        <f>'Base de dados'!J587</f>
        <v>POPULAÇÃO GERAL</v>
      </c>
      <c r="G588" s="6" t="str">
        <f>'Base de dados'!L587</f>
        <v>SUPLENTE COMPLEMENTAR</v>
      </c>
      <c r="H588" s="6">
        <f>'Base de dados'!M587</f>
        <v>355</v>
      </c>
      <c r="I588" s="30" t="s">
        <v>7931</v>
      </c>
      <c r="J588" s="6" t="str">
        <f>'Base de dados'!N587</f>
        <v/>
      </c>
    </row>
    <row r="589" spans="1:10" ht="24.95" customHeight="1" x14ac:dyDescent="0.25">
      <c r="A589" s="3">
        <f t="shared" si="9"/>
        <v>587</v>
      </c>
      <c r="B589" s="4" t="str">
        <f>'Base de dados'!A588</f>
        <v>5140000554</v>
      </c>
      <c r="C589" s="5" t="str">
        <f>IF('Base de dados'!E588&lt;&gt;"",'Base de dados'!B588&amp;CHAR(10)&amp;'Base de dados'!E588,'Base de dados'!B588)</f>
        <v>YASMIM CABRAL DOS SANTOS</v>
      </c>
      <c r="D589" s="15" t="str">
        <f>'Base de dados'!H588</f>
        <v>RUA JUQUIA SETE BARRAS 02, 15 - PEDREIRA - JUQUIA</v>
      </c>
      <c r="E589" s="27" t="str">
        <f>'Base de dados'!I588</f>
        <v>(13) 996802391</v>
      </c>
      <c r="F589" s="6" t="str">
        <f>'Base de dados'!J588</f>
        <v>POPULAÇÃO GERAL</v>
      </c>
      <c r="G589" s="6" t="str">
        <f>'Base de dados'!L588</f>
        <v>SUPLENTE COMPLEMENTAR</v>
      </c>
      <c r="H589" s="6">
        <f>'Base de dados'!M588</f>
        <v>356</v>
      </c>
      <c r="I589" s="30" t="s">
        <v>7931</v>
      </c>
      <c r="J589" s="6" t="str">
        <f>'Base de dados'!N588</f>
        <v/>
      </c>
    </row>
    <row r="590" spans="1:10" ht="24.95" customHeight="1" x14ac:dyDescent="0.25">
      <c r="A590" s="3">
        <f t="shared" si="9"/>
        <v>588</v>
      </c>
      <c r="B590" s="4" t="str">
        <f>'Base de dados'!A589</f>
        <v>5140004036</v>
      </c>
      <c r="C590" s="5" t="str">
        <f>IF('Base de dados'!E589&lt;&gt;"",'Base de dados'!B589&amp;CHAR(10)&amp;'Base de dados'!E589,'Base de dados'!B589)</f>
        <v>SANDRA SOUSA MENDES
RODRIGO FERNANDES  ZANETTI</v>
      </c>
      <c r="D590" s="15" t="str">
        <f>'Base de dados'!H589</f>
        <v>RUA ALICE RODRIGUES  MOTTA, 78 - VILA NOVA - JUQUIA</v>
      </c>
      <c r="E590" s="27" t="str">
        <f>'Base de dados'!I589</f>
        <v>(13) 996116852</v>
      </c>
      <c r="F590" s="6" t="str">
        <f>'Base de dados'!J589</f>
        <v>POPULAÇÃO GERAL</v>
      </c>
      <c r="G590" s="6" t="str">
        <f>'Base de dados'!L589</f>
        <v>SUPLENTE COMPLEMENTAR</v>
      </c>
      <c r="H590" s="6">
        <f>'Base de dados'!M589</f>
        <v>357</v>
      </c>
      <c r="I590" s="30" t="s">
        <v>7931</v>
      </c>
      <c r="J590" s="6" t="str">
        <f>'Base de dados'!N589</f>
        <v/>
      </c>
    </row>
    <row r="591" spans="1:10" ht="24.95" customHeight="1" x14ac:dyDescent="0.25">
      <c r="A591" s="3">
        <f t="shared" si="9"/>
        <v>589</v>
      </c>
      <c r="B591" s="4" t="str">
        <f>'Base de dados'!A590</f>
        <v>5140002030</v>
      </c>
      <c r="C591" s="5" t="str">
        <f>IF('Base de dados'!E590&lt;&gt;"",'Base de dados'!B590&amp;CHAR(10)&amp;'Base de dados'!E590,'Base de dados'!B590)</f>
        <v>ALEF APOLONIO CABRAL DOS SANTOS</v>
      </c>
      <c r="D591" s="15" t="str">
        <f>'Base de dados'!H590</f>
        <v>RUA VIELA 2, 15 - VILA PEDREIRA - JUQUIA</v>
      </c>
      <c r="E591" s="27" t="str">
        <f>'Base de dados'!I590</f>
        <v>(13) 997410568</v>
      </c>
      <c r="F591" s="6" t="str">
        <f>'Base de dados'!J590</f>
        <v>POPULAÇÃO GERAL</v>
      </c>
      <c r="G591" s="6" t="str">
        <f>'Base de dados'!L590</f>
        <v>SUPLENTE COMPLEMENTAR</v>
      </c>
      <c r="H591" s="6">
        <f>'Base de dados'!M590</f>
        <v>358</v>
      </c>
      <c r="I591" s="30" t="s">
        <v>7931</v>
      </c>
      <c r="J591" s="6" t="str">
        <f>'Base de dados'!N590</f>
        <v/>
      </c>
    </row>
    <row r="592" spans="1:10" ht="24.95" customHeight="1" x14ac:dyDescent="0.25">
      <c r="A592" s="3">
        <f t="shared" si="9"/>
        <v>590</v>
      </c>
      <c r="B592" s="4" t="str">
        <f>'Base de dados'!A591</f>
        <v>5140001172</v>
      </c>
      <c r="C592" s="5" t="str">
        <f>IF('Base de dados'!E591&lt;&gt;"",'Base de dados'!B591&amp;CHAR(10)&amp;'Base de dados'!E591,'Base de dados'!B591)</f>
        <v>CRISTIANO DA SILVA GOMES
RAIRA CRISTINA NUNES DE SOUZA</v>
      </c>
      <c r="D592" s="15" t="str">
        <f>'Base de dados'!H591</f>
        <v>RUA LARGO DA SAUDADE, 185 - JARDIM JUQUIA - JUQUIA</v>
      </c>
      <c r="E592" s="27" t="str">
        <f>'Base de dados'!I591</f>
        <v>(13) 996630149</v>
      </c>
      <c r="F592" s="6" t="str">
        <f>'Base de dados'!J591</f>
        <v>POPULAÇÃO GERAL</v>
      </c>
      <c r="G592" s="6" t="str">
        <f>'Base de dados'!L591</f>
        <v>SUPLENTE COMPLEMENTAR</v>
      </c>
      <c r="H592" s="6">
        <f>'Base de dados'!M591</f>
        <v>359</v>
      </c>
      <c r="I592" s="30" t="s">
        <v>7931</v>
      </c>
      <c r="J592" s="6" t="str">
        <f>'Base de dados'!N591</f>
        <v/>
      </c>
    </row>
    <row r="593" spans="1:10" ht="24.95" customHeight="1" x14ac:dyDescent="0.25">
      <c r="A593" s="3">
        <f t="shared" si="9"/>
        <v>591</v>
      </c>
      <c r="B593" s="4" t="str">
        <f>'Base de dados'!A592</f>
        <v>5140002451</v>
      </c>
      <c r="C593" s="5" t="str">
        <f>IF('Base de dados'!E592&lt;&gt;"",'Base de dados'!B592&amp;CHAR(10)&amp;'Base de dados'!E592,'Base de dados'!B592)</f>
        <v>SAMARA APARECIDA CORREIA DE LIMA</v>
      </c>
      <c r="D593" s="15" t="str">
        <f>'Base de dados'!H592</f>
        <v>RUA ANTONIO MARQUES PATRICIO, 690 - BOSQUE  - JUQUIA</v>
      </c>
      <c r="E593" s="27" t="str">
        <f>'Base de dados'!I592</f>
        <v>(13) 997959133</v>
      </c>
      <c r="F593" s="6" t="str">
        <f>'Base de dados'!J592</f>
        <v>POPULAÇÃO GERAL</v>
      </c>
      <c r="G593" s="6" t="str">
        <f>'Base de dados'!L592</f>
        <v>SUPLENTE COMPLEMENTAR</v>
      </c>
      <c r="H593" s="6">
        <f>'Base de dados'!M592</f>
        <v>360</v>
      </c>
      <c r="I593" s="30" t="s">
        <v>7931</v>
      </c>
      <c r="J593" s="6" t="str">
        <f>'Base de dados'!N592</f>
        <v/>
      </c>
    </row>
    <row r="594" spans="1:10" ht="24.95" customHeight="1" x14ac:dyDescent="0.25">
      <c r="A594" s="3">
        <f t="shared" si="9"/>
        <v>592</v>
      </c>
      <c r="B594" s="4" t="str">
        <f>'Base de dados'!A593</f>
        <v>5140009811</v>
      </c>
      <c r="C594" s="5" t="str">
        <f>IF('Base de dados'!E593&lt;&gt;"",'Base de dados'!B593&amp;CHAR(10)&amp;'Base de dados'!E593,'Base de dados'!B593)</f>
        <v>CLAUDIENE FRANKLIN DA SILVA</v>
      </c>
      <c r="D594" s="15" t="str">
        <f>'Base de dados'!H593</f>
        <v>RUA PARANA, 199 - PARQUE NACIONAL - JUQUIA</v>
      </c>
      <c r="E594" s="27" t="str">
        <f>'Base de dados'!I593</f>
        <v>(13) 996139042</v>
      </c>
      <c r="F594" s="6" t="str">
        <f>'Base de dados'!J593</f>
        <v>POPULAÇÃO GERAL</v>
      </c>
      <c r="G594" s="6" t="str">
        <f>'Base de dados'!L593</f>
        <v>SUPLENTE COMPLEMENTAR</v>
      </c>
      <c r="H594" s="6">
        <f>'Base de dados'!M593</f>
        <v>361</v>
      </c>
      <c r="I594" s="30" t="s">
        <v>7931</v>
      </c>
      <c r="J594" s="6" t="str">
        <f>'Base de dados'!N593</f>
        <v/>
      </c>
    </row>
    <row r="595" spans="1:10" ht="24.95" customHeight="1" x14ac:dyDescent="0.25">
      <c r="A595" s="3">
        <f t="shared" si="9"/>
        <v>593</v>
      </c>
      <c r="B595" s="4" t="str">
        <f>'Base de dados'!A594</f>
        <v>5140002717</v>
      </c>
      <c r="C595" s="5" t="str">
        <f>IF('Base de dados'!E594&lt;&gt;"",'Base de dados'!B594&amp;CHAR(10)&amp;'Base de dados'!E594,'Base de dados'!B594)</f>
        <v>KELVIN ANDREW SANTOS SILVA
ERICA DA SILVA COSTA</v>
      </c>
      <c r="D595" s="15" t="str">
        <f>'Base de dados'!H594</f>
        <v>RUA EMILIA RAMOS DA CUNHA, 62 - MARIA DE LOURDES - JUQUIA</v>
      </c>
      <c r="E595" s="27" t="str">
        <f>'Base de dados'!I594</f>
        <v>(13) 981226347</v>
      </c>
      <c r="F595" s="6" t="str">
        <f>'Base de dados'!J594</f>
        <v>POPULAÇÃO GERAL</v>
      </c>
      <c r="G595" s="6" t="str">
        <f>'Base de dados'!L594</f>
        <v>SUPLENTE COMPLEMENTAR</v>
      </c>
      <c r="H595" s="6">
        <f>'Base de dados'!M594</f>
        <v>362</v>
      </c>
      <c r="I595" s="30" t="s">
        <v>7931</v>
      </c>
      <c r="J595" s="6" t="str">
        <f>'Base de dados'!N594</f>
        <v/>
      </c>
    </row>
    <row r="596" spans="1:10" ht="24.95" customHeight="1" x14ac:dyDescent="0.25">
      <c r="A596" s="3">
        <f t="shared" si="9"/>
        <v>594</v>
      </c>
      <c r="B596" s="4" t="str">
        <f>'Base de dados'!A595</f>
        <v>5140001354</v>
      </c>
      <c r="C596" s="5" t="str">
        <f>IF('Base de dados'!E595&lt;&gt;"",'Base de dados'!B595&amp;CHAR(10)&amp;'Base de dados'!E595,'Base de dados'!B595)</f>
        <v>VIVIANE BARAUNA SILVA DE GODOY
IVERSON FRANCA DE GODOY</v>
      </c>
      <c r="D596" s="15" t="str">
        <f>'Base de dados'!H595</f>
        <v>RUA LOURENCO COSTA, 287 - VILA SANCHES  - JUQUIA</v>
      </c>
      <c r="E596" s="27" t="str">
        <f>'Base de dados'!I595</f>
        <v>(13) 996304394</v>
      </c>
      <c r="F596" s="6" t="str">
        <f>'Base de dados'!J595</f>
        <v>POPULAÇÃO GERAL</v>
      </c>
      <c r="G596" s="6" t="str">
        <f>'Base de dados'!L595</f>
        <v>SUPLENTE COMPLEMENTAR</v>
      </c>
      <c r="H596" s="6">
        <f>'Base de dados'!M595</f>
        <v>363</v>
      </c>
      <c r="I596" s="30" t="s">
        <v>7931</v>
      </c>
      <c r="J596" s="6" t="str">
        <f>'Base de dados'!N595</f>
        <v/>
      </c>
    </row>
    <row r="597" spans="1:10" ht="24.95" customHeight="1" x14ac:dyDescent="0.25">
      <c r="A597" s="3">
        <f t="shared" si="9"/>
        <v>595</v>
      </c>
      <c r="B597" s="4" t="str">
        <f>'Base de dados'!A596</f>
        <v>5140005272</v>
      </c>
      <c r="C597" s="5" t="str">
        <f>IF('Base de dados'!E596&lt;&gt;"",'Base de dados'!B596&amp;CHAR(10)&amp;'Base de dados'!E596,'Base de dados'!B596)</f>
        <v>ADRIANA CORREA MUNIZ
ROBERTO REGIS</v>
      </c>
      <c r="D597" s="15" t="str">
        <f>'Base de dados'!H596</f>
        <v>RUA PARA, 240 - PARQUE NACIONAL - JUQUIA</v>
      </c>
      <c r="E597" s="27" t="str">
        <f>'Base de dados'!I596</f>
        <v>(13) 996937470</v>
      </c>
      <c r="F597" s="6" t="str">
        <f>'Base de dados'!J596</f>
        <v>POPULAÇÃO GERAL</v>
      </c>
      <c r="G597" s="6" t="str">
        <f>'Base de dados'!L596</f>
        <v>SUPLENTE COMPLEMENTAR</v>
      </c>
      <c r="H597" s="6">
        <f>'Base de dados'!M596</f>
        <v>364</v>
      </c>
      <c r="I597" s="30" t="s">
        <v>7931</v>
      </c>
      <c r="J597" s="6" t="str">
        <f>'Base de dados'!N596</f>
        <v/>
      </c>
    </row>
    <row r="598" spans="1:10" ht="24.95" customHeight="1" x14ac:dyDescent="0.25">
      <c r="A598" s="3">
        <f t="shared" si="9"/>
        <v>596</v>
      </c>
      <c r="B598" s="4" t="str">
        <f>'Base de dados'!A597</f>
        <v>5140001032</v>
      </c>
      <c r="C598" s="5" t="str">
        <f>IF('Base de dados'!E597&lt;&gt;"",'Base de dados'!B597&amp;CHAR(10)&amp;'Base de dados'!E597,'Base de dados'!B597)</f>
        <v>CAMILA RAIANE CARVALHO DE OLIVEIRA
LUCIANO DA CONCEICAO BARRETO</v>
      </c>
      <c r="D598" s="15" t="str">
        <f>'Base de dados'!H597</f>
        <v>RUA SANTOS DRUMOND, 220 - VILA INDUSTRIAL - JUQUIA</v>
      </c>
      <c r="E598" s="27" t="str">
        <f>'Base de dados'!I597</f>
        <v>(13) 982155348</v>
      </c>
      <c r="F598" s="6" t="str">
        <f>'Base de dados'!J597</f>
        <v>POPULAÇÃO GERAL</v>
      </c>
      <c r="G598" s="6" t="str">
        <f>'Base de dados'!L597</f>
        <v>SUPLENTE COMPLEMENTAR</v>
      </c>
      <c r="H598" s="6">
        <f>'Base de dados'!M597</f>
        <v>365</v>
      </c>
      <c r="I598" s="30" t="s">
        <v>7931</v>
      </c>
      <c r="J598" s="6" t="str">
        <f>'Base de dados'!N597</f>
        <v/>
      </c>
    </row>
    <row r="599" spans="1:10" ht="24.95" customHeight="1" x14ac:dyDescent="0.25">
      <c r="A599" s="3">
        <f t="shared" si="9"/>
        <v>597</v>
      </c>
      <c r="B599" s="4" t="str">
        <f>'Base de dados'!A598</f>
        <v>5140006395</v>
      </c>
      <c r="C599" s="5" t="str">
        <f>IF('Base de dados'!E598&lt;&gt;"",'Base de dados'!B598&amp;CHAR(10)&amp;'Base de dados'!E598,'Base de dados'!B598)</f>
        <v>ROSELI APARECIDA CARDOSO</v>
      </c>
      <c r="D599" s="15" t="str">
        <f>'Base de dados'!H598</f>
        <v>RUA PORTO DA BALSA, 272 - VILA SANCHES - JUQUIA</v>
      </c>
      <c r="E599" s="27" t="str">
        <f>'Base de dados'!I598</f>
        <v>(13) 997272183</v>
      </c>
      <c r="F599" s="6" t="str">
        <f>'Base de dados'!J598</f>
        <v>POPULAÇÃO GERAL</v>
      </c>
      <c r="G599" s="6" t="str">
        <f>'Base de dados'!L598</f>
        <v>SUPLENTE COMPLEMENTAR</v>
      </c>
      <c r="H599" s="6">
        <f>'Base de dados'!M598</f>
        <v>366</v>
      </c>
      <c r="I599" s="30" t="s">
        <v>7931</v>
      </c>
      <c r="J599" s="6" t="str">
        <f>'Base de dados'!N598</f>
        <v/>
      </c>
    </row>
    <row r="600" spans="1:10" ht="24.95" customHeight="1" x14ac:dyDescent="0.25">
      <c r="A600" s="3">
        <f t="shared" si="9"/>
        <v>598</v>
      </c>
      <c r="B600" s="4" t="str">
        <f>'Base de dados'!A599</f>
        <v>5140001990</v>
      </c>
      <c r="C600" s="5" t="str">
        <f>IF('Base de dados'!E599&lt;&gt;"",'Base de dados'!B599&amp;CHAR(10)&amp;'Base de dados'!E599,'Base de dados'!B599)</f>
        <v>ANDRISLEY BATISTA DA SILVA
ALINE OLIVEIRA DE JESUS</v>
      </c>
      <c r="D600" s="15" t="str">
        <f>'Base de dados'!H599</f>
        <v>RUA DE SETE BARRAS, 460 - VILA FLORINDO - JUQUIA</v>
      </c>
      <c r="E600" s="27" t="str">
        <f>'Base de dados'!I599</f>
        <v>(13) 996324700</v>
      </c>
      <c r="F600" s="6" t="str">
        <f>'Base de dados'!J599</f>
        <v>POPULAÇÃO GERAL</v>
      </c>
      <c r="G600" s="6" t="str">
        <f>'Base de dados'!L599</f>
        <v>SUPLENTE COMPLEMENTAR</v>
      </c>
      <c r="H600" s="6">
        <f>'Base de dados'!M599</f>
        <v>367</v>
      </c>
      <c r="I600" s="30" t="s">
        <v>7931</v>
      </c>
      <c r="J600" s="6" t="str">
        <f>'Base de dados'!N599</f>
        <v/>
      </c>
    </row>
    <row r="601" spans="1:10" ht="24.95" customHeight="1" x14ac:dyDescent="0.25">
      <c r="A601" s="3">
        <f t="shared" si="9"/>
        <v>599</v>
      </c>
      <c r="B601" s="4" t="str">
        <f>'Base de dados'!A600</f>
        <v>5140007146</v>
      </c>
      <c r="C601" s="5" t="str">
        <f>IF('Base de dados'!E600&lt;&gt;"",'Base de dados'!B600&amp;CHAR(10)&amp;'Base de dados'!E600,'Base de dados'!B600)</f>
        <v>DANIELA DA SILVA FRANCA
WILLIAN DA SILVA FRANCA</v>
      </c>
      <c r="D601" s="15" t="str">
        <f>'Base de dados'!H600</f>
        <v>RUA JOSE ANGELO MIRANDA HERRERA, 92 - VILA FLORINDO - JUQUIA</v>
      </c>
      <c r="E601" s="27" t="str">
        <f>'Base de dados'!I600</f>
        <v>(13) 996272045</v>
      </c>
      <c r="F601" s="6" t="str">
        <f>'Base de dados'!J600</f>
        <v>POPULAÇÃO GERAL</v>
      </c>
      <c r="G601" s="6" t="str">
        <f>'Base de dados'!L600</f>
        <v>SUPLENTE COMPLEMENTAR</v>
      </c>
      <c r="H601" s="6">
        <f>'Base de dados'!M600</f>
        <v>368</v>
      </c>
      <c r="I601" s="30" t="s">
        <v>7931</v>
      </c>
      <c r="J601" s="6" t="str">
        <f>'Base de dados'!N600</f>
        <v/>
      </c>
    </row>
    <row r="602" spans="1:10" ht="24.95" customHeight="1" x14ac:dyDescent="0.25">
      <c r="A602" s="3">
        <f t="shared" si="9"/>
        <v>600</v>
      </c>
      <c r="B602" s="4" t="str">
        <f>'Base de dados'!A601</f>
        <v>5140009332</v>
      </c>
      <c r="C602" s="5" t="str">
        <f>IF('Base de dados'!E601&lt;&gt;"",'Base de dados'!B601&amp;CHAR(10)&amp;'Base de dados'!E601,'Base de dados'!B601)</f>
        <v>DAIANE RIBEIRO ROCHA DOS SANTOS
JONATAS FERREIRA DOS SANTOS</v>
      </c>
      <c r="D602" s="15" t="str">
        <f>'Base de dados'!H601</f>
        <v>RUA 7BARRAS KM 2,5, ___ - COLONIA SANTA - JUQUIA</v>
      </c>
      <c r="E602" s="27" t="str">
        <f>'Base de dados'!I601</f>
        <v>(13) 991316786</v>
      </c>
      <c r="F602" s="6" t="str">
        <f>'Base de dados'!J601</f>
        <v>POPULAÇÃO GERAL</v>
      </c>
      <c r="G602" s="6" t="str">
        <f>'Base de dados'!L601</f>
        <v>SUPLENTE COMPLEMENTAR</v>
      </c>
      <c r="H602" s="6">
        <f>'Base de dados'!M601</f>
        <v>369</v>
      </c>
      <c r="I602" s="30" t="s">
        <v>7931</v>
      </c>
      <c r="J602" s="6" t="str">
        <f>'Base de dados'!N601</f>
        <v/>
      </c>
    </row>
    <row r="603" spans="1:10" ht="24.95" customHeight="1" x14ac:dyDescent="0.25">
      <c r="A603" s="3">
        <f t="shared" si="9"/>
        <v>601</v>
      </c>
      <c r="B603" s="4" t="str">
        <f>'Base de dados'!A602</f>
        <v>5140008730</v>
      </c>
      <c r="C603" s="5" t="str">
        <f>IF('Base de dados'!E602&lt;&gt;"",'Base de dados'!B602&amp;CHAR(10)&amp;'Base de dados'!E602,'Base de dados'!B602)</f>
        <v>ANA MARIA DA SILVA GUIMARAES GONCALVES
FLAVIO AUGUSTO GONCALVES JUNIOR</v>
      </c>
      <c r="D603" s="15" t="str">
        <f>'Base de dados'!H602</f>
        <v>RUA ANTONIO FERREIRA DE AGUIAR, 13 - CENTRO - JUQUIA</v>
      </c>
      <c r="E603" s="27" t="str">
        <f>'Base de dados'!I602</f>
        <v>(13) 974161646</v>
      </c>
      <c r="F603" s="6" t="str">
        <f>'Base de dados'!J602</f>
        <v>POPULAÇÃO GERAL</v>
      </c>
      <c r="G603" s="6" t="str">
        <f>'Base de dados'!L602</f>
        <v>SUPLENTE COMPLEMENTAR</v>
      </c>
      <c r="H603" s="6">
        <f>'Base de dados'!M602</f>
        <v>370</v>
      </c>
      <c r="I603" s="30" t="s">
        <v>7931</v>
      </c>
      <c r="J603" s="6" t="str">
        <f>'Base de dados'!N602</f>
        <v/>
      </c>
    </row>
    <row r="604" spans="1:10" ht="24.95" customHeight="1" x14ac:dyDescent="0.25">
      <c r="A604" s="3">
        <f t="shared" si="9"/>
        <v>602</v>
      </c>
      <c r="B604" s="4" t="str">
        <f>'Base de dados'!A603</f>
        <v>5140000828</v>
      </c>
      <c r="C604" s="5" t="str">
        <f>IF('Base de dados'!E603&lt;&gt;"",'Base de dados'!B603&amp;CHAR(10)&amp;'Base de dados'!E603,'Base de dados'!B603)</f>
        <v>GABRIELA LOPES DE ALVARENGA</v>
      </c>
      <c r="D604" s="15" t="str">
        <f>'Base de dados'!H603</f>
        <v>RUA JOAO VEIGA MARTINS, 282 - VILA FLORINDO - JUQUIA</v>
      </c>
      <c r="E604" s="27" t="str">
        <f>'Base de dados'!I603</f>
        <v>(13) 997558138</v>
      </c>
      <c r="F604" s="6" t="str">
        <f>'Base de dados'!J603</f>
        <v>POPULAÇÃO GERAL</v>
      </c>
      <c r="G604" s="6" t="str">
        <f>'Base de dados'!L603</f>
        <v>SUPLENTE COMPLEMENTAR</v>
      </c>
      <c r="H604" s="6">
        <f>'Base de dados'!M603</f>
        <v>371</v>
      </c>
      <c r="I604" s="30" t="s">
        <v>7931</v>
      </c>
      <c r="J604" s="6" t="str">
        <f>'Base de dados'!N603</f>
        <v/>
      </c>
    </row>
    <row r="605" spans="1:10" ht="24.95" customHeight="1" x14ac:dyDescent="0.25">
      <c r="A605" s="3">
        <f t="shared" si="9"/>
        <v>603</v>
      </c>
      <c r="B605" s="4" t="str">
        <f>'Base de dados'!A604</f>
        <v>5140008623</v>
      </c>
      <c r="C605" s="5" t="str">
        <f>IF('Base de dados'!E604&lt;&gt;"",'Base de dados'!B604&amp;CHAR(10)&amp;'Base de dados'!E604,'Base de dados'!B604)</f>
        <v>BIANCA TEIXEIRA</v>
      </c>
      <c r="D605" s="15" t="str">
        <f>'Base de dados'!H604</f>
        <v>EST SETE BARRAS, S/N - VILA PEDREIRA - JUQUIA</v>
      </c>
      <c r="E605" s="27" t="str">
        <f>'Base de dados'!I604</f>
        <v>(13) 981082167</v>
      </c>
      <c r="F605" s="6" t="str">
        <f>'Base de dados'!J604</f>
        <v>POPULAÇÃO GERAL</v>
      </c>
      <c r="G605" s="6" t="str">
        <f>'Base de dados'!L604</f>
        <v>SUPLENTE COMPLEMENTAR</v>
      </c>
      <c r="H605" s="6">
        <f>'Base de dados'!M604</f>
        <v>372</v>
      </c>
      <c r="I605" s="30" t="s">
        <v>7931</v>
      </c>
      <c r="J605" s="6" t="str">
        <f>'Base de dados'!N604</f>
        <v/>
      </c>
    </row>
    <row r="606" spans="1:10" ht="24.95" customHeight="1" x14ac:dyDescent="0.25">
      <c r="A606" s="3">
        <f t="shared" si="9"/>
        <v>604</v>
      </c>
      <c r="B606" s="4" t="str">
        <f>'Base de dados'!A605</f>
        <v>5140001677</v>
      </c>
      <c r="C606" s="5" t="str">
        <f>IF('Base de dados'!E605&lt;&gt;"",'Base de dados'!B605&amp;CHAR(10)&amp;'Base de dados'!E605,'Base de dados'!B605)</f>
        <v>ELLISON PEREIRA ALVES</v>
      </c>
      <c r="D606" s="15" t="str">
        <f>'Base de dados'!H605</f>
        <v>RUA ISAIAS MARTINS DE OLIVEIRA, 44 - VILA FLORINDO - JUQUIA</v>
      </c>
      <c r="E606" s="27" t="str">
        <f>'Base de dados'!I605</f>
        <v>(13) 997142653</v>
      </c>
      <c r="F606" s="6" t="str">
        <f>'Base de dados'!J605</f>
        <v>POPULAÇÃO GERAL</v>
      </c>
      <c r="G606" s="6" t="str">
        <f>'Base de dados'!L605</f>
        <v>SUPLENTE COMPLEMENTAR</v>
      </c>
      <c r="H606" s="6">
        <f>'Base de dados'!M605</f>
        <v>373</v>
      </c>
      <c r="I606" s="30" t="s">
        <v>7931</v>
      </c>
      <c r="J606" s="6" t="str">
        <f>'Base de dados'!N605</f>
        <v/>
      </c>
    </row>
    <row r="607" spans="1:10" ht="24.95" customHeight="1" x14ac:dyDescent="0.25">
      <c r="A607" s="3">
        <f t="shared" si="9"/>
        <v>605</v>
      </c>
      <c r="B607" s="4" t="str">
        <f>'Base de dados'!A606</f>
        <v>5140007468</v>
      </c>
      <c r="C607" s="5" t="str">
        <f>IF('Base de dados'!E606&lt;&gt;"",'Base de dados'!B606&amp;CHAR(10)&amp;'Base de dados'!E606,'Base de dados'!B606)</f>
        <v>THAIS DANIELA PEREIRA DE OLIVEIRA</v>
      </c>
      <c r="D607" s="15" t="str">
        <f>'Base de dados'!H606</f>
        <v>RUA NOVO HORIZONTE, 33 - VILA INDUSTRIAL - JUQUIA</v>
      </c>
      <c r="E607" s="27" t="str">
        <f>'Base de dados'!I606</f>
        <v>(15) 988292462</v>
      </c>
      <c r="F607" s="6" t="str">
        <f>'Base de dados'!J606</f>
        <v>POPULAÇÃO GERAL</v>
      </c>
      <c r="G607" s="6" t="str">
        <f>'Base de dados'!L606</f>
        <v>SUPLENTE COMPLEMENTAR</v>
      </c>
      <c r="H607" s="6">
        <f>'Base de dados'!M606</f>
        <v>374</v>
      </c>
      <c r="I607" s="30" t="s">
        <v>7931</v>
      </c>
      <c r="J607" s="6" t="str">
        <f>'Base de dados'!N606</f>
        <v/>
      </c>
    </row>
    <row r="608" spans="1:10" ht="24.95" customHeight="1" x14ac:dyDescent="0.25">
      <c r="A608" s="3">
        <f t="shared" si="9"/>
        <v>606</v>
      </c>
      <c r="B608" s="4" t="str">
        <f>'Base de dados'!A607</f>
        <v>5140004416</v>
      </c>
      <c r="C608" s="5" t="str">
        <f>IF('Base de dados'!E607&lt;&gt;"",'Base de dados'!B607&amp;CHAR(10)&amp;'Base de dados'!E607,'Base de dados'!B607)</f>
        <v>PAULO CESAR GONCALVES PEREIRA</v>
      </c>
      <c r="D608" s="15" t="str">
        <f>'Base de dados'!H607</f>
        <v>RUA DOS TAPES, 81 - CAMBUCI - SAO PAULO</v>
      </c>
      <c r="E608" s="27" t="str">
        <f>'Base de dados'!I607</f>
        <v>(11) 979931930</v>
      </c>
      <c r="F608" s="6" t="str">
        <f>'Base de dados'!J607</f>
        <v>POPULAÇÃO GERAL</v>
      </c>
      <c r="G608" s="6" t="str">
        <f>'Base de dados'!L607</f>
        <v>SUPLENTE COMPLEMENTAR</v>
      </c>
      <c r="H608" s="6">
        <f>'Base de dados'!M607</f>
        <v>375</v>
      </c>
      <c r="I608" s="30" t="s">
        <v>7931</v>
      </c>
      <c r="J608" s="6" t="str">
        <f>'Base de dados'!N607</f>
        <v/>
      </c>
    </row>
    <row r="609" spans="1:10" ht="24.95" customHeight="1" x14ac:dyDescent="0.25">
      <c r="A609" s="3">
        <f t="shared" si="9"/>
        <v>607</v>
      </c>
      <c r="B609" s="4" t="str">
        <f>'Base de dados'!A608</f>
        <v>5140002642</v>
      </c>
      <c r="C609" s="5" t="str">
        <f>IF('Base de dados'!E608&lt;&gt;"",'Base de dados'!B608&amp;CHAR(10)&amp;'Base de dados'!E608,'Base de dados'!B608)</f>
        <v>ELIETE SILVA DE FREITAS MARIANO
ALCENIR DE FRANCA MARIANO</v>
      </c>
      <c r="D609" s="15" t="str">
        <f>'Base de dados'!H608</f>
        <v>RUA MARANHAO, 235 - PARQUE NACIONAL - JUQUIA</v>
      </c>
      <c r="E609" s="27" t="str">
        <f>'Base de dados'!I608</f>
        <v>(13) 997050230</v>
      </c>
      <c r="F609" s="6" t="str">
        <f>'Base de dados'!J608</f>
        <v>POPULAÇÃO GERAL</v>
      </c>
      <c r="G609" s="6" t="str">
        <f>'Base de dados'!L608</f>
        <v>SUPLENTE COMPLEMENTAR</v>
      </c>
      <c r="H609" s="6">
        <f>'Base de dados'!M608</f>
        <v>376</v>
      </c>
      <c r="I609" s="30" t="s">
        <v>7931</v>
      </c>
      <c r="J609" s="6" t="str">
        <f>'Base de dados'!N608</f>
        <v/>
      </c>
    </row>
    <row r="610" spans="1:10" ht="24.95" customHeight="1" x14ac:dyDescent="0.25">
      <c r="A610" s="3">
        <f t="shared" si="9"/>
        <v>608</v>
      </c>
      <c r="B610" s="4" t="str">
        <f>'Base de dados'!A609</f>
        <v>5140009845</v>
      </c>
      <c r="C610" s="5" t="str">
        <f>IF('Base de dados'!E609&lt;&gt;"",'Base de dados'!B609&amp;CHAR(10)&amp;'Base de dados'!E609,'Base de dados'!B609)</f>
        <v>MARLI APARECIDA DE SOUSA</v>
      </c>
      <c r="D610" s="15" t="str">
        <f>'Base de dados'!H609</f>
        <v>RUA 7 DE SETEMBRO, 35 - VILA NOVA - JUQUIA</v>
      </c>
      <c r="E610" s="27" t="str">
        <f>'Base de dados'!I609</f>
        <v>(13) 996044677</v>
      </c>
      <c r="F610" s="6" t="str">
        <f>'Base de dados'!J609</f>
        <v>POPULAÇÃO GERAL</v>
      </c>
      <c r="G610" s="6" t="str">
        <f>'Base de dados'!L609</f>
        <v>SUPLENTE COMPLEMENTAR</v>
      </c>
      <c r="H610" s="6">
        <f>'Base de dados'!M609</f>
        <v>377</v>
      </c>
      <c r="I610" s="30" t="s">
        <v>7931</v>
      </c>
      <c r="J610" s="6" t="str">
        <f>'Base de dados'!N609</f>
        <v/>
      </c>
    </row>
    <row r="611" spans="1:10" ht="24.95" customHeight="1" x14ac:dyDescent="0.25">
      <c r="A611" s="3">
        <f t="shared" si="9"/>
        <v>609</v>
      </c>
      <c r="B611" s="4" t="str">
        <f>'Base de dados'!A610</f>
        <v>5140001180</v>
      </c>
      <c r="C611" s="5" t="str">
        <f>IF('Base de dados'!E610&lt;&gt;"",'Base de dados'!B610&amp;CHAR(10)&amp;'Base de dados'!E610,'Base de dados'!B610)</f>
        <v>CLAUDEMIR STIRCHI
JUCIELE ANDRADE STURCHI</v>
      </c>
      <c r="D611" s="15" t="str">
        <f>'Base de dados'!H610</f>
        <v>RUA NABOR DA SILVA FRANCO, 209 - VILA FLORINDO  - JUQUIA</v>
      </c>
      <c r="E611" s="27" t="str">
        <f>'Base de dados'!I610</f>
        <v>(13) 996625432</v>
      </c>
      <c r="F611" s="6" t="str">
        <f>'Base de dados'!J610</f>
        <v>POPULAÇÃO GERAL</v>
      </c>
      <c r="G611" s="6" t="str">
        <f>'Base de dados'!L610</f>
        <v>SUPLENTE COMPLEMENTAR</v>
      </c>
      <c r="H611" s="6">
        <f>'Base de dados'!M610</f>
        <v>378</v>
      </c>
      <c r="I611" s="30" t="s">
        <v>7931</v>
      </c>
      <c r="J611" s="6" t="str">
        <f>'Base de dados'!N610</f>
        <v/>
      </c>
    </row>
    <row r="612" spans="1:10" ht="24.95" customHeight="1" x14ac:dyDescent="0.25">
      <c r="A612" s="3">
        <f t="shared" si="9"/>
        <v>610</v>
      </c>
      <c r="B612" s="4" t="str">
        <f>'Base de dados'!A611</f>
        <v>5140008920</v>
      </c>
      <c r="C612" s="5" t="str">
        <f>IF('Base de dados'!E611&lt;&gt;"",'Base de dados'!B611&amp;CHAR(10)&amp;'Base de dados'!E611,'Base de dados'!B611)</f>
        <v>DIEGO SOUZA DIAS</v>
      </c>
      <c r="D612" s="15" t="str">
        <f>'Base de dados'!H611</f>
        <v>RUA JOAO FLORENCIO, 263 - VILA SANCHES - JUQUIA</v>
      </c>
      <c r="E612" s="27" t="str">
        <f>'Base de dados'!I611</f>
        <v>(39) 6045174</v>
      </c>
      <c r="F612" s="6" t="str">
        <f>'Base de dados'!J611</f>
        <v>POPULAÇÃO GERAL</v>
      </c>
      <c r="G612" s="6" t="str">
        <f>'Base de dados'!L611</f>
        <v>SUPLENTE COMPLEMENTAR</v>
      </c>
      <c r="H612" s="6">
        <f>'Base de dados'!M611</f>
        <v>379</v>
      </c>
      <c r="I612" s="30" t="s">
        <v>7931</v>
      </c>
      <c r="J612" s="6" t="str">
        <f>'Base de dados'!N611</f>
        <v/>
      </c>
    </row>
    <row r="613" spans="1:10" ht="24.95" customHeight="1" x14ac:dyDescent="0.25">
      <c r="A613" s="3">
        <f t="shared" si="9"/>
        <v>611</v>
      </c>
      <c r="B613" s="4" t="str">
        <f>'Base de dados'!A612</f>
        <v>5140008615</v>
      </c>
      <c r="C613" s="5" t="str">
        <f>IF('Base de dados'!E612&lt;&gt;"",'Base de dados'!B612&amp;CHAR(10)&amp;'Base de dados'!E612,'Base de dados'!B612)</f>
        <v>PAULO VINICIUS FRANKLIN GOMES</v>
      </c>
      <c r="D613" s="15" t="str">
        <f>'Base de dados'!H612</f>
        <v>RUA SALUSTIANO GREGORIANO LEITE, 274 - VILA FLORINDO DE BAIXO - JUQUIA</v>
      </c>
      <c r="E613" s="27" t="str">
        <f>'Base de dados'!I612</f>
        <v>(13) 981083782</v>
      </c>
      <c r="F613" s="6" t="str">
        <f>'Base de dados'!J612</f>
        <v>POPULAÇÃO GERAL</v>
      </c>
      <c r="G613" s="6" t="str">
        <f>'Base de dados'!L612</f>
        <v>SUPLENTE COMPLEMENTAR</v>
      </c>
      <c r="H613" s="6">
        <f>'Base de dados'!M612</f>
        <v>380</v>
      </c>
      <c r="I613" s="30" t="s">
        <v>7931</v>
      </c>
      <c r="J613" s="6" t="str">
        <f>'Base de dados'!N612</f>
        <v/>
      </c>
    </row>
    <row r="614" spans="1:10" ht="24.95" customHeight="1" x14ac:dyDescent="0.25">
      <c r="A614" s="3">
        <f t="shared" si="9"/>
        <v>612</v>
      </c>
      <c r="B614" s="4" t="str">
        <f>'Base de dados'!A613</f>
        <v>5140009134</v>
      </c>
      <c r="C614" s="5" t="str">
        <f>IF('Base de dados'!E613&lt;&gt;"",'Base de dados'!B613&amp;CHAR(10)&amp;'Base de dados'!E613,'Base de dados'!B613)</f>
        <v>WESLEY SOUZA DIAS</v>
      </c>
      <c r="D614" s="15" t="str">
        <f>'Base de dados'!H613</f>
        <v>RUA JOAO FLORENCIO, 263 - VILA SANCHES - JUQUIA</v>
      </c>
      <c r="E614" s="27" t="str">
        <f>'Base de dados'!I613</f>
        <v>(13) 996045174</v>
      </c>
      <c r="F614" s="6" t="str">
        <f>'Base de dados'!J613</f>
        <v>POPULAÇÃO GERAL</v>
      </c>
      <c r="G614" s="6" t="str">
        <f>'Base de dados'!L613</f>
        <v>SUPLENTE COMPLEMENTAR</v>
      </c>
      <c r="H614" s="6">
        <f>'Base de dados'!M613</f>
        <v>381</v>
      </c>
      <c r="I614" s="30" t="s">
        <v>7931</v>
      </c>
      <c r="J614" s="6" t="str">
        <f>'Base de dados'!N613</f>
        <v/>
      </c>
    </row>
    <row r="615" spans="1:10" ht="24.95" customHeight="1" x14ac:dyDescent="0.25">
      <c r="A615" s="3">
        <f t="shared" si="9"/>
        <v>613</v>
      </c>
      <c r="B615" s="4" t="str">
        <f>'Base de dados'!A614</f>
        <v>5140008342</v>
      </c>
      <c r="C615" s="5" t="str">
        <f>IF('Base de dados'!E614&lt;&gt;"",'Base de dados'!B614&amp;CHAR(10)&amp;'Base de dados'!E614,'Base de dados'!B614)</f>
        <v>DENIS DUARTE DE SOUSA
ELIANE CRISTINA DE SOUSA</v>
      </c>
      <c r="D615" s="15" t="str">
        <f>'Base de dados'!H614</f>
        <v>RUA GEORGE SALVATERRA, 421 - CENTRO - JUQUIA</v>
      </c>
      <c r="E615" s="27" t="str">
        <f>'Base de dados'!I614</f>
        <v>(13) 997233207</v>
      </c>
      <c r="F615" s="6" t="str">
        <f>'Base de dados'!J614</f>
        <v>POPULAÇÃO GERAL</v>
      </c>
      <c r="G615" s="6" t="str">
        <f>'Base de dados'!L614</f>
        <v>SUPLENTE COMPLEMENTAR</v>
      </c>
      <c r="H615" s="6">
        <f>'Base de dados'!M614</f>
        <v>382</v>
      </c>
      <c r="I615" s="30" t="s">
        <v>7931</v>
      </c>
      <c r="J615" s="6" t="str">
        <f>'Base de dados'!N614</f>
        <v/>
      </c>
    </row>
    <row r="616" spans="1:10" ht="24.95" customHeight="1" x14ac:dyDescent="0.25">
      <c r="A616" s="3">
        <f t="shared" si="9"/>
        <v>614</v>
      </c>
      <c r="B616" s="4" t="str">
        <f>'Base de dados'!A615</f>
        <v>5140007153</v>
      </c>
      <c r="C616" s="5" t="str">
        <f>IF('Base de dados'!E615&lt;&gt;"",'Base de dados'!B615&amp;CHAR(10)&amp;'Base de dados'!E615,'Base de dados'!B615)</f>
        <v>CRISTIANO VENANCIO GOMES
GABRIELA FREDERICO DE ANDRADE GOMES</v>
      </c>
      <c r="D616" s="15" t="str">
        <f>'Base de dados'!H615</f>
        <v>RUA JAROVA, Número 14 - CEDRO - JUQUIA</v>
      </c>
      <c r="E616" s="27" t="str">
        <f>'Base de dados'!I615</f>
        <v>(13) 996777065</v>
      </c>
      <c r="F616" s="6" t="str">
        <f>'Base de dados'!J615</f>
        <v>POPULAÇÃO GERAL</v>
      </c>
      <c r="G616" s="6" t="str">
        <f>'Base de dados'!L615</f>
        <v>SUPLENTE COMPLEMENTAR</v>
      </c>
      <c r="H616" s="6">
        <f>'Base de dados'!M615</f>
        <v>383</v>
      </c>
      <c r="I616" s="30" t="s">
        <v>7931</v>
      </c>
      <c r="J616" s="6" t="str">
        <f>'Base de dados'!N615</f>
        <v/>
      </c>
    </row>
    <row r="617" spans="1:10" ht="24.95" customHeight="1" x14ac:dyDescent="0.25">
      <c r="A617" s="3">
        <f t="shared" si="9"/>
        <v>615</v>
      </c>
      <c r="B617" s="4" t="str">
        <f>'Base de dados'!A616</f>
        <v>5140002261</v>
      </c>
      <c r="C617" s="5" t="str">
        <f>IF('Base de dados'!E616&lt;&gt;"",'Base de dados'!B616&amp;CHAR(10)&amp;'Base de dados'!E616,'Base de dados'!B616)</f>
        <v>SORAYA AURENITA DA SILVA</v>
      </c>
      <c r="D617" s="15" t="str">
        <f>'Base de dados'!H616</f>
        <v>RUA JOSE FROES, 116 - ANA CRISTINA - JUQUIA</v>
      </c>
      <c r="E617" s="27" t="str">
        <f>'Base de dados'!I616</f>
        <v>(13) 996240498</v>
      </c>
      <c r="F617" s="6" t="str">
        <f>'Base de dados'!J616</f>
        <v>POPULAÇÃO GERAL</v>
      </c>
      <c r="G617" s="6" t="str">
        <f>'Base de dados'!L616</f>
        <v>SUPLENTE COMPLEMENTAR</v>
      </c>
      <c r="H617" s="6">
        <f>'Base de dados'!M616</f>
        <v>384</v>
      </c>
      <c r="I617" s="30" t="s">
        <v>7931</v>
      </c>
      <c r="J617" s="6" t="str">
        <f>'Base de dados'!N616</f>
        <v/>
      </c>
    </row>
    <row r="618" spans="1:10" ht="24.95" customHeight="1" x14ac:dyDescent="0.25">
      <c r="A618" s="3">
        <f t="shared" si="9"/>
        <v>616</v>
      </c>
      <c r="B618" s="4" t="str">
        <f>'Base de dados'!A617</f>
        <v>5140006890</v>
      </c>
      <c r="C618" s="5" t="str">
        <f>IF('Base de dados'!E617&lt;&gt;"",'Base de dados'!B617&amp;CHAR(10)&amp;'Base de dados'!E617,'Base de dados'!B617)</f>
        <v>ERICK DA SILVA FERREIRA</v>
      </c>
      <c r="D618" s="15" t="str">
        <f>'Base de dados'!H617</f>
        <v>RUA MARIA ISABEL, 27 - VILA PEDREIRA - JUQUIA</v>
      </c>
      <c r="E618" s="27" t="str">
        <f>'Base de dados'!I617</f>
        <v>(13) 996699397</v>
      </c>
      <c r="F618" s="6" t="str">
        <f>'Base de dados'!J617</f>
        <v>POPULAÇÃO GERAL</v>
      </c>
      <c r="G618" s="6" t="str">
        <f>'Base de dados'!L617</f>
        <v>SUPLENTE COMPLEMENTAR</v>
      </c>
      <c r="H618" s="6">
        <f>'Base de dados'!M617</f>
        <v>385</v>
      </c>
      <c r="I618" s="30" t="s">
        <v>7931</v>
      </c>
      <c r="J618" s="6" t="str">
        <f>'Base de dados'!N617</f>
        <v/>
      </c>
    </row>
    <row r="619" spans="1:10" ht="24.95" customHeight="1" x14ac:dyDescent="0.25">
      <c r="A619" s="3">
        <f t="shared" si="9"/>
        <v>617</v>
      </c>
      <c r="B619" s="4" t="str">
        <f>'Base de dados'!A618</f>
        <v>5140005231</v>
      </c>
      <c r="C619" s="5" t="str">
        <f>IF('Base de dados'!E618&lt;&gt;"",'Base de dados'!B618&amp;CHAR(10)&amp;'Base de dados'!E618,'Base de dados'!B618)</f>
        <v>CELIA GARCIA MOTTA
EVANDRO CARVALHO SANCHES</v>
      </c>
      <c r="D619" s="15" t="str">
        <f>'Base de dados'!H618</f>
        <v>RUA SAO PAULO, 172 - CENTRO - JUQUIA</v>
      </c>
      <c r="E619" s="27" t="str">
        <f>'Base de dados'!I618</f>
        <v>(13) 997912050</v>
      </c>
      <c r="F619" s="6" t="str">
        <f>'Base de dados'!J618</f>
        <v>POPULAÇÃO GERAL</v>
      </c>
      <c r="G619" s="6" t="str">
        <f>'Base de dados'!L618</f>
        <v>SUPLENTE COMPLEMENTAR</v>
      </c>
      <c r="H619" s="6">
        <f>'Base de dados'!M618</f>
        <v>386</v>
      </c>
      <c r="I619" s="30" t="s">
        <v>7931</v>
      </c>
      <c r="J619" s="6" t="str">
        <f>'Base de dados'!N618</f>
        <v/>
      </c>
    </row>
    <row r="620" spans="1:10" ht="24.95" customHeight="1" x14ac:dyDescent="0.25">
      <c r="A620" s="3">
        <f t="shared" si="9"/>
        <v>618</v>
      </c>
      <c r="B620" s="4" t="str">
        <f>'Base de dados'!A619</f>
        <v>5140001784</v>
      </c>
      <c r="C620" s="5" t="str">
        <f>IF('Base de dados'!E619&lt;&gt;"",'Base de dados'!B619&amp;CHAR(10)&amp;'Base de dados'!E619,'Base de dados'!B619)</f>
        <v>RAISSA ARAGAO DOS SANTOS</v>
      </c>
      <c r="D620" s="15" t="str">
        <f>'Base de dados'!H619</f>
        <v>EST OWSVALDO FLORENCIO, 622 - VILA FLORINDO DE CIMA - JUQUIA</v>
      </c>
      <c r="E620" s="27" t="str">
        <f>'Base de dados'!I619</f>
        <v>(13) 997824423</v>
      </c>
      <c r="F620" s="6" t="str">
        <f>'Base de dados'!J619</f>
        <v>POPULAÇÃO GERAL</v>
      </c>
      <c r="G620" s="6" t="str">
        <f>'Base de dados'!L619</f>
        <v>SUPLENTE COMPLEMENTAR</v>
      </c>
      <c r="H620" s="6">
        <f>'Base de dados'!M619</f>
        <v>387</v>
      </c>
      <c r="I620" s="30" t="s">
        <v>7931</v>
      </c>
      <c r="J620" s="6" t="str">
        <f>'Base de dados'!N619</f>
        <v/>
      </c>
    </row>
    <row r="621" spans="1:10" ht="24.95" customHeight="1" x14ac:dyDescent="0.25">
      <c r="A621" s="3">
        <f t="shared" si="9"/>
        <v>619</v>
      </c>
      <c r="B621" s="4" t="str">
        <f>'Base de dados'!A620</f>
        <v>5140003830</v>
      </c>
      <c r="C621" s="5" t="str">
        <f>IF('Base de dados'!E620&lt;&gt;"",'Base de dados'!B620&amp;CHAR(10)&amp;'Base de dados'!E620,'Base de dados'!B620)</f>
        <v>GABRIEL FERREIRA DAS NEVES
YASMIM SANTOS FERREIRA</v>
      </c>
      <c r="D621" s="15" t="str">
        <f>'Base de dados'!H620</f>
        <v>RUA JOSE ANGELO DE MIRANDA HERRERA, 164 - VILA FLORINDO DE BAIXO - JUQUIA</v>
      </c>
      <c r="E621" s="27" t="str">
        <f>'Base de dados'!I620</f>
        <v>(13) 997365641</v>
      </c>
      <c r="F621" s="6" t="str">
        <f>'Base de dados'!J620</f>
        <v>POPULAÇÃO GERAL</v>
      </c>
      <c r="G621" s="6" t="str">
        <f>'Base de dados'!L620</f>
        <v>SUPLENTE COMPLEMENTAR</v>
      </c>
      <c r="H621" s="6">
        <f>'Base de dados'!M620</f>
        <v>388</v>
      </c>
      <c r="I621" s="30" t="s">
        <v>7931</v>
      </c>
      <c r="J621" s="6" t="str">
        <f>'Base de dados'!N620</f>
        <v/>
      </c>
    </row>
    <row r="622" spans="1:10" ht="24.95" customHeight="1" x14ac:dyDescent="0.25">
      <c r="A622" s="3">
        <f t="shared" si="9"/>
        <v>620</v>
      </c>
      <c r="B622" s="4" t="str">
        <f>'Base de dados'!A621</f>
        <v>5140007443</v>
      </c>
      <c r="C622" s="5" t="str">
        <f>IF('Base de dados'!E621&lt;&gt;"",'Base de dados'!B621&amp;CHAR(10)&amp;'Base de dados'!E621,'Base de dados'!B621)</f>
        <v>RODRIGO DUARTE DA COSTA
JESSICA APARECIDA DA COSTA PEREIRA</v>
      </c>
      <c r="D622" s="15" t="str">
        <f>'Base de dados'!H621</f>
        <v>AV  WASHINGTON LUIZ, 595 - VILA INDUSTRIAL - JUQUIA</v>
      </c>
      <c r="E622" s="27" t="str">
        <f>'Base de dados'!I621</f>
        <v>(13) 996342403</v>
      </c>
      <c r="F622" s="6" t="str">
        <f>'Base de dados'!J621</f>
        <v>POPULAÇÃO GERAL</v>
      </c>
      <c r="G622" s="6" t="str">
        <f>'Base de dados'!L621</f>
        <v>SUPLENTE COMPLEMENTAR</v>
      </c>
      <c r="H622" s="6">
        <f>'Base de dados'!M621</f>
        <v>389</v>
      </c>
      <c r="I622" s="30" t="s">
        <v>7931</v>
      </c>
      <c r="J622" s="6" t="str">
        <f>'Base de dados'!N621</f>
        <v/>
      </c>
    </row>
    <row r="623" spans="1:10" ht="24.95" customHeight="1" x14ac:dyDescent="0.25">
      <c r="A623" s="3">
        <f t="shared" si="9"/>
        <v>621</v>
      </c>
      <c r="B623" s="4" t="str">
        <f>'Base de dados'!A622</f>
        <v>5140006726</v>
      </c>
      <c r="C623" s="5" t="str">
        <f>IF('Base de dados'!E622&lt;&gt;"",'Base de dados'!B622&amp;CHAR(10)&amp;'Base de dados'!E622,'Base de dados'!B622)</f>
        <v>EDINALVA CLEMENTE MIRANDA
SERGIO PAULO NOGUEIRA MIRANDA</v>
      </c>
      <c r="D623" s="15" t="str">
        <f>'Base de dados'!H622</f>
        <v>RUA PARANA, 372 - VILA DOS PASSAROS  - JUQUIA</v>
      </c>
      <c r="E623" s="27" t="str">
        <f>'Base de dados'!I622</f>
        <v>(13) 997959284</v>
      </c>
      <c r="F623" s="6" t="str">
        <f>'Base de dados'!J622</f>
        <v>POPULAÇÃO GERAL</v>
      </c>
      <c r="G623" s="6" t="str">
        <f>'Base de dados'!L622</f>
        <v>SUPLENTE COMPLEMENTAR</v>
      </c>
      <c r="H623" s="6">
        <f>'Base de dados'!M622</f>
        <v>390</v>
      </c>
      <c r="I623" s="30" t="s">
        <v>7931</v>
      </c>
      <c r="J623" s="6" t="str">
        <f>'Base de dados'!N622</f>
        <v/>
      </c>
    </row>
    <row r="624" spans="1:10" ht="24.95" customHeight="1" x14ac:dyDescent="0.25">
      <c r="A624" s="3">
        <f t="shared" si="9"/>
        <v>622</v>
      </c>
      <c r="B624" s="4" t="str">
        <f>'Base de dados'!A623</f>
        <v>5140001594</v>
      </c>
      <c r="C624" s="5" t="str">
        <f>IF('Base de dados'!E623&lt;&gt;"",'Base de dados'!B623&amp;CHAR(10)&amp;'Base de dados'!E623,'Base de dados'!B623)</f>
        <v>DEBORA GONCALVES DA COSTA</v>
      </c>
      <c r="D624" s="15" t="str">
        <f>'Base de dados'!H623</f>
        <v>RUA PEDRO GOMES DA SILVA, 76 - VILA SANCHES - JUQUIA</v>
      </c>
      <c r="E624" s="27" t="str">
        <f>'Base de dados'!I623</f>
        <v>(13) 996501874</v>
      </c>
      <c r="F624" s="6" t="str">
        <f>'Base de dados'!J623</f>
        <v>POPULAÇÃO GERAL</v>
      </c>
      <c r="G624" s="6" t="str">
        <f>'Base de dados'!L623</f>
        <v>SUPLENTE COMPLEMENTAR</v>
      </c>
      <c r="H624" s="6">
        <f>'Base de dados'!M623</f>
        <v>391</v>
      </c>
      <c r="I624" s="30" t="s">
        <v>7931</v>
      </c>
      <c r="J624" s="6" t="str">
        <f>'Base de dados'!N623</f>
        <v/>
      </c>
    </row>
    <row r="625" spans="1:10" ht="24.95" customHeight="1" x14ac:dyDescent="0.25">
      <c r="A625" s="3">
        <f t="shared" si="9"/>
        <v>623</v>
      </c>
      <c r="B625" s="4" t="str">
        <f>'Base de dados'!A624</f>
        <v>5140002600</v>
      </c>
      <c r="C625" s="5" t="str">
        <f>IF('Base de dados'!E624&lt;&gt;"",'Base de dados'!B624&amp;CHAR(10)&amp;'Base de dados'!E624,'Base de dados'!B624)</f>
        <v>ROBERTA CAVALHEIRO SOUZA MUNIZ
ALEX VIEIRA MUNIZ</v>
      </c>
      <c r="D625" s="15" t="str">
        <f>'Base de dados'!H624</f>
        <v>EST JUQUIA PIEDADE, 200 - VILA SANCHES - JUQUIA</v>
      </c>
      <c r="E625" s="27" t="str">
        <f>'Base de dados'!I624</f>
        <v>(13) 996099087</v>
      </c>
      <c r="F625" s="6" t="str">
        <f>'Base de dados'!J624</f>
        <v>POPULAÇÃO GERAL</v>
      </c>
      <c r="G625" s="6" t="str">
        <f>'Base de dados'!L624</f>
        <v>SUPLENTE COMPLEMENTAR</v>
      </c>
      <c r="H625" s="6">
        <f>'Base de dados'!M624</f>
        <v>392</v>
      </c>
      <c r="I625" s="30" t="s">
        <v>7931</v>
      </c>
      <c r="J625" s="6" t="str">
        <f>'Base de dados'!N624</f>
        <v/>
      </c>
    </row>
    <row r="626" spans="1:10" ht="24.95" customHeight="1" x14ac:dyDescent="0.25">
      <c r="A626" s="3">
        <f t="shared" si="9"/>
        <v>624</v>
      </c>
      <c r="B626" s="4" t="str">
        <f>'Base de dados'!A625</f>
        <v>5140000471</v>
      </c>
      <c r="C626" s="5" t="str">
        <f>IF('Base de dados'!E625&lt;&gt;"",'Base de dados'!B625&amp;CHAR(10)&amp;'Base de dados'!E625,'Base de dados'!B625)</f>
        <v>FRANCIELI FERREIRA VITOR</v>
      </c>
      <c r="D626" s="15" t="str">
        <f>'Base de dados'!H625</f>
        <v>RUA JOAO HENRIQUE MUNIZ, 171 - VILA SANCHES  - JUQUIA</v>
      </c>
      <c r="E626" s="27" t="str">
        <f>'Base de dados'!I625</f>
        <v>(13) 997367112</v>
      </c>
      <c r="F626" s="6" t="str">
        <f>'Base de dados'!J625</f>
        <v>POPULAÇÃO GERAL</v>
      </c>
      <c r="G626" s="6" t="str">
        <f>'Base de dados'!L625</f>
        <v>SUPLENTE COMPLEMENTAR</v>
      </c>
      <c r="H626" s="6">
        <f>'Base de dados'!M625</f>
        <v>393</v>
      </c>
      <c r="I626" s="30" t="s">
        <v>7931</v>
      </c>
      <c r="J626" s="6" t="str">
        <f>'Base de dados'!N625</f>
        <v/>
      </c>
    </row>
    <row r="627" spans="1:10" ht="24.95" customHeight="1" x14ac:dyDescent="0.25">
      <c r="A627" s="3">
        <f t="shared" si="9"/>
        <v>625</v>
      </c>
      <c r="B627" s="4" t="str">
        <f>'Base de dados'!A626</f>
        <v>5140001578</v>
      </c>
      <c r="C627" s="5" t="str">
        <f>IF('Base de dados'!E626&lt;&gt;"",'Base de dados'!B626&amp;CHAR(10)&amp;'Base de dados'!E626,'Base de dados'!B626)</f>
        <v>HANADY MAHARA JAZE DE SIQUEIRA SANTOS</v>
      </c>
      <c r="D627" s="15" t="str">
        <f>'Base de dados'!H626</f>
        <v>LD  JOY FERREIRA LEITE, 203 - VILA NOVA  - JUQUIA</v>
      </c>
      <c r="E627" s="27" t="str">
        <f>'Base de dados'!I626</f>
        <v>(13) 996543865</v>
      </c>
      <c r="F627" s="6" t="str">
        <f>'Base de dados'!J626</f>
        <v>POPULAÇÃO GERAL</v>
      </c>
      <c r="G627" s="6" t="str">
        <f>'Base de dados'!L626</f>
        <v>SUPLENTE COMPLEMENTAR</v>
      </c>
      <c r="H627" s="6">
        <f>'Base de dados'!M626</f>
        <v>394</v>
      </c>
      <c r="I627" s="30" t="s">
        <v>7931</v>
      </c>
      <c r="J627" s="6" t="str">
        <f>'Base de dados'!N626</f>
        <v/>
      </c>
    </row>
    <row r="628" spans="1:10" ht="24.95" customHeight="1" x14ac:dyDescent="0.25">
      <c r="A628" s="3">
        <f t="shared" si="9"/>
        <v>626</v>
      </c>
      <c r="B628" s="4" t="str">
        <f>'Base de dados'!A627</f>
        <v>5140004044</v>
      </c>
      <c r="C628" s="5" t="str">
        <f>IF('Base de dados'!E627&lt;&gt;"",'Base de dados'!B627&amp;CHAR(10)&amp;'Base de dados'!E627,'Base de dados'!B627)</f>
        <v>CLEUSA AMELIA DE CAMARGO RODRIGUES</v>
      </c>
      <c r="D628" s="15" t="str">
        <f>'Base de dados'!H627</f>
        <v>SIT BR 116, S/N - BAIRRO DAS ONCAS - JUQUIA</v>
      </c>
      <c r="E628" s="27" t="str">
        <f>'Base de dados'!I627</f>
        <v>(13) 996316740</v>
      </c>
      <c r="F628" s="6" t="str">
        <f>'Base de dados'!J627</f>
        <v>POPULAÇÃO GERAL</v>
      </c>
      <c r="G628" s="6" t="str">
        <f>'Base de dados'!L627</f>
        <v>SUPLENTE COMPLEMENTAR</v>
      </c>
      <c r="H628" s="6">
        <f>'Base de dados'!M627</f>
        <v>395</v>
      </c>
      <c r="I628" s="30" t="s">
        <v>7931</v>
      </c>
      <c r="J628" s="6" t="str">
        <f>'Base de dados'!N627</f>
        <v/>
      </c>
    </row>
    <row r="629" spans="1:10" ht="24.95" customHeight="1" x14ac:dyDescent="0.25">
      <c r="A629" s="3">
        <f t="shared" si="9"/>
        <v>627</v>
      </c>
      <c r="B629" s="4" t="str">
        <f>'Base de dados'!A628</f>
        <v>5140009555</v>
      </c>
      <c r="C629" s="5" t="str">
        <f>IF('Base de dados'!E628&lt;&gt;"",'Base de dados'!B628&amp;CHAR(10)&amp;'Base de dados'!E628,'Base de dados'!B628)</f>
        <v>ALEXANDRE SOUZA SANTOS</v>
      </c>
      <c r="D629" s="15" t="str">
        <f>'Base de dados'!H628</f>
        <v>SIT KM14, 0 - RIBEIRAO FUNDO DE BAIXO - JUQUIA</v>
      </c>
      <c r="E629" s="27" t="str">
        <f>'Base de dados'!I628</f>
        <v>(11) 960955507</v>
      </c>
      <c r="F629" s="6" t="str">
        <f>'Base de dados'!J628</f>
        <v>POPULAÇÃO GERAL</v>
      </c>
      <c r="G629" s="6" t="str">
        <f>'Base de dados'!L628</f>
        <v>SUPLENTE COMPLEMENTAR</v>
      </c>
      <c r="H629" s="6">
        <f>'Base de dados'!M628</f>
        <v>396</v>
      </c>
      <c r="I629" s="30" t="s">
        <v>7931</v>
      </c>
      <c r="J629" s="6" t="str">
        <f>'Base de dados'!N628</f>
        <v/>
      </c>
    </row>
    <row r="630" spans="1:10" ht="24.95" customHeight="1" x14ac:dyDescent="0.25">
      <c r="A630" s="3">
        <f t="shared" si="9"/>
        <v>628</v>
      </c>
      <c r="B630" s="4" t="str">
        <f>'Base de dados'!A629</f>
        <v>5140009894</v>
      </c>
      <c r="C630" s="5" t="str">
        <f>IF('Base de dados'!E629&lt;&gt;"",'Base de dados'!B629&amp;CHAR(10)&amp;'Base de dados'!E629,'Base de dados'!B629)</f>
        <v>ABIGAIL BARROS DOS SANTOS
DANILO VIEIRA MOREIRA</v>
      </c>
      <c r="D630" s="15" t="str">
        <f>'Base de dados'!H629</f>
        <v>RUA ANTONIO FRANCISCO RAMOS, 56 - VILA SANCHES - JUQUIA</v>
      </c>
      <c r="E630" s="27" t="str">
        <f>'Base de dados'!I629</f>
        <v>(13) 981299807</v>
      </c>
      <c r="F630" s="6" t="str">
        <f>'Base de dados'!J629</f>
        <v>POPULAÇÃO GERAL</v>
      </c>
      <c r="G630" s="6" t="str">
        <f>'Base de dados'!L629</f>
        <v>SUPLENTE COMPLEMENTAR</v>
      </c>
      <c r="H630" s="6">
        <f>'Base de dados'!M629</f>
        <v>397</v>
      </c>
      <c r="I630" s="30" t="s">
        <v>7931</v>
      </c>
      <c r="J630" s="6" t="str">
        <f>'Base de dados'!N629</f>
        <v/>
      </c>
    </row>
    <row r="631" spans="1:10" ht="24.95" customHeight="1" x14ac:dyDescent="0.25">
      <c r="A631" s="3">
        <f t="shared" si="9"/>
        <v>629</v>
      </c>
      <c r="B631" s="4" t="str">
        <f>'Base de dados'!A630</f>
        <v>5140004598</v>
      </c>
      <c r="C631" s="5" t="str">
        <f>IF('Base de dados'!E630&lt;&gt;"",'Base de dados'!B630&amp;CHAR(10)&amp;'Base de dados'!E630,'Base de dados'!B630)</f>
        <v>TATIANE MARTINS SANTANA MACHADO
DJANGO DE MIRANDA MACHADO</v>
      </c>
      <c r="D631" s="15" t="str">
        <f>'Base de dados'!H630</f>
        <v>RUA ZELIA DE OLIVEIRA SANTOS, 19 - VILA SANCHES - JUQUIA</v>
      </c>
      <c r="E631" s="27" t="str">
        <f>'Base de dados'!I630</f>
        <v>(13) 997095400</v>
      </c>
      <c r="F631" s="6" t="str">
        <f>'Base de dados'!J630</f>
        <v>POPULAÇÃO GERAL</v>
      </c>
      <c r="G631" s="6" t="str">
        <f>'Base de dados'!L630</f>
        <v>SUPLENTE COMPLEMENTAR</v>
      </c>
      <c r="H631" s="6">
        <f>'Base de dados'!M630</f>
        <v>398</v>
      </c>
      <c r="I631" s="30" t="s">
        <v>7931</v>
      </c>
      <c r="J631" s="6" t="str">
        <f>'Base de dados'!N630</f>
        <v/>
      </c>
    </row>
    <row r="632" spans="1:10" ht="24.95" customHeight="1" x14ac:dyDescent="0.25">
      <c r="A632" s="3">
        <f t="shared" si="9"/>
        <v>630</v>
      </c>
      <c r="B632" s="4" t="str">
        <f>'Base de dados'!A631</f>
        <v>5140006361</v>
      </c>
      <c r="C632" s="5" t="str">
        <f>IF('Base de dados'!E631&lt;&gt;"",'Base de dados'!B631&amp;CHAR(10)&amp;'Base de dados'!E631,'Base de dados'!B631)</f>
        <v>ARIANA DE SOUZA SANTOS</v>
      </c>
      <c r="D632" s="15" t="str">
        <f>'Base de dados'!H631</f>
        <v>RUA KUNO HASE, 107 - ESTACAO  - JUQUIA</v>
      </c>
      <c r="E632" s="27" t="str">
        <f>'Base de dados'!I631</f>
        <v>(13) 996142215</v>
      </c>
      <c r="F632" s="6" t="str">
        <f>'Base de dados'!J631</f>
        <v>POPULAÇÃO GERAL</v>
      </c>
      <c r="G632" s="6" t="str">
        <f>'Base de dados'!L631</f>
        <v>SUPLENTE COMPLEMENTAR</v>
      </c>
      <c r="H632" s="6">
        <f>'Base de dados'!M631</f>
        <v>399</v>
      </c>
      <c r="I632" s="30" t="s">
        <v>7931</v>
      </c>
      <c r="J632" s="6" t="str">
        <f>'Base de dados'!N631</f>
        <v/>
      </c>
    </row>
    <row r="633" spans="1:10" ht="24.95" customHeight="1" x14ac:dyDescent="0.25">
      <c r="A633" s="3">
        <f t="shared" si="9"/>
        <v>631</v>
      </c>
      <c r="B633" s="4" t="str">
        <f>'Base de dados'!A632</f>
        <v>5140004572</v>
      </c>
      <c r="C633" s="5" t="str">
        <f>IF('Base de dados'!E632&lt;&gt;"",'Base de dados'!B632&amp;CHAR(10)&amp;'Base de dados'!E632,'Base de dados'!B632)</f>
        <v>RENE GONCALVES DE FRANCA JUNIOR</v>
      </c>
      <c r="D633" s="15" t="str">
        <f>'Base de dados'!H632</f>
        <v>RUA GOIAS, 445 - PARQUE NACIONAL - JUQUIA</v>
      </c>
      <c r="E633" s="27" t="str">
        <f>'Base de dados'!I632</f>
        <v>(13) 997394600</v>
      </c>
      <c r="F633" s="6" t="str">
        <f>'Base de dados'!J632</f>
        <v>POPULAÇÃO GERAL</v>
      </c>
      <c r="G633" s="6" t="str">
        <f>'Base de dados'!L632</f>
        <v>SUPLENTE COMPLEMENTAR</v>
      </c>
      <c r="H633" s="6">
        <f>'Base de dados'!M632</f>
        <v>400</v>
      </c>
      <c r="I633" s="30" t="s">
        <v>7931</v>
      </c>
      <c r="J633" s="6" t="str">
        <f>'Base de dados'!N632</f>
        <v/>
      </c>
    </row>
    <row r="634" spans="1:10" ht="24.95" customHeight="1" x14ac:dyDescent="0.25">
      <c r="A634" s="3">
        <f t="shared" si="9"/>
        <v>632</v>
      </c>
      <c r="B634" s="4" t="str">
        <f>'Base de dados'!A633</f>
        <v>5140010298</v>
      </c>
      <c r="C634" s="5" t="str">
        <f>IF('Base de dados'!E633&lt;&gt;"",'Base de dados'!B633&amp;CHAR(10)&amp;'Base de dados'!E633,'Base de dados'!B633)</f>
        <v>DEBORA SANTOS DE PAULA</v>
      </c>
      <c r="D634" s="15" t="str">
        <f>'Base de dados'!H633</f>
        <v>RUA DOMICIANO RIBEIRO, 413 - CASA VERDE ALTA - SAO PAULO</v>
      </c>
      <c r="E634" s="27" t="str">
        <f>'Base de dados'!I633</f>
        <v>(11) 981658550</v>
      </c>
      <c r="F634" s="6" t="str">
        <f>'Base de dados'!J633</f>
        <v>POPULAÇÃO GERAL</v>
      </c>
      <c r="G634" s="6" t="str">
        <f>'Base de dados'!L633</f>
        <v>SUPLENTE COMPLEMENTAR</v>
      </c>
      <c r="H634" s="6">
        <f>'Base de dados'!M633</f>
        <v>401</v>
      </c>
      <c r="I634" s="30" t="s">
        <v>7931</v>
      </c>
      <c r="J634" s="6" t="str">
        <f>'Base de dados'!N633</f>
        <v/>
      </c>
    </row>
    <row r="635" spans="1:10" ht="24.95" customHeight="1" x14ac:dyDescent="0.25">
      <c r="A635" s="3">
        <f t="shared" si="9"/>
        <v>633</v>
      </c>
      <c r="B635" s="4" t="str">
        <f>'Base de dados'!A634</f>
        <v>5140009787</v>
      </c>
      <c r="C635" s="5" t="str">
        <f>IF('Base de dados'!E634&lt;&gt;"",'Base de dados'!B634&amp;CHAR(10)&amp;'Base de dados'!E634,'Base de dados'!B634)</f>
        <v>RENAN BARBOZA STAINER
NATIELLE DE PONTES RAIMUNDO STAINER</v>
      </c>
      <c r="D635" s="15" t="str">
        <f>'Base de dados'!H634</f>
        <v>RUA 7 DE SETEMBRO, 117 - VILA NOVA - JUQUIA</v>
      </c>
      <c r="E635" s="27" t="str">
        <f>'Base de dados'!I634</f>
        <v>(13) 996724723</v>
      </c>
      <c r="F635" s="6" t="str">
        <f>'Base de dados'!J634</f>
        <v>POPULAÇÃO GERAL</v>
      </c>
      <c r="G635" s="6" t="str">
        <f>'Base de dados'!L634</f>
        <v>SUPLENTE COMPLEMENTAR</v>
      </c>
      <c r="H635" s="6">
        <f>'Base de dados'!M634</f>
        <v>402</v>
      </c>
      <c r="I635" s="30" t="s">
        <v>7931</v>
      </c>
      <c r="J635" s="6" t="str">
        <f>'Base de dados'!N634</f>
        <v/>
      </c>
    </row>
    <row r="636" spans="1:10" ht="24.95" customHeight="1" x14ac:dyDescent="0.25">
      <c r="A636" s="3">
        <f t="shared" si="9"/>
        <v>634</v>
      </c>
      <c r="B636" s="4" t="str">
        <f>'Base de dados'!A635</f>
        <v>5140000612</v>
      </c>
      <c r="C636" s="5" t="str">
        <f>IF('Base de dados'!E635&lt;&gt;"",'Base de dados'!B635&amp;CHAR(10)&amp;'Base de dados'!E635,'Base de dados'!B635)</f>
        <v>NEUSA
RICARDO ALEXANDRE DO NASCIMENTO MARTINS</v>
      </c>
      <c r="D636" s="15" t="str">
        <f>'Base de dados'!H635</f>
        <v>RUA SHONOEI AKAMNNE, 559 - CEDRO - JUQUIA</v>
      </c>
      <c r="E636" s="27" t="str">
        <f>'Base de dados'!I635</f>
        <v>(13) 997422640</v>
      </c>
      <c r="F636" s="6" t="str">
        <f>'Base de dados'!J635</f>
        <v>POPULAÇÃO GERAL</v>
      </c>
      <c r="G636" s="6" t="str">
        <f>'Base de dados'!L635</f>
        <v>SUPLENTE COMPLEMENTAR</v>
      </c>
      <c r="H636" s="6">
        <f>'Base de dados'!M635</f>
        <v>403</v>
      </c>
      <c r="I636" s="30" t="s">
        <v>7931</v>
      </c>
      <c r="J636" s="6" t="str">
        <f>'Base de dados'!N635</f>
        <v/>
      </c>
    </row>
    <row r="637" spans="1:10" ht="24.95" customHeight="1" x14ac:dyDescent="0.25">
      <c r="A637" s="3">
        <f t="shared" si="9"/>
        <v>635</v>
      </c>
      <c r="B637" s="4" t="str">
        <f>'Base de dados'!A636</f>
        <v>5140000281</v>
      </c>
      <c r="C637" s="5" t="str">
        <f>IF('Base de dados'!E636&lt;&gt;"",'Base de dados'!B636&amp;CHAR(10)&amp;'Base de dados'!E636,'Base de dados'!B636)</f>
        <v>FABRICIO ALMIR DE OLIVEIRA SOUSA</v>
      </c>
      <c r="D637" s="15" t="str">
        <f>'Base de dados'!H636</f>
        <v>RUA ISAIAS MARTINS DE OLIVEIRA, 178 - VILA FLORINDO - JUQUIA</v>
      </c>
      <c r="E637" s="27" t="str">
        <f>'Base de dados'!I636</f>
        <v>(15) 988181455</v>
      </c>
      <c r="F637" s="6" t="str">
        <f>'Base de dados'!J636</f>
        <v>POPULAÇÃO GERAL</v>
      </c>
      <c r="G637" s="6" t="str">
        <f>'Base de dados'!L636</f>
        <v>SUPLENTE COMPLEMENTAR</v>
      </c>
      <c r="H637" s="6">
        <f>'Base de dados'!M636</f>
        <v>404</v>
      </c>
      <c r="I637" s="30" t="s">
        <v>7931</v>
      </c>
      <c r="J637" s="6" t="str">
        <f>'Base de dados'!N636</f>
        <v/>
      </c>
    </row>
    <row r="638" spans="1:10" ht="24.95" customHeight="1" x14ac:dyDescent="0.25">
      <c r="A638" s="3">
        <f t="shared" si="9"/>
        <v>636</v>
      </c>
      <c r="B638" s="4" t="str">
        <f>'Base de dados'!A637</f>
        <v>5140006783</v>
      </c>
      <c r="C638" s="5" t="str">
        <f>IF('Base de dados'!E637&lt;&gt;"",'Base de dados'!B637&amp;CHAR(10)&amp;'Base de dados'!E637,'Base de dados'!B637)</f>
        <v>SANDRA MAGALHAES DE CAMARGO</v>
      </c>
      <c r="D638" s="15" t="str">
        <f>'Base de dados'!H637</f>
        <v>RUA MANUEL MARQUES PATRICIO, 75 - VILA SANCHES - JUQUIA</v>
      </c>
      <c r="E638" s="27" t="str">
        <f>'Base de dados'!I637</f>
        <v>(11) 994128582</v>
      </c>
      <c r="F638" s="6" t="str">
        <f>'Base de dados'!J637</f>
        <v>POPULAÇÃO GERAL</v>
      </c>
      <c r="G638" s="6" t="str">
        <f>'Base de dados'!L637</f>
        <v>SUPLENTE COMPLEMENTAR</v>
      </c>
      <c r="H638" s="6">
        <f>'Base de dados'!M637</f>
        <v>405</v>
      </c>
      <c r="I638" s="30" t="s">
        <v>7931</v>
      </c>
      <c r="J638" s="6" t="str">
        <f>'Base de dados'!N637</f>
        <v/>
      </c>
    </row>
    <row r="639" spans="1:10" ht="24.95" customHeight="1" x14ac:dyDescent="0.25">
      <c r="A639" s="3">
        <f t="shared" si="9"/>
        <v>637</v>
      </c>
      <c r="B639" s="4" t="str">
        <f>'Base de dados'!A638</f>
        <v>5140001982</v>
      </c>
      <c r="C639" s="5" t="str">
        <f>IF('Base de dados'!E638&lt;&gt;"",'Base de dados'!B638&amp;CHAR(10)&amp;'Base de dados'!E638,'Base de dados'!B638)</f>
        <v>LAURIANE MAYARA DE AGUIAR</v>
      </c>
      <c r="D639" s="15" t="str">
        <f>'Base de dados'!H638</f>
        <v>RUA MARECHAL DEODORO DA FONSECA, 38 - VILA INDUSTRIAL - JUQUIA</v>
      </c>
      <c r="E639" s="27" t="str">
        <f>'Base de dados'!I638</f>
        <v>(13) 997953532</v>
      </c>
      <c r="F639" s="6" t="str">
        <f>'Base de dados'!J638</f>
        <v>POPULAÇÃO GERAL</v>
      </c>
      <c r="G639" s="6" t="str">
        <f>'Base de dados'!L638</f>
        <v>SUPLENTE COMPLEMENTAR</v>
      </c>
      <c r="H639" s="6">
        <f>'Base de dados'!M638</f>
        <v>406</v>
      </c>
      <c r="I639" s="30" t="s">
        <v>7931</v>
      </c>
      <c r="J639" s="6" t="str">
        <f>'Base de dados'!N638</f>
        <v/>
      </c>
    </row>
    <row r="640" spans="1:10" ht="24.95" customHeight="1" x14ac:dyDescent="0.25">
      <c r="A640" s="3">
        <f t="shared" si="9"/>
        <v>638</v>
      </c>
      <c r="B640" s="4" t="str">
        <f>'Base de dados'!A639</f>
        <v>5140005157</v>
      </c>
      <c r="C640" s="5" t="str">
        <f>IF('Base de dados'!E639&lt;&gt;"",'Base de dados'!B639&amp;CHAR(10)&amp;'Base de dados'!E639,'Base de dados'!B639)</f>
        <v>JULIO CESAR DA SILVA
MARIA LUCIA BORGES DA SILVA</v>
      </c>
      <c r="D640" s="15" t="str">
        <f>'Base de dados'!H639</f>
        <v>BC  PROFESSOR FRANCISCO ARCELINO DO AMARAL, 292 - VILA SANCHES - JUQUIA</v>
      </c>
      <c r="E640" s="27" t="str">
        <f>'Base de dados'!I639</f>
        <v>(13) 997397844</v>
      </c>
      <c r="F640" s="6" t="str">
        <f>'Base de dados'!J639</f>
        <v>POPULAÇÃO GERAL</v>
      </c>
      <c r="G640" s="6" t="str">
        <f>'Base de dados'!L639</f>
        <v>SUPLENTE COMPLEMENTAR</v>
      </c>
      <c r="H640" s="6">
        <f>'Base de dados'!M639</f>
        <v>407</v>
      </c>
      <c r="I640" s="30" t="s">
        <v>7931</v>
      </c>
      <c r="J640" s="6" t="str">
        <f>'Base de dados'!N639</f>
        <v/>
      </c>
    </row>
    <row r="641" spans="1:10" ht="24.95" customHeight="1" x14ac:dyDescent="0.25">
      <c r="A641" s="3">
        <f t="shared" si="9"/>
        <v>639</v>
      </c>
      <c r="B641" s="4" t="str">
        <f>'Base de dados'!A640</f>
        <v>5140004960</v>
      </c>
      <c r="C641" s="5" t="str">
        <f>IF('Base de dados'!E640&lt;&gt;"",'Base de dados'!B640&amp;CHAR(10)&amp;'Base de dados'!E640,'Base de dados'!B640)</f>
        <v>CRISTIANE ROSA DA CUNHA</v>
      </c>
      <c r="D641" s="15" t="str">
        <f>'Base de dados'!H640</f>
        <v>RUA NABOR DA SILVA FRANCO, 108 - VILA FLORINDO - JUQUIA</v>
      </c>
      <c r="E641" s="27" t="str">
        <f>'Base de dados'!I640</f>
        <v>(13) 997188668</v>
      </c>
      <c r="F641" s="6" t="str">
        <f>'Base de dados'!J640</f>
        <v>POPULAÇÃO GERAL</v>
      </c>
      <c r="G641" s="6" t="str">
        <f>'Base de dados'!L640</f>
        <v>SUPLENTE COMPLEMENTAR</v>
      </c>
      <c r="H641" s="6">
        <f>'Base de dados'!M640</f>
        <v>408</v>
      </c>
      <c r="I641" s="30" t="s">
        <v>7931</v>
      </c>
      <c r="J641" s="6" t="str">
        <f>'Base de dados'!N640</f>
        <v/>
      </c>
    </row>
    <row r="642" spans="1:10" ht="24.95" customHeight="1" x14ac:dyDescent="0.25">
      <c r="A642" s="3">
        <f t="shared" si="9"/>
        <v>640</v>
      </c>
      <c r="B642" s="4" t="str">
        <f>'Base de dados'!A641</f>
        <v>5140003335</v>
      </c>
      <c r="C642" s="5" t="str">
        <f>IF('Base de dados'!E641&lt;&gt;"",'Base de dados'!B641&amp;CHAR(10)&amp;'Base de dados'!E641,'Base de dados'!B641)</f>
        <v>EVANDRO DE LARA SANTOS
MARIA VICTORIA DE OLIVEIRA SANTOS</v>
      </c>
      <c r="D642" s="15" t="str">
        <f>'Base de dados'!H641</f>
        <v>VLA ANTONIO FRANCISCO RAMOS, 55 - VILA SANCHES  - JUQUIA</v>
      </c>
      <c r="E642" s="27" t="str">
        <f>'Base de dados'!I641</f>
        <v>(13) 996837540</v>
      </c>
      <c r="F642" s="6" t="str">
        <f>'Base de dados'!J641</f>
        <v>POPULAÇÃO GERAL</v>
      </c>
      <c r="G642" s="6" t="str">
        <f>'Base de dados'!L641</f>
        <v>SUPLENTE COMPLEMENTAR</v>
      </c>
      <c r="H642" s="6">
        <f>'Base de dados'!M641</f>
        <v>409</v>
      </c>
      <c r="I642" s="30" t="s">
        <v>7931</v>
      </c>
      <c r="J642" s="6" t="str">
        <f>'Base de dados'!N641</f>
        <v/>
      </c>
    </row>
    <row r="643" spans="1:10" ht="24.95" customHeight="1" x14ac:dyDescent="0.25">
      <c r="A643" s="3">
        <f t="shared" si="9"/>
        <v>641</v>
      </c>
      <c r="B643" s="4" t="str">
        <f>'Base de dados'!A642</f>
        <v>5140006825</v>
      </c>
      <c r="C643" s="5" t="str">
        <f>IF('Base de dados'!E642&lt;&gt;"",'Base de dados'!B642&amp;CHAR(10)&amp;'Base de dados'!E642,'Base de dados'!B642)</f>
        <v>SERGIO DUARTE VIEIRA</v>
      </c>
      <c r="D643" s="15" t="str">
        <f>'Base de dados'!H642</f>
        <v>RUA BAHIA, 810 - PARQUE NACIONAL - JUQUIA</v>
      </c>
      <c r="E643" s="27" t="str">
        <f>'Base de dados'!I642</f>
        <v>(13) 997257016</v>
      </c>
      <c r="F643" s="6" t="str">
        <f>'Base de dados'!J642</f>
        <v>POPULAÇÃO GERAL</v>
      </c>
      <c r="G643" s="6" t="str">
        <f>'Base de dados'!L642</f>
        <v>SUPLENTE COMPLEMENTAR</v>
      </c>
      <c r="H643" s="6">
        <f>'Base de dados'!M642</f>
        <v>410</v>
      </c>
      <c r="I643" s="30" t="s">
        <v>7931</v>
      </c>
      <c r="J643" s="6" t="str">
        <f>'Base de dados'!N642</f>
        <v/>
      </c>
    </row>
    <row r="644" spans="1:10" ht="24.95" customHeight="1" x14ac:dyDescent="0.25">
      <c r="A644" s="3">
        <f t="shared" si="9"/>
        <v>642</v>
      </c>
      <c r="B644" s="4" t="str">
        <f>'Base de dados'!A643</f>
        <v>5140000364</v>
      </c>
      <c r="C644" s="5" t="str">
        <f>IF('Base de dados'!E643&lt;&gt;"",'Base de dados'!B643&amp;CHAR(10)&amp;'Base de dados'!E643,'Base de dados'!B643)</f>
        <v>FERNANDO DE MOURA DIAS</v>
      </c>
      <c r="D644" s="15" t="str">
        <f>'Base de dados'!H643</f>
        <v>AV  SERAFIM HENRIQUE GOUVEIA, 31  - VILA FLORINDO DE BAIXO - JUQUIA</v>
      </c>
      <c r="E644" s="27" t="str">
        <f>'Base de dados'!I643</f>
        <v>(13) 997277792</v>
      </c>
      <c r="F644" s="6" t="str">
        <f>'Base de dados'!J643</f>
        <v>POPULAÇÃO GERAL</v>
      </c>
      <c r="G644" s="6" t="str">
        <f>'Base de dados'!L643</f>
        <v>SUPLENTE COMPLEMENTAR</v>
      </c>
      <c r="H644" s="6">
        <f>'Base de dados'!M643</f>
        <v>411</v>
      </c>
      <c r="I644" s="30" t="s">
        <v>7931</v>
      </c>
      <c r="J644" s="6" t="str">
        <f>'Base de dados'!N643</f>
        <v/>
      </c>
    </row>
    <row r="645" spans="1:10" ht="24.95" customHeight="1" x14ac:dyDescent="0.25">
      <c r="A645" s="3">
        <f t="shared" ref="A645:A708" si="10">A644+1</f>
        <v>643</v>
      </c>
      <c r="B645" s="4" t="str">
        <f>'Base de dados'!A644</f>
        <v>5140001453</v>
      </c>
      <c r="C645" s="5" t="str">
        <f>IF('Base de dados'!E644&lt;&gt;"",'Base de dados'!B644&amp;CHAR(10)&amp;'Base de dados'!E644,'Base de dados'!B644)</f>
        <v>ISMAYARA DA SILVA NASCIMENTO ALVES
NIRLEIO ALVES DE JESUS</v>
      </c>
      <c r="D645" s="15" t="str">
        <f>'Base de dados'!H644</f>
        <v>RUA PERNAMBUCO, 20 - PARQUE NACIONAL - JUQUIA</v>
      </c>
      <c r="E645" s="27" t="str">
        <f>'Base de dados'!I644</f>
        <v>(13) 996377745</v>
      </c>
      <c r="F645" s="6" t="str">
        <f>'Base de dados'!J644</f>
        <v>POPULAÇÃO GERAL</v>
      </c>
      <c r="G645" s="6" t="str">
        <f>'Base de dados'!L644</f>
        <v>SUPLENTE COMPLEMENTAR</v>
      </c>
      <c r="H645" s="6">
        <f>'Base de dados'!M644</f>
        <v>412</v>
      </c>
      <c r="I645" s="30" t="s">
        <v>7931</v>
      </c>
      <c r="J645" s="6" t="str">
        <f>'Base de dados'!N644</f>
        <v/>
      </c>
    </row>
    <row r="646" spans="1:10" ht="24.95" customHeight="1" x14ac:dyDescent="0.25">
      <c r="A646" s="3">
        <f t="shared" si="10"/>
        <v>644</v>
      </c>
      <c r="B646" s="4" t="str">
        <f>'Base de dados'!A645</f>
        <v>5140000059</v>
      </c>
      <c r="C646" s="5" t="str">
        <f>IF('Base de dados'!E645&lt;&gt;"",'Base de dados'!B645&amp;CHAR(10)&amp;'Base de dados'!E645,'Base de dados'!B645)</f>
        <v>JOSEFA CORREIA DE LIMA</v>
      </c>
      <c r="D646" s="15" t="str">
        <f>'Base de dados'!H645</f>
        <v>RUA ANTONIO FERREIRA DE AGUIAR, 58 - CENTRO - JUQUIA</v>
      </c>
      <c r="E646" s="27" t="str">
        <f>'Base de dados'!I645</f>
        <v>(13) 997794893</v>
      </c>
      <c r="F646" s="6" t="str">
        <f>'Base de dados'!J645</f>
        <v>POPULAÇÃO GERAL</v>
      </c>
      <c r="G646" s="6" t="str">
        <f>'Base de dados'!L645</f>
        <v>SUPLENTE COMPLEMENTAR</v>
      </c>
      <c r="H646" s="6">
        <f>'Base de dados'!M645</f>
        <v>413</v>
      </c>
      <c r="I646" s="30" t="s">
        <v>7931</v>
      </c>
      <c r="J646" s="6" t="str">
        <f>'Base de dados'!N645</f>
        <v/>
      </c>
    </row>
    <row r="647" spans="1:10" ht="24.95" customHeight="1" x14ac:dyDescent="0.25">
      <c r="A647" s="3">
        <f t="shared" si="10"/>
        <v>645</v>
      </c>
      <c r="B647" s="4" t="str">
        <f>'Base de dados'!A646</f>
        <v>5140005447</v>
      </c>
      <c r="C647" s="5" t="str">
        <f>IF('Base de dados'!E646&lt;&gt;"",'Base de dados'!B646&amp;CHAR(10)&amp;'Base de dados'!E646,'Base de dados'!B646)</f>
        <v>EVERALDO DA SILVA FURTADO</v>
      </c>
      <c r="D647" s="15" t="str">
        <f>'Base de dados'!H646</f>
        <v>RUA GEORGE SALVATERRA, 43 - CENTRO - JUQUIA</v>
      </c>
      <c r="E647" s="27" t="str">
        <f>'Base de dados'!I646</f>
        <v>(13) 997249485</v>
      </c>
      <c r="F647" s="6" t="str">
        <f>'Base de dados'!J646</f>
        <v>POPULAÇÃO GERAL</v>
      </c>
      <c r="G647" s="6" t="str">
        <f>'Base de dados'!L646</f>
        <v>SUPLENTE COMPLEMENTAR</v>
      </c>
      <c r="H647" s="6">
        <f>'Base de dados'!M646</f>
        <v>414</v>
      </c>
      <c r="I647" s="30" t="s">
        <v>7931</v>
      </c>
      <c r="J647" s="6" t="str">
        <f>'Base de dados'!N646</f>
        <v/>
      </c>
    </row>
    <row r="648" spans="1:10" ht="24.95" customHeight="1" x14ac:dyDescent="0.25">
      <c r="A648" s="3">
        <f t="shared" si="10"/>
        <v>646</v>
      </c>
      <c r="B648" s="4" t="str">
        <f>'Base de dados'!A647</f>
        <v>5140007609</v>
      </c>
      <c r="C648" s="5" t="str">
        <f>IF('Base de dados'!E647&lt;&gt;"",'Base de dados'!B647&amp;CHAR(10)&amp;'Base de dados'!E647,'Base de dados'!B647)</f>
        <v>ROBSON DO NASCIMENTO AMARAL
DENISE CRISTINA DOMINGOS</v>
      </c>
      <c r="D648" s="15" t="str">
        <f>'Base de dados'!H647</f>
        <v>RUA DA SERINGUEIRA, 93 - ITOPAVA - JUQUIA</v>
      </c>
      <c r="E648" s="27" t="str">
        <f>'Base de dados'!I647</f>
        <v>(13) 996147118</v>
      </c>
      <c r="F648" s="6" t="str">
        <f>'Base de dados'!J647</f>
        <v>POPULAÇÃO GERAL</v>
      </c>
      <c r="G648" s="6" t="str">
        <f>'Base de dados'!L647</f>
        <v>SUPLENTE COMPLEMENTAR</v>
      </c>
      <c r="H648" s="6">
        <f>'Base de dados'!M647</f>
        <v>415</v>
      </c>
      <c r="I648" s="30" t="s">
        <v>7931</v>
      </c>
      <c r="J648" s="6" t="str">
        <f>'Base de dados'!N647</f>
        <v/>
      </c>
    </row>
    <row r="649" spans="1:10" ht="24.95" customHeight="1" x14ac:dyDescent="0.25">
      <c r="A649" s="3">
        <f t="shared" si="10"/>
        <v>647</v>
      </c>
      <c r="B649" s="4" t="str">
        <f>'Base de dados'!A648</f>
        <v>5140007997</v>
      </c>
      <c r="C649" s="5" t="str">
        <f>IF('Base de dados'!E648&lt;&gt;"",'Base de dados'!B648&amp;CHAR(10)&amp;'Base de dados'!E648,'Base de dados'!B648)</f>
        <v>RAYANE DE ALMEIDA RIBEIRO</v>
      </c>
      <c r="D649" s="15" t="str">
        <f>'Base de dados'!H648</f>
        <v>VLA ADUTORA, 112 - VILA NOVA - JUQUIA</v>
      </c>
      <c r="E649" s="27" t="str">
        <f>'Base de dados'!I648</f>
        <v>(13) 997326776</v>
      </c>
      <c r="F649" s="6" t="str">
        <f>'Base de dados'!J648</f>
        <v>POPULAÇÃO GERAL</v>
      </c>
      <c r="G649" s="6" t="str">
        <f>'Base de dados'!L648</f>
        <v>SUPLENTE COMPLEMENTAR</v>
      </c>
      <c r="H649" s="6">
        <f>'Base de dados'!M648</f>
        <v>416</v>
      </c>
      <c r="I649" s="30" t="s">
        <v>7931</v>
      </c>
      <c r="J649" s="6" t="str">
        <f>'Base de dados'!N648</f>
        <v/>
      </c>
    </row>
    <row r="650" spans="1:10" ht="24.95" customHeight="1" x14ac:dyDescent="0.25">
      <c r="A650" s="3">
        <f t="shared" si="10"/>
        <v>648</v>
      </c>
      <c r="B650" s="4" t="str">
        <f>'Base de dados'!A649</f>
        <v>5140001966</v>
      </c>
      <c r="C650" s="5" t="str">
        <f>IF('Base de dados'!E649&lt;&gt;"",'Base de dados'!B649&amp;CHAR(10)&amp;'Base de dados'!E649,'Base de dados'!B649)</f>
        <v>KAWAN PATRICK RIBEIRO LAURINDO
THAIS MUNIZ RIBEIRO LAURIN</v>
      </c>
      <c r="D650" s="15" t="str">
        <f>'Base de dados'!H649</f>
        <v>RUA JONAS DE OLIVEIRA SANCHES, 34 - VOVO CLARINHA  - JUQUIA</v>
      </c>
      <c r="E650" s="27" t="str">
        <f>'Base de dados'!I649</f>
        <v>(13) 997401281</v>
      </c>
      <c r="F650" s="6" t="str">
        <f>'Base de dados'!J649</f>
        <v>POPULAÇÃO GERAL</v>
      </c>
      <c r="G650" s="6" t="str">
        <f>'Base de dados'!L649</f>
        <v>SUPLENTE COMPLEMENTAR</v>
      </c>
      <c r="H650" s="6">
        <f>'Base de dados'!M649</f>
        <v>417</v>
      </c>
      <c r="I650" s="30" t="s">
        <v>7931</v>
      </c>
      <c r="J650" s="6" t="str">
        <f>'Base de dados'!N649</f>
        <v/>
      </c>
    </row>
    <row r="651" spans="1:10" ht="24.95" customHeight="1" x14ac:dyDescent="0.25">
      <c r="A651" s="3">
        <f t="shared" si="10"/>
        <v>649</v>
      </c>
      <c r="B651" s="4" t="str">
        <f>'Base de dados'!A650</f>
        <v>5140000125</v>
      </c>
      <c r="C651" s="5" t="str">
        <f>IF('Base de dados'!E650&lt;&gt;"",'Base de dados'!B650&amp;CHAR(10)&amp;'Base de dados'!E650,'Base de dados'!B650)</f>
        <v>THAIS DO AMARAL DUARTE
JOAO MACENCIO FILHO</v>
      </c>
      <c r="D651" s="15" t="str">
        <f>'Base de dados'!H650</f>
        <v>RUA PARANA, 89 - PARQUE NACIONAL  - JUQUIA</v>
      </c>
      <c r="E651" s="27" t="str">
        <f>'Base de dados'!I650</f>
        <v>(13) 997636516</v>
      </c>
      <c r="F651" s="6" t="str">
        <f>'Base de dados'!J650</f>
        <v>POPULAÇÃO GERAL</v>
      </c>
      <c r="G651" s="6" t="str">
        <f>'Base de dados'!L650</f>
        <v>SUPLENTE COMPLEMENTAR</v>
      </c>
      <c r="H651" s="6">
        <f>'Base de dados'!M650</f>
        <v>418</v>
      </c>
      <c r="I651" s="30" t="s">
        <v>7931</v>
      </c>
      <c r="J651" s="6" t="str">
        <f>'Base de dados'!N650</f>
        <v/>
      </c>
    </row>
    <row r="652" spans="1:10" ht="24.95" customHeight="1" x14ac:dyDescent="0.25">
      <c r="A652" s="3">
        <f t="shared" si="10"/>
        <v>650</v>
      </c>
      <c r="B652" s="4" t="str">
        <f>'Base de dados'!A651</f>
        <v>5140002824</v>
      </c>
      <c r="C652" s="5" t="str">
        <f>IF('Base de dados'!E651&lt;&gt;"",'Base de dados'!B651&amp;CHAR(10)&amp;'Base de dados'!E651,'Base de dados'!B651)</f>
        <v>DEBORA MAXIMO DEGODOI</v>
      </c>
      <c r="D652" s="15" t="str">
        <f>'Base de dados'!H651</f>
        <v>RUA PARA, 300 - PARQUE NACIONAL - JUQUIA</v>
      </c>
      <c r="E652" s="27" t="str">
        <f>'Base de dados'!I651</f>
        <v>(13) 996616696</v>
      </c>
      <c r="F652" s="6" t="str">
        <f>'Base de dados'!J651</f>
        <v>POPULAÇÃO GERAL</v>
      </c>
      <c r="G652" s="6" t="str">
        <f>'Base de dados'!L651</f>
        <v>SUPLENTE COMPLEMENTAR</v>
      </c>
      <c r="H652" s="6">
        <f>'Base de dados'!M651</f>
        <v>419</v>
      </c>
      <c r="I652" s="30" t="s">
        <v>7931</v>
      </c>
      <c r="J652" s="6" t="str">
        <f>'Base de dados'!N651</f>
        <v/>
      </c>
    </row>
    <row r="653" spans="1:10" ht="24.95" customHeight="1" x14ac:dyDescent="0.25">
      <c r="A653" s="3">
        <f t="shared" si="10"/>
        <v>651</v>
      </c>
      <c r="B653" s="4" t="str">
        <f>'Base de dados'!A652</f>
        <v>5140001412</v>
      </c>
      <c r="C653" s="5" t="str">
        <f>IF('Base de dados'!E652&lt;&gt;"",'Base de dados'!B652&amp;CHAR(10)&amp;'Base de dados'!E652,'Base de dados'!B652)</f>
        <v>JESSICA FREIRE DE LIMA</v>
      </c>
      <c r="D653" s="15" t="str">
        <f>'Base de dados'!H652</f>
        <v>RUA SAO PAULO, 72 - CENTRO - JUQUIA</v>
      </c>
      <c r="E653" s="27" t="str">
        <f>'Base de dados'!I652</f>
        <v>(13) 996015387</v>
      </c>
      <c r="F653" s="6" t="str">
        <f>'Base de dados'!J652</f>
        <v>POPULAÇÃO GERAL</v>
      </c>
      <c r="G653" s="6" t="str">
        <f>'Base de dados'!L652</f>
        <v>SUPLENTE COMPLEMENTAR</v>
      </c>
      <c r="H653" s="6">
        <f>'Base de dados'!M652</f>
        <v>420</v>
      </c>
      <c r="I653" s="30" t="s">
        <v>7931</v>
      </c>
      <c r="J653" s="6" t="str">
        <f>'Base de dados'!N652</f>
        <v/>
      </c>
    </row>
    <row r="654" spans="1:10" ht="24.95" customHeight="1" x14ac:dyDescent="0.25">
      <c r="A654" s="3">
        <f t="shared" si="10"/>
        <v>652</v>
      </c>
      <c r="B654" s="4" t="str">
        <f>'Base de dados'!A653</f>
        <v>5140005819</v>
      </c>
      <c r="C654" s="5" t="str">
        <f>IF('Base de dados'!E653&lt;&gt;"",'Base de dados'!B653&amp;CHAR(10)&amp;'Base de dados'!E653,'Base de dados'!B653)</f>
        <v>RAFAEL RAMOS DOS PASSOS</v>
      </c>
      <c r="D654" s="15" t="str">
        <f>'Base de dados'!H653</f>
        <v>RUA NOVO HORIZONTE, 57 - VILA INDUSTRIAL - JUQUIA</v>
      </c>
      <c r="E654" s="27" t="str">
        <f>'Base de dados'!I653</f>
        <v>(13) 997019221</v>
      </c>
      <c r="F654" s="6" t="str">
        <f>'Base de dados'!J653</f>
        <v>POPULAÇÃO GERAL</v>
      </c>
      <c r="G654" s="6" t="str">
        <f>'Base de dados'!L653</f>
        <v>SUPLENTE COMPLEMENTAR</v>
      </c>
      <c r="H654" s="6">
        <f>'Base de dados'!M653</f>
        <v>421</v>
      </c>
      <c r="I654" s="30" t="s">
        <v>7931</v>
      </c>
      <c r="J654" s="6" t="str">
        <f>'Base de dados'!N653</f>
        <v/>
      </c>
    </row>
    <row r="655" spans="1:10" ht="24.95" customHeight="1" x14ac:dyDescent="0.25">
      <c r="A655" s="3">
        <f t="shared" si="10"/>
        <v>653</v>
      </c>
      <c r="B655" s="4" t="str">
        <f>'Base de dados'!A654</f>
        <v>5140008094</v>
      </c>
      <c r="C655" s="5" t="str">
        <f>IF('Base de dados'!E654&lt;&gt;"",'Base de dados'!B654&amp;CHAR(10)&amp;'Base de dados'!E654,'Base de dados'!B654)</f>
        <v>MILENE CABRAL DOS SANTOS</v>
      </c>
      <c r="D655" s="15" t="str">
        <f>'Base de dados'!H654</f>
        <v>VLA VIELA 2 VILA PEDREIRA, 15 - VILA PEDREIRA  - JUQUIA</v>
      </c>
      <c r="E655" s="27" t="str">
        <f>'Base de dados'!I654</f>
        <v>(13) 996271732</v>
      </c>
      <c r="F655" s="6" t="str">
        <f>'Base de dados'!J654</f>
        <v>POPULAÇÃO GERAL</v>
      </c>
      <c r="G655" s="6" t="str">
        <f>'Base de dados'!L654</f>
        <v>SUPLENTE COMPLEMENTAR</v>
      </c>
      <c r="H655" s="6">
        <f>'Base de dados'!M654</f>
        <v>422</v>
      </c>
      <c r="I655" s="30" t="s">
        <v>7931</v>
      </c>
      <c r="J655" s="6" t="str">
        <f>'Base de dados'!N654</f>
        <v/>
      </c>
    </row>
    <row r="656" spans="1:10" ht="24.95" customHeight="1" x14ac:dyDescent="0.25">
      <c r="A656" s="3">
        <f t="shared" si="10"/>
        <v>654</v>
      </c>
      <c r="B656" s="4" t="str">
        <f>'Base de dados'!A655</f>
        <v>5140010272</v>
      </c>
      <c r="C656" s="5" t="str">
        <f>IF('Base de dados'!E655&lt;&gt;"",'Base de dados'!B655&amp;CHAR(10)&amp;'Base de dados'!E655,'Base de dados'!B655)</f>
        <v>GENIR LOPES DA SILVA</v>
      </c>
      <c r="D656" s="15" t="str">
        <f>'Base de dados'!H655</f>
        <v>RUA LAGO DA SAUDADE, 185 - JARDIM JUQUIA  - JUQUIA</v>
      </c>
      <c r="E656" s="27" t="str">
        <f>'Base de dados'!I655</f>
        <v>(13) 996000768</v>
      </c>
      <c r="F656" s="6" t="str">
        <f>'Base de dados'!J655</f>
        <v>POPULAÇÃO GERAL</v>
      </c>
      <c r="G656" s="6" t="str">
        <f>'Base de dados'!L655</f>
        <v>SUPLENTE COMPLEMENTAR</v>
      </c>
      <c r="H656" s="6">
        <f>'Base de dados'!M655</f>
        <v>423</v>
      </c>
      <c r="I656" s="30" t="s">
        <v>7931</v>
      </c>
      <c r="J656" s="6" t="str">
        <f>'Base de dados'!N655</f>
        <v/>
      </c>
    </row>
    <row r="657" spans="1:10" ht="24.95" customHeight="1" x14ac:dyDescent="0.25">
      <c r="A657" s="3">
        <f t="shared" si="10"/>
        <v>655</v>
      </c>
      <c r="B657" s="4" t="str">
        <f>'Base de dados'!A656</f>
        <v>5140006676</v>
      </c>
      <c r="C657" s="5" t="str">
        <f>IF('Base de dados'!E656&lt;&gt;"",'Base de dados'!B656&amp;CHAR(10)&amp;'Base de dados'!E656,'Base de dados'!B656)</f>
        <v>DAIANE LIMA DOS SANTOS</v>
      </c>
      <c r="D657" s="15" t="str">
        <f>'Base de dados'!H656</f>
        <v>RUA HENRIQUE SERAFIM DE GOLVEIA, 7 - VILA FLORINDO DE BAIXO  - JUQUIA</v>
      </c>
      <c r="E657" s="27" t="str">
        <f>'Base de dados'!I656</f>
        <v>(13) 996364210</v>
      </c>
      <c r="F657" s="6" t="str">
        <f>'Base de dados'!J656</f>
        <v>POPULAÇÃO GERAL</v>
      </c>
      <c r="G657" s="6" t="str">
        <f>'Base de dados'!L656</f>
        <v>SUPLENTE COMPLEMENTAR</v>
      </c>
      <c r="H657" s="6">
        <f>'Base de dados'!M656</f>
        <v>424</v>
      </c>
      <c r="I657" s="30" t="s">
        <v>7931</v>
      </c>
      <c r="J657" s="6" t="str">
        <f>'Base de dados'!N656</f>
        <v/>
      </c>
    </row>
    <row r="658" spans="1:10" ht="24.95" customHeight="1" x14ac:dyDescent="0.25">
      <c r="A658" s="3">
        <f t="shared" si="10"/>
        <v>656</v>
      </c>
      <c r="B658" s="4" t="str">
        <f>'Base de dados'!A657</f>
        <v>5140007328</v>
      </c>
      <c r="C658" s="5" t="str">
        <f>IF('Base de dados'!E657&lt;&gt;"",'Base de dados'!B657&amp;CHAR(10)&amp;'Base de dados'!E657,'Base de dados'!B657)</f>
        <v>GILBERTO SILVA TORRES</v>
      </c>
      <c r="D658" s="15" t="str">
        <f>'Base de dados'!H657</f>
        <v>RUA TRES, 59 - VILA PEDREIRA - JUQUIA</v>
      </c>
      <c r="E658" s="27" t="str">
        <f>'Base de dados'!I657</f>
        <v>(13) 997456489</v>
      </c>
      <c r="F658" s="6" t="str">
        <f>'Base de dados'!J657</f>
        <v>POPULAÇÃO GERAL</v>
      </c>
      <c r="G658" s="6" t="str">
        <f>'Base de dados'!L657</f>
        <v>SUPLENTE COMPLEMENTAR</v>
      </c>
      <c r="H658" s="6">
        <f>'Base de dados'!M657</f>
        <v>425</v>
      </c>
      <c r="I658" s="30" t="s">
        <v>7931</v>
      </c>
      <c r="J658" s="6" t="str">
        <f>'Base de dados'!N657</f>
        <v/>
      </c>
    </row>
    <row r="659" spans="1:10" ht="24.95" customHeight="1" x14ac:dyDescent="0.25">
      <c r="A659" s="3">
        <f t="shared" si="10"/>
        <v>657</v>
      </c>
      <c r="B659" s="4" t="str">
        <f>'Base de dados'!A658</f>
        <v>5140008540</v>
      </c>
      <c r="C659" s="5" t="str">
        <f>IF('Base de dados'!E658&lt;&gt;"",'Base de dados'!B658&amp;CHAR(10)&amp;'Base de dados'!E658,'Base de dados'!B658)</f>
        <v>ARLINDO EDUARDO DA SILVA
EVA RIBEIRO  DA CRUZ</v>
      </c>
      <c r="D659" s="15" t="str">
        <f>'Base de dados'!H658</f>
        <v>RUA NABOR DA SILVA FRANCO, 105 - VILA FLORINDO DE BAIXO  - JUQUIA</v>
      </c>
      <c r="E659" s="27" t="str">
        <f>'Base de dados'!I658</f>
        <v>(13) 997535441</v>
      </c>
      <c r="F659" s="6" t="str">
        <f>'Base de dados'!J658</f>
        <v>POPULAÇÃO GERAL</v>
      </c>
      <c r="G659" s="6" t="str">
        <f>'Base de dados'!L658</f>
        <v>SUPLENTE COMPLEMENTAR</v>
      </c>
      <c r="H659" s="6">
        <f>'Base de dados'!M658</f>
        <v>426</v>
      </c>
      <c r="I659" s="30" t="s">
        <v>7931</v>
      </c>
      <c r="J659" s="6" t="str">
        <f>'Base de dados'!N658</f>
        <v/>
      </c>
    </row>
    <row r="660" spans="1:10" ht="24.95" customHeight="1" x14ac:dyDescent="0.25">
      <c r="A660" s="3">
        <f t="shared" si="10"/>
        <v>658</v>
      </c>
      <c r="B660" s="4" t="str">
        <f>'Base de dados'!A659</f>
        <v>5140001230</v>
      </c>
      <c r="C660" s="5" t="str">
        <f>IF('Base de dados'!E659&lt;&gt;"",'Base de dados'!B659&amp;CHAR(10)&amp;'Base de dados'!E659,'Base de dados'!B659)</f>
        <v>CRISTIANE TIMOTEO DE LIMA</v>
      </c>
      <c r="D660" s="15" t="str">
        <f>'Base de dados'!H659</f>
        <v>RUA PARA, 361 - PARQUE NACIONAL - JUQUIA</v>
      </c>
      <c r="E660" s="27" t="str">
        <f>'Base de dados'!I659</f>
        <v>(13) 996830083</v>
      </c>
      <c r="F660" s="6" t="str">
        <f>'Base de dados'!J659</f>
        <v>POPULAÇÃO GERAL</v>
      </c>
      <c r="G660" s="6" t="str">
        <f>'Base de dados'!L659</f>
        <v>SUPLENTE COMPLEMENTAR</v>
      </c>
      <c r="H660" s="6">
        <f>'Base de dados'!M659</f>
        <v>427</v>
      </c>
      <c r="I660" s="30" t="s">
        <v>7931</v>
      </c>
      <c r="J660" s="6" t="str">
        <f>'Base de dados'!N659</f>
        <v/>
      </c>
    </row>
    <row r="661" spans="1:10" ht="24.95" customHeight="1" x14ac:dyDescent="0.25">
      <c r="A661" s="3">
        <f t="shared" si="10"/>
        <v>659</v>
      </c>
      <c r="B661" s="4" t="str">
        <f>'Base de dados'!A660</f>
        <v>5140001552</v>
      </c>
      <c r="C661" s="5" t="str">
        <f>IF('Base de dados'!E660&lt;&gt;"",'Base de dados'!B660&amp;CHAR(10)&amp;'Base de dados'!E660,'Base de dados'!B660)</f>
        <v>MARCIANO RAMOS DE JESUS
DANIELA DE SOUZA SANTOS</v>
      </c>
      <c r="D661" s="15" t="str">
        <f>'Base de dados'!H660</f>
        <v>EST CBA, KM 9, 00 - JUQUIA-GUACU - JUQUIA</v>
      </c>
      <c r="E661" s="27" t="str">
        <f>'Base de dados'!I660</f>
        <v>(13) 997544083</v>
      </c>
      <c r="F661" s="6" t="str">
        <f>'Base de dados'!J660</f>
        <v>POPULAÇÃO GERAL</v>
      </c>
      <c r="G661" s="6" t="str">
        <f>'Base de dados'!L660</f>
        <v>SUPLENTE COMPLEMENTAR</v>
      </c>
      <c r="H661" s="6">
        <f>'Base de dados'!M660</f>
        <v>428</v>
      </c>
      <c r="I661" s="30" t="s">
        <v>7931</v>
      </c>
      <c r="J661" s="6" t="str">
        <f>'Base de dados'!N660</f>
        <v/>
      </c>
    </row>
    <row r="662" spans="1:10" ht="24.95" customHeight="1" x14ac:dyDescent="0.25">
      <c r="A662" s="3">
        <f t="shared" si="10"/>
        <v>660</v>
      </c>
      <c r="B662" s="4" t="str">
        <f>'Base de dados'!A661</f>
        <v>5140003905</v>
      </c>
      <c r="C662" s="5" t="str">
        <f>IF('Base de dados'!E661&lt;&gt;"",'Base de dados'!B661&amp;CHAR(10)&amp;'Base de dados'!E661,'Base de dados'!B661)</f>
        <v>JONAS ARAUJO DE ALMEIDA</v>
      </c>
      <c r="D662" s="15" t="str">
        <f>'Base de dados'!H661</f>
        <v>RUA ANDORINHA, 295 - VILA DOS PASSAROS - JUQUIA</v>
      </c>
      <c r="E662" s="27" t="str">
        <f>'Base de dados'!I661</f>
        <v>(13) 997048368</v>
      </c>
      <c r="F662" s="6" t="str">
        <f>'Base de dados'!J661</f>
        <v>POPULAÇÃO GERAL</v>
      </c>
      <c r="G662" s="6" t="str">
        <f>'Base de dados'!L661</f>
        <v>SUPLENTE COMPLEMENTAR</v>
      </c>
      <c r="H662" s="6">
        <f>'Base de dados'!M661</f>
        <v>429</v>
      </c>
      <c r="I662" s="30" t="s">
        <v>7931</v>
      </c>
      <c r="J662" s="6" t="str">
        <f>'Base de dados'!N661</f>
        <v/>
      </c>
    </row>
    <row r="663" spans="1:10" ht="24.95" customHeight="1" x14ac:dyDescent="0.25">
      <c r="A663" s="3">
        <f t="shared" si="10"/>
        <v>661</v>
      </c>
      <c r="B663" s="4" t="str">
        <f>'Base de dados'!A662</f>
        <v>5140003475</v>
      </c>
      <c r="C663" s="5" t="str">
        <f>IF('Base de dados'!E662&lt;&gt;"",'Base de dados'!B662&amp;CHAR(10)&amp;'Base de dados'!E662,'Base de dados'!B662)</f>
        <v>RAMON PEREIRA DA SILVA
MUTSY SANTOS HINUY</v>
      </c>
      <c r="D663" s="15" t="str">
        <f>'Base de dados'!H662</f>
        <v>RUA EUCLIDES MOTTA, 29 - VILA SANCHES - JUQUIA</v>
      </c>
      <c r="E663" s="27" t="str">
        <f>'Base de dados'!I662</f>
        <v>(13) 982161969</v>
      </c>
      <c r="F663" s="6" t="str">
        <f>'Base de dados'!J662</f>
        <v>POPULAÇÃO GERAL</v>
      </c>
      <c r="G663" s="6" t="str">
        <f>'Base de dados'!L662</f>
        <v>SUPLENTE COMPLEMENTAR</v>
      </c>
      <c r="H663" s="6">
        <f>'Base de dados'!M662</f>
        <v>430</v>
      </c>
      <c r="I663" s="30" t="s">
        <v>7931</v>
      </c>
      <c r="J663" s="6" t="str">
        <f>'Base de dados'!N662</f>
        <v/>
      </c>
    </row>
    <row r="664" spans="1:10" ht="24.95" customHeight="1" x14ac:dyDescent="0.25">
      <c r="A664" s="3">
        <f t="shared" si="10"/>
        <v>662</v>
      </c>
      <c r="B664" s="4" t="str">
        <f>'Base de dados'!A663</f>
        <v>5140002485</v>
      </c>
      <c r="C664" s="5" t="str">
        <f>IF('Base de dados'!E663&lt;&gt;"",'Base de dados'!B663&amp;CHAR(10)&amp;'Base de dados'!E663,'Base de dados'!B663)</f>
        <v>ROSELI FERREIRA DE FREITAS</v>
      </c>
      <c r="D664" s="15" t="str">
        <f>'Base de dados'!H663</f>
        <v>RUA LOURENCO COSTA, 40 - VILA SANCHES - JUQUIA</v>
      </c>
      <c r="E664" s="27" t="str">
        <f>'Base de dados'!I663</f>
        <v>(13) 997398687</v>
      </c>
      <c r="F664" s="6" t="str">
        <f>'Base de dados'!J663</f>
        <v>POPULAÇÃO GERAL</v>
      </c>
      <c r="G664" s="6" t="str">
        <f>'Base de dados'!L663</f>
        <v>SUPLENTE COMPLEMENTAR</v>
      </c>
      <c r="H664" s="6">
        <f>'Base de dados'!M663</f>
        <v>431</v>
      </c>
      <c r="I664" s="30" t="s">
        <v>7931</v>
      </c>
      <c r="J664" s="6" t="str">
        <f>'Base de dados'!N663</f>
        <v/>
      </c>
    </row>
    <row r="665" spans="1:10" ht="24.95" customHeight="1" x14ac:dyDescent="0.25">
      <c r="A665" s="3">
        <f t="shared" si="10"/>
        <v>663</v>
      </c>
      <c r="B665" s="4" t="str">
        <f>'Base de dados'!A664</f>
        <v>5140005520</v>
      </c>
      <c r="C665" s="5" t="str">
        <f>IF('Base de dados'!E664&lt;&gt;"",'Base de dados'!B664&amp;CHAR(10)&amp;'Base de dados'!E664,'Base de dados'!B664)</f>
        <v>LEANDRO DE MOURA GOMES</v>
      </c>
      <c r="D665" s="15" t="str">
        <f>'Base de dados'!H664</f>
        <v>RUA DOM PEDRO SEGUNDO, 89 - VILA NOVA - JUQUIA</v>
      </c>
      <c r="E665" s="27" t="str">
        <f>'Base de dados'!I664</f>
        <v>(13) 996381394</v>
      </c>
      <c r="F665" s="6" t="str">
        <f>'Base de dados'!J664</f>
        <v>POPULAÇÃO GERAL</v>
      </c>
      <c r="G665" s="6" t="str">
        <f>'Base de dados'!L664</f>
        <v>SUPLENTE COMPLEMENTAR</v>
      </c>
      <c r="H665" s="6">
        <f>'Base de dados'!M664</f>
        <v>432</v>
      </c>
      <c r="I665" s="30" t="s">
        <v>7931</v>
      </c>
      <c r="J665" s="6" t="str">
        <f>'Base de dados'!N664</f>
        <v/>
      </c>
    </row>
    <row r="666" spans="1:10" ht="24.95" customHeight="1" x14ac:dyDescent="0.25">
      <c r="A666" s="3">
        <f t="shared" si="10"/>
        <v>664</v>
      </c>
      <c r="B666" s="4" t="str">
        <f>'Base de dados'!A665</f>
        <v>5140006619</v>
      </c>
      <c r="C666" s="5" t="str">
        <f>IF('Base de dados'!E665&lt;&gt;"",'Base de dados'!B665&amp;CHAR(10)&amp;'Base de dados'!E665,'Base de dados'!B665)</f>
        <v>RAFAEL SANCHES RIBEIRO</v>
      </c>
      <c r="D666" s="15" t="str">
        <f>'Base de dados'!H665</f>
        <v>RUA JOAO FLORENCIO, 182 - VILA SANCHES - JUQUIA</v>
      </c>
      <c r="E666" s="27" t="str">
        <f>'Base de dados'!I665</f>
        <v>(13) 997009750</v>
      </c>
      <c r="F666" s="6" t="str">
        <f>'Base de dados'!J665</f>
        <v>POPULAÇÃO GERAL</v>
      </c>
      <c r="G666" s="6" t="str">
        <f>'Base de dados'!L665</f>
        <v>SUPLENTE COMPLEMENTAR</v>
      </c>
      <c r="H666" s="6">
        <f>'Base de dados'!M665</f>
        <v>433</v>
      </c>
      <c r="I666" s="30" t="s">
        <v>7931</v>
      </c>
      <c r="J666" s="6" t="str">
        <f>'Base de dados'!N665</f>
        <v/>
      </c>
    </row>
    <row r="667" spans="1:10" ht="24.95" customHeight="1" x14ac:dyDescent="0.25">
      <c r="A667" s="3">
        <f t="shared" si="10"/>
        <v>665</v>
      </c>
      <c r="B667" s="4" t="str">
        <f>'Base de dados'!A666</f>
        <v>5140001941</v>
      </c>
      <c r="C667" s="5" t="str">
        <f>IF('Base de dados'!E666&lt;&gt;"",'Base de dados'!B666&amp;CHAR(10)&amp;'Base de dados'!E666,'Base de dados'!B666)</f>
        <v>FATIMA APARECIDO DE QUEIROZ
FABIANO RIBEIRO DE QUEIROZ</v>
      </c>
      <c r="D667" s="15" t="str">
        <f>'Base de dados'!H666</f>
        <v>SIT BOA ESPERANCA, Sem nm - SERRARIA - MIRACATU</v>
      </c>
      <c r="E667" s="27" t="str">
        <f>'Base de dados'!I666</f>
        <v>(13) 996823887</v>
      </c>
      <c r="F667" s="6" t="str">
        <f>'Base de dados'!J666</f>
        <v>POPULAÇÃO GERAL</v>
      </c>
      <c r="G667" s="6" t="str">
        <f>'Base de dados'!L666</f>
        <v>SUPLENTE COMPLEMENTAR</v>
      </c>
      <c r="H667" s="6">
        <f>'Base de dados'!M666</f>
        <v>434</v>
      </c>
      <c r="I667" s="30" t="s">
        <v>7931</v>
      </c>
      <c r="J667" s="6" t="str">
        <f>'Base de dados'!N666</f>
        <v/>
      </c>
    </row>
    <row r="668" spans="1:10" ht="24.95" customHeight="1" x14ac:dyDescent="0.25">
      <c r="A668" s="3">
        <f t="shared" si="10"/>
        <v>666</v>
      </c>
      <c r="B668" s="4" t="str">
        <f>'Base de dados'!A667</f>
        <v>5140008433</v>
      </c>
      <c r="C668" s="5" t="str">
        <f>IF('Base de dados'!E667&lt;&gt;"",'Base de dados'!B667&amp;CHAR(10)&amp;'Base de dados'!E667,'Base de dados'!B667)</f>
        <v>ADOLFO HENRIQUE SOUZA DOS SANTOS</v>
      </c>
      <c r="D668" s="15" t="str">
        <f>'Base de dados'!H667</f>
        <v>RUA FLORESTA, 248 - BAIRRO FLORESTA - JUQUIA</v>
      </c>
      <c r="E668" s="27" t="str">
        <f>'Base de dados'!I667</f>
        <v>(13) 997702026</v>
      </c>
      <c r="F668" s="6" t="str">
        <f>'Base de dados'!J667</f>
        <v>POPULAÇÃO GERAL</v>
      </c>
      <c r="G668" s="6" t="str">
        <f>'Base de dados'!L667</f>
        <v>SUPLENTE COMPLEMENTAR</v>
      </c>
      <c r="H668" s="6">
        <f>'Base de dados'!M667</f>
        <v>435</v>
      </c>
      <c r="I668" s="30" t="s">
        <v>7931</v>
      </c>
      <c r="J668" s="6" t="str">
        <f>'Base de dados'!N667</f>
        <v/>
      </c>
    </row>
    <row r="669" spans="1:10" ht="24.95" customHeight="1" x14ac:dyDescent="0.25">
      <c r="A669" s="3">
        <f t="shared" si="10"/>
        <v>667</v>
      </c>
      <c r="B669" s="4" t="str">
        <f>'Base de dados'!A668</f>
        <v>5140000695</v>
      </c>
      <c r="C669" s="5" t="str">
        <f>IF('Base de dados'!E668&lt;&gt;"",'Base de dados'!B668&amp;CHAR(10)&amp;'Base de dados'!E668,'Base de dados'!B668)</f>
        <v>DANIELA PEREIRA SOARES</v>
      </c>
      <c r="D669" s="15" t="str">
        <f>'Base de dados'!H668</f>
        <v>RUA MARTINS COELHO, 725 - CENTRO - JUQUIA</v>
      </c>
      <c r="E669" s="27" t="str">
        <f>'Base de dados'!I668</f>
        <v>(13) 997609142</v>
      </c>
      <c r="F669" s="6" t="str">
        <f>'Base de dados'!J668</f>
        <v>POPULAÇÃO GERAL</v>
      </c>
      <c r="G669" s="6" t="str">
        <f>'Base de dados'!L668</f>
        <v>SUPLENTE COMPLEMENTAR</v>
      </c>
      <c r="H669" s="6">
        <f>'Base de dados'!M668</f>
        <v>436</v>
      </c>
      <c r="I669" s="30" t="s">
        <v>7931</v>
      </c>
      <c r="J669" s="6" t="str">
        <f>'Base de dados'!N668</f>
        <v/>
      </c>
    </row>
    <row r="670" spans="1:10" ht="24.95" customHeight="1" x14ac:dyDescent="0.25">
      <c r="A670" s="3">
        <f t="shared" si="10"/>
        <v>668</v>
      </c>
      <c r="B670" s="4" t="str">
        <f>'Base de dados'!A669</f>
        <v>5140009159</v>
      </c>
      <c r="C670" s="5" t="str">
        <f>IF('Base de dados'!E669&lt;&gt;"",'Base de dados'!B669&amp;CHAR(10)&amp;'Base de dados'!E669,'Base de dados'!B669)</f>
        <v>DIRCE RODRIGUES LAURINDO</v>
      </c>
      <c r="D670" s="15" t="str">
        <f>'Base de dados'!H669</f>
        <v>RUA SALTINHO, Sem numero - ASSUNGUI - JUQUIA</v>
      </c>
      <c r="E670" s="27" t="str">
        <f>'Base de dados'!I669</f>
        <v>(13) 996306255</v>
      </c>
      <c r="F670" s="6" t="str">
        <f>'Base de dados'!J669</f>
        <v>POPULAÇÃO GERAL</v>
      </c>
      <c r="G670" s="6" t="str">
        <f>'Base de dados'!L669</f>
        <v>SUPLENTE COMPLEMENTAR</v>
      </c>
      <c r="H670" s="6">
        <f>'Base de dados'!M669</f>
        <v>437</v>
      </c>
      <c r="I670" s="30" t="s">
        <v>7931</v>
      </c>
      <c r="J670" s="6" t="str">
        <f>'Base de dados'!N669</f>
        <v/>
      </c>
    </row>
    <row r="671" spans="1:10" ht="24.95" customHeight="1" x14ac:dyDescent="0.25">
      <c r="A671" s="3">
        <f t="shared" si="10"/>
        <v>669</v>
      </c>
      <c r="B671" s="4" t="str">
        <f>'Base de dados'!A670</f>
        <v>5140009803</v>
      </c>
      <c r="C671" s="5" t="str">
        <f>IF('Base de dados'!E670&lt;&gt;"",'Base de dados'!B670&amp;CHAR(10)&amp;'Base de dados'!E670,'Base de dados'!B670)</f>
        <v>DANIEL CERQUEIRA DA SILVA
SUELLEN DE JESUS REIS</v>
      </c>
      <c r="D671" s="15" t="str">
        <f>'Base de dados'!H670</f>
        <v>EST DE JUQUIA SETE BARRAS KM 06, S/n - RIBEIRAOZINHO - JUQUIA</v>
      </c>
      <c r="E671" s="27" t="str">
        <f>'Base de dados'!I670</f>
        <v>(13) 996722811</v>
      </c>
      <c r="F671" s="6" t="str">
        <f>'Base de dados'!J670</f>
        <v>POPULAÇÃO GERAL</v>
      </c>
      <c r="G671" s="6" t="str">
        <f>'Base de dados'!L670</f>
        <v>SUPLENTE COMPLEMENTAR</v>
      </c>
      <c r="H671" s="6">
        <f>'Base de dados'!M670</f>
        <v>438</v>
      </c>
      <c r="I671" s="30" t="s">
        <v>7931</v>
      </c>
      <c r="J671" s="6" t="str">
        <f>'Base de dados'!N670</f>
        <v/>
      </c>
    </row>
    <row r="672" spans="1:10" ht="24.95" customHeight="1" x14ac:dyDescent="0.25">
      <c r="A672" s="3">
        <f t="shared" si="10"/>
        <v>670</v>
      </c>
      <c r="B672" s="4" t="str">
        <f>'Base de dados'!A671</f>
        <v>5140006601</v>
      </c>
      <c r="C672" s="5" t="str">
        <f>IF('Base de dados'!E671&lt;&gt;"",'Base de dados'!B671&amp;CHAR(10)&amp;'Base de dados'!E671,'Base de dados'!B671)</f>
        <v>CLAYTON DIAS DE PAULA</v>
      </c>
      <c r="D672" s="15" t="str">
        <f>'Base de dados'!H671</f>
        <v>RUA DIOGO FLORINDO RIBEIRO, 271 - VILA FLORINDO DE CIMA - JUQUIA</v>
      </c>
      <c r="E672" s="27" t="str">
        <f>'Base de dados'!I671</f>
        <v>(13) 996624852</v>
      </c>
      <c r="F672" s="6" t="str">
        <f>'Base de dados'!J671</f>
        <v>POPULAÇÃO GERAL</v>
      </c>
      <c r="G672" s="6" t="str">
        <f>'Base de dados'!L671</f>
        <v>SUPLENTE COMPLEMENTAR</v>
      </c>
      <c r="H672" s="6">
        <f>'Base de dados'!M671</f>
        <v>439</v>
      </c>
      <c r="I672" s="30" t="s">
        <v>7931</v>
      </c>
      <c r="J672" s="6" t="str">
        <f>'Base de dados'!N671</f>
        <v/>
      </c>
    </row>
    <row r="673" spans="1:10" ht="24.95" customHeight="1" x14ac:dyDescent="0.25">
      <c r="A673" s="3">
        <f t="shared" si="10"/>
        <v>671</v>
      </c>
      <c r="B673" s="4" t="str">
        <f>'Base de dados'!A672</f>
        <v>5140007021</v>
      </c>
      <c r="C673" s="5" t="str">
        <f>IF('Base de dados'!E672&lt;&gt;"",'Base de dados'!B672&amp;CHAR(10)&amp;'Base de dados'!E672,'Base de dados'!B672)</f>
        <v>SILV SILV DO NASCIMENTO MOTA
KAIQUE SILVA DO NASCIMENTO</v>
      </c>
      <c r="D673" s="15" t="str">
        <f>'Base de dados'!H672</f>
        <v>RUA ANTONIO LEAL DAS NEVES, 234 - VILA SANCHES  - JUQUIA</v>
      </c>
      <c r="E673" s="27" t="str">
        <f>'Base de dados'!I672</f>
        <v>(13) 997873405</v>
      </c>
      <c r="F673" s="6" t="str">
        <f>'Base de dados'!J672</f>
        <v>POPULAÇÃO GERAL</v>
      </c>
      <c r="G673" s="6" t="str">
        <f>'Base de dados'!L672</f>
        <v>SUPLENTE COMPLEMENTAR</v>
      </c>
      <c r="H673" s="6">
        <f>'Base de dados'!M672</f>
        <v>440</v>
      </c>
      <c r="I673" s="30" t="s">
        <v>7931</v>
      </c>
      <c r="J673" s="6" t="str">
        <f>'Base de dados'!N672</f>
        <v/>
      </c>
    </row>
    <row r="674" spans="1:10" ht="24.95" customHeight="1" x14ac:dyDescent="0.25">
      <c r="A674" s="3">
        <f t="shared" si="10"/>
        <v>672</v>
      </c>
      <c r="B674" s="4" t="str">
        <f>'Base de dados'!A673</f>
        <v>5140004259</v>
      </c>
      <c r="C674" s="5" t="str">
        <f>IF('Base de dados'!E673&lt;&gt;"",'Base de dados'!B673&amp;CHAR(10)&amp;'Base de dados'!E673,'Base de dados'!B673)</f>
        <v>JONNY DE OLIVEIRA SANTOS</v>
      </c>
      <c r="D674" s="15" t="str">
        <f>'Base de dados'!H673</f>
        <v>RUA PROJETADA, 71 - PIUVA - JUQUIA</v>
      </c>
      <c r="E674" s="27" t="str">
        <f>'Base de dados'!I673</f>
        <v>(13) 996454686</v>
      </c>
      <c r="F674" s="6" t="str">
        <f>'Base de dados'!J673</f>
        <v>POPULAÇÃO GERAL</v>
      </c>
      <c r="G674" s="6" t="str">
        <f>'Base de dados'!L673</f>
        <v>SUPLENTE COMPLEMENTAR</v>
      </c>
      <c r="H674" s="6">
        <f>'Base de dados'!M673</f>
        <v>441</v>
      </c>
      <c r="I674" s="30" t="s">
        <v>7931</v>
      </c>
      <c r="J674" s="6" t="str">
        <f>'Base de dados'!N673</f>
        <v/>
      </c>
    </row>
    <row r="675" spans="1:10" ht="24.95" customHeight="1" x14ac:dyDescent="0.25">
      <c r="A675" s="3">
        <f t="shared" si="10"/>
        <v>673</v>
      </c>
      <c r="B675" s="4" t="str">
        <f>'Base de dados'!A674</f>
        <v>5140008763</v>
      </c>
      <c r="C675" s="5" t="str">
        <f>IF('Base de dados'!E674&lt;&gt;"",'Base de dados'!B674&amp;CHAR(10)&amp;'Base de dados'!E674,'Base de dados'!B674)</f>
        <v>ADRIANA DE SOUZA MAIA</v>
      </c>
      <c r="D675" s="15" t="str">
        <f>'Base de dados'!H674</f>
        <v>RUA EDUARDO PEREIRA, 19 - JARDIM JUQUIA - JUQUIA</v>
      </c>
      <c r="E675" s="27" t="str">
        <f>'Base de dados'!I674</f>
        <v>(13) 997891633</v>
      </c>
      <c r="F675" s="6" t="str">
        <f>'Base de dados'!J674</f>
        <v>POPULAÇÃO GERAL</v>
      </c>
      <c r="G675" s="6" t="str">
        <f>'Base de dados'!L674</f>
        <v>SUPLENTE COMPLEMENTAR</v>
      </c>
      <c r="H675" s="6">
        <f>'Base de dados'!M674</f>
        <v>442</v>
      </c>
      <c r="I675" s="30" t="s">
        <v>7931</v>
      </c>
      <c r="J675" s="6" t="str">
        <f>'Base de dados'!N674</f>
        <v/>
      </c>
    </row>
    <row r="676" spans="1:10" ht="24.95" customHeight="1" x14ac:dyDescent="0.25">
      <c r="A676" s="3">
        <f t="shared" si="10"/>
        <v>674</v>
      </c>
      <c r="B676" s="4" t="str">
        <f>'Base de dados'!A675</f>
        <v>5140009423</v>
      </c>
      <c r="C676" s="5" t="str">
        <f>IF('Base de dados'!E675&lt;&gt;"",'Base de dados'!B675&amp;CHAR(10)&amp;'Base de dados'!E675,'Base de dados'!B675)</f>
        <v>DEISE DE ARAUJO LOPES
JONATAS BARBOSA SANTANA</v>
      </c>
      <c r="D676" s="15" t="str">
        <f>'Base de dados'!H675</f>
        <v>RUA PIAUI, 44 - PARQUE NACIONAL - JUQUIA</v>
      </c>
      <c r="E676" s="27" t="str">
        <f>'Base de dados'!I675</f>
        <v>(13) 996422385</v>
      </c>
      <c r="F676" s="6" t="str">
        <f>'Base de dados'!J675</f>
        <v>POPULAÇÃO GERAL</v>
      </c>
      <c r="G676" s="6" t="str">
        <f>'Base de dados'!L675</f>
        <v>SUPLENTE COMPLEMENTAR</v>
      </c>
      <c r="H676" s="6">
        <f>'Base de dados'!M675</f>
        <v>443</v>
      </c>
      <c r="I676" s="30" t="s">
        <v>7931</v>
      </c>
      <c r="J676" s="6" t="str">
        <f>'Base de dados'!N675</f>
        <v/>
      </c>
    </row>
    <row r="677" spans="1:10" ht="24.95" customHeight="1" x14ac:dyDescent="0.25">
      <c r="A677" s="3">
        <f t="shared" si="10"/>
        <v>675</v>
      </c>
      <c r="B677" s="4" t="str">
        <f>'Base de dados'!A676</f>
        <v>5140002188</v>
      </c>
      <c r="C677" s="5" t="str">
        <f>IF('Base de dados'!E676&lt;&gt;"",'Base de dados'!B676&amp;CHAR(10)&amp;'Base de dados'!E676,'Base de dados'!B676)</f>
        <v>VANIA RIBEIRO</v>
      </c>
      <c r="D677" s="15" t="str">
        <f>'Base de dados'!H676</f>
        <v>RUA PERNANBUCO, 210 - PQ NACIONAL - JUQUIA</v>
      </c>
      <c r="E677" s="27" t="str">
        <f>'Base de dados'!I676</f>
        <v>(13) 97942273</v>
      </c>
      <c r="F677" s="6" t="str">
        <f>'Base de dados'!J676</f>
        <v>POPULAÇÃO GERAL</v>
      </c>
      <c r="G677" s="6" t="str">
        <f>'Base de dados'!L676</f>
        <v>SUPLENTE COMPLEMENTAR</v>
      </c>
      <c r="H677" s="6">
        <f>'Base de dados'!M676</f>
        <v>444</v>
      </c>
      <c r="I677" s="30" t="s">
        <v>7931</v>
      </c>
      <c r="J677" s="6" t="str">
        <f>'Base de dados'!N676</f>
        <v/>
      </c>
    </row>
    <row r="678" spans="1:10" ht="24.95" customHeight="1" x14ac:dyDescent="0.25">
      <c r="A678" s="3">
        <f t="shared" si="10"/>
        <v>676</v>
      </c>
      <c r="B678" s="4" t="str">
        <f>'Base de dados'!A677</f>
        <v>5140003731</v>
      </c>
      <c r="C678" s="5" t="str">
        <f>IF('Base de dados'!E677&lt;&gt;"",'Base de dados'!B677&amp;CHAR(10)&amp;'Base de dados'!E677,'Base de dados'!B677)</f>
        <v>MARIA APARECIDA LOPES</v>
      </c>
      <c r="D678" s="15" t="str">
        <f>'Base de dados'!H677</f>
        <v>RUA KAHEY NAKAMURA, 428 - JARDIM MIRACATU - MIRACATU</v>
      </c>
      <c r="E678" s="27" t="str">
        <f>'Base de dados'!I677</f>
        <v>(13) 997991513</v>
      </c>
      <c r="F678" s="6" t="str">
        <f>'Base de dados'!J677</f>
        <v>POPULAÇÃO GERAL</v>
      </c>
      <c r="G678" s="6" t="str">
        <f>'Base de dados'!L677</f>
        <v>SUPLENTE COMPLEMENTAR</v>
      </c>
      <c r="H678" s="6">
        <f>'Base de dados'!M677</f>
        <v>445</v>
      </c>
      <c r="I678" s="30" t="s">
        <v>7931</v>
      </c>
      <c r="J678" s="6" t="str">
        <f>'Base de dados'!N677</f>
        <v/>
      </c>
    </row>
    <row r="679" spans="1:10" ht="24.95" customHeight="1" x14ac:dyDescent="0.25">
      <c r="A679" s="3">
        <f t="shared" si="10"/>
        <v>677</v>
      </c>
      <c r="B679" s="4" t="str">
        <f>'Base de dados'!A678</f>
        <v>5140001149</v>
      </c>
      <c r="C679" s="5" t="str">
        <f>IF('Base de dados'!E678&lt;&gt;"",'Base de dados'!B678&amp;CHAR(10)&amp;'Base de dados'!E678,'Base de dados'!B678)</f>
        <v>EDNEY JACKSON DE SOUZA</v>
      </c>
      <c r="D679" s="15" t="str">
        <f>'Base de dados'!H678</f>
        <v>RUA DOM PEDRO II, 73 - VILA NOVA - JUQUIA</v>
      </c>
      <c r="E679" s="27" t="str">
        <f>'Base de dados'!I678</f>
        <v>(13) 997715349</v>
      </c>
      <c r="F679" s="6" t="str">
        <f>'Base de dados'!J678</f>
        <v>POPULAÇÃO GERAL</v>
      </c>
      <c r="G679" s="6" t="str">
        <f>'Base de dados'!L678</f>
        <v>SUPLENTE COMPLEMENTAR</v>
      </c>
      <c r="H679" s="6">
        <f>'Base de dados'!M678</f>
        <v>446</v>
      </c>
      <c r="I679" s="30" t="s">
        <v>7931</v>
      </c>
      <c r="J679" s="6" t="str">
        <f>'Base de dados'!N678</f>
        <v/>
      </c>
    </row>
    <row r="680" spans="1:10" ht="24.95" customHeight="1" x14ac:dyDescent="0.25">
      <c r="A680" s="3">
        <f t="shared" si="10"/>
        <v>678</v>
      </c>
      <c r="B680" s="4" t="str">
        <f>'Base de dados'!A679</f>
        <v>5140003715</v>
      </c>
      <c r="C680" s="5" t="str">
        <f>IF('Base de dados'!E679&lt;&gt;"",'Base de dados'!B679&amp;CHAR(10)&amp;'Base de dados'!E679,'Base de dados'!B679)</f>
        <v>EDILANE DA CUNHA RIBEIRO</v>
      </c>
      <c r="D680" s="15" t="str">
        <f>'Base de dados'!H679</f>
        <v>SIT BR116KM411 SITIO AMBROSIO BAIRRO POUSO ALTO DE CIMA JUQUIA SP, 411 - POUSO ALTO DE CIMA - JUQUIA</v>
      </c>
      <c r="E680" s="27" t="str">
        <f>'Base de dados'!I679</f>
        <v>(13) 997017607</v>
      </c>
      <c r="F680" s="6" t="str">
        <f>'Base de dados'!J679</f>
        <v>POPULAÇÃO GERAL</v>
      </c>
      <c r="G680" s="6" t="str">
        <f>'Base de dados'!L679</f>
        <v>SUPLENTE COMPLEMENTAR</v>
      </c>
      <c r="H680" s="6">
        <f>'Base de dados'!M679</f>
        <v>447</v>
      </c>
      <c r="I680" s="30" t="s">
        <v>7931</v>
      </c>
      <c r="J680" s="6" t="str">
        <f>'Base de dados'!N679</f>
        <v/>
      </c>
    </row>
    <row r="681" spans="1:10" ht="24.95" customHeight="1" x14ac:dyDescent="0.25">
      <c r="A681" s="3">
        <f t="shared" si="10"/>
        <v>679</v>
      </c>
      <c r="B681" s="4" t="str">
        <f>'Base de dados'!A680</f>
        <v>5140006445</v>
      </c>
      <c r="C681" s="5" t="str">
        <f>IF('Base de dados'!E680&lt;&gt;"",'Base de dados'!B680&amp;CHAR(10)&amp;'Base de dados'!E680,'Base de dados'!B680)</f>
        <v>CATIANO CARDOSO DOS SANTOS
GESSICA BRAZIL CARDOSO DOS SANTOS</v>
      </c>
      <c r="D681" s="15" t="str">
        <f>'Base de dados'!H680</f>
        <v>CHA RODOVIA  SP 79 KM 188, 01  - COLONIZACAO  - JUQUIA</v>
      </c>
      <c r="E681" s="27" t="str">
        <f>'Base de dados'!I680</f>
        <v>(13) 996409054</v>
      </c>
      <c r="F681" s="6" t="str">
        <f>'Base de dados'!J680</f>
        <v>POPULAÇÃO GERAL</v>
      </c>
      <c r="G681" s="6" t="str">
        <f>'Base de dados'!L680</f>
        <v>SUPLENTE COMPLEMENTAR</v>
      </c>
      <c r="H681" s="6">
        <f>'Base de dados'!M680</f>
        <v>448</v>
      </c>
      <c r="I681" s="30" t="s">
        <v>7931</v>
      </c>
      <c r="J681" s="6" t="str">
        <f>'Base de dados'!N680</f>
        <v/>
      </c>
    </row>
    <row r="682" spans="1:10" ht="24.95" customHeight="1" x14ac:dyDescent="0.25">
      <c r="A682" s="3">
        <f t="shared" si="10"/>
        <v>680</v>
      </c>
      <c r="B682" s="4" t="str">
        <f>'Base de dados'!A681</f>
        <v>5140003368</v>
      </c>
      <c r="C682" s="5" t="str">
        <f>IF('Base de dados'!E681&lt;&gt;"",'Base de dados'!B681&amp;CHAR(10)&amp;'Base de dados'!E681,'Base de dados'!B681)</f>
        <v>KAIQUE VINICIUS</v>
      </c>
      <c r="D682" s="15" t="str">
        <f>'Base de dados'!H681</f>
        <v>RUA DUQUE DE CAXIAS, 481 - VILA INDUSTRIAL - JUQUIA</v>
      </c>
      <c r="E682" s="27" t="str">
        <f>'Base de dados'!I681</f>
        <v>(13) 997886745</v>
      </c>
      <c r="F682" s="6" t="str">
        <f>'Base de dados'!J681</f>
        <v>POPULAÇÃO GERAL</v>
      </c>
      <c r="G682" s="6" t="str">
        <f>'Base de dados'!L681</f>
        <v>SUPLENTE COMPLEMENTAR</v>
      </c>
      <c r="H682" s="6">
        <f>'Base de dados'!M681</f>
        <v>449</v>
      </c>
      <c r="I682" s="30" t="s">
        <v>7931</v>
      </c>
      <c r="J682" s="6" t="str">
        <f>'Base de dados'!N681</f>
        <v/>
      </c>
    </row>
    <row r="683" spans="1:10" ht="24.95" customHeight="1" x14ac:dyDescent="0.25">
      <c r="A683" s="3">
        <f t="shared" si="10"/>
        <v>681</v>
      </c>
      <c r="B683" s="4" t="str">
        <f>'Base de dados'!A682</f>
        <v>5140007252</v>
      </c>
      <c r="C683" s="5" t="str">
        <f>IF('Base de dados'!E682&lt;&gt;"",'Base de dados'!B682&amp;CHAR(10)&amp;'Base de dados'!E682,'Base de dados'!B682)</f>
        <v>NAIARA LOPES DA SILVA</v>
      </c>
      <c r="D683" s="15" t="str">
        <f>'Base de dados'!H682</f>
        <v>RUA FRANK LANE, 192 - VILA SANCHES - JUQUIA</v>
      </c>
      <c r="E683" s="27" t="str">
        <f>'Base de dados'!I682</f>
        <v>(13) 991783387</v>
      </c>
      <c r="F683" s="6" t="str">
        <f>'Base de dados'!J682</f>
        <v>POPULAÇÃO GERAL</v>
      </c>
      <c r="G683" s="6" t="str">
        <f>'Base de dados'!L682</f>
        <v>SUPLENTE COMPLEMENTAR</v>
      </c>
      <c r="H683" s="6">
        <f>'Base de dados'!M682</f>
        <v>450</v>
      </c>
      <c r="I683" s="30" t="s">
        <v>7931</v>
      </c>
      <c r="J683" s="6" t="str">
        <f>'Base de dados'!N682</f>
        <v/>
      </c>
    </row>
    <row r="684" spans="1:10" ht="24.95" customHeight="1" x14ac:dyDescent="0.25">
      <c r="A684" s="3">
        <f t="shared" si="10"/>
        <v>682</v>
      </c>
      <c r="B684" s="4" t="str">
        <f>'Base de dados'!A683</f>
        <v>5140002386</v>
      </c>
      <c r="C684" s="5" t="str">
        <f>IF('Base de dados'!E683&lt;&gt;"",'Base de dados'!B683&amp;CHAR(10)&amp;'Base de dados'!E683,'Base de dados'!B683)</f>
        <v>JESSICA STELI ALVES DOMINGOS</v>
      </c>
      <c r="D684" s="15" t="str">
        <f>'Base de dados'!H683</f>
        <v>RUA ADVENTISTA, 358 - PIUVA - JUQUIA</v>
      </c>
      <c r="E684" s="27" t="str">
        <f>'Base de dados'!I683</f>
        <v>(13) 997585791</v>
      </c>
      <c r="F684" s="6" t="str">
        <f>'Base de dados'!J683</f>
        <v>POPULAÇÃO GERAL</v>
      </c>
      <c r="G684" s="6" t="str">
        <f>'Base de dados'!L683</f>
        <v>SUPLENTE COMPLEMENTAR</v>
      </c>
      <c r="H684" s="6">
        <f>'Base de dados'!M683</f>
        <v>451</v>
      </c>
      <c r="I684" s="30" t="s">
        <v>7931</v>
      </c>
      <c r="J684" s="6" t="str">
        <f>'Base de dados'!N683</f>
        <v/>
      </c>
    </row>
    <row r="685" spans="1:10" ht="24.95" customHeight="1" x14ac:dyDescent="0.25">
      <c r="A685" s="3">
        <f t="shared" si="10"/>
        <v>683</v>
      </c>
      <c r="B685" s="4" t="str">
        <f>'Base de dados'!A684</f>
        <v>5140001024</v>
      </c>
      <c r="C685" s="5" t="str">
        <f>IF('Base de dados'!E684&lt;&gt;"",'Base de dados'!B684&amp;CHAR(10)&amp;'Base de dados'!E684,'Base de dados'!B684)</f>
        <v>MARICELIA COELHO CRISTINO</v>
      </c>
      <c r="D685" s="15" t="str">
        <f>'Base de dados'!H684</f>
        <v>EST PARQUE ALVORADA, 0 - ITOPAVA - JUQUIA</v>
      </c>
      <c r="E685" s="27" t="str">
        <f>'Base de dados'!I684</f>
        <v>(13) 97363454</v>
      </c>
      <c r="F685" s="6" t="str">
        <f>'Base de dados'!J684</f>
        <v>POPULAÇÃO GERAL</v>
      </c>
      <c r="G685" s="6" t="str">
        <f>'Base de dados'!L684</f>
        <v>SUPLENTE COMPLEMENTAR</v>
      </c>
      <c r="H685" s="6">
        <f>'Base de dados'!M684</f>
        <v>452</v>
      </c>
      <c r="I685" s="30" t="s">
        <v>7931</v>
      </c>
      <c r="J685" s="6" t="str">
        <f>'Base de dados'!N684</f>
        <v/>
      </c>
    </row>
    <row r="686" spans="1:10" ht="24.95" customHeight="1" x14ac:dyDescent="0.25">
      <c r="A686" s="3">
        <f t="shared" si="10"/>
        <v>684</v>
      </c>
      <c r="B686" s="4" t="str">
        <f>'Base de dados'!A685</f>
        <v>5140003277</v>
      </c>
      <c r="C686" s="5" t="str">
        <f>IF('Base de dados'!E685&lt;&gt;"",'Base de dados'!B685&amp;CHAR(10)&amp;'Base de dados'!E685,'Base de dados'!B685)</f>
        <v>PATRICK DA SILVA CARVALHO</v>
      </c>
      <c r="D686" s="15" t="str">
        <f>'Base de dados'!H685</f>
        <v>RUA JOAQUIM BELQUIOR DE CAMARGO, 199 - VILA INDUSTRIAL - JUQUIA</v>
      </c>
      <c r="E686" s="27" t="str">
        <f>'Base de dados'!I685</f>
        <v>(13) 996464595</v>
      </c>
      <c r="F686" s="6" t="str">
        <f>'Base de dados'!J685</f>
        <v>POPULAÇÃO GERAL</v>
      </c>
      <c r="G686" s="6" t="str">
        <f>'Base de dados'!L685</f>
        <v>SUPLENTE COMPLEMENTAR</v>
      </c>
      <c r="H686" s="6">
        <f>'Base de dados'!M685</f>
        <v>453</v>
      </c>
      <c r="I686" s="30" t="s">
        <v>7931</v>
      </c>
      <c r="J686" s="6" t="str">
        <f>'Base de dados'!N685</f>
        <v/>
      </c>
    </row>
    <row r="687" spans="1:10" ht="24.95" customHeight="1" x14ac:dyDescent="0.25">
      <c r="A687" s="3">
        <f t="shared" si="10"/>
        <v>685</v>
      </c>
      <c r="B687" s="4" t="str">
        <f>'Base de dados'!A686</f>
        <v>5140009274</v>
      </c>
      <c r="C687" s="5" t="str">
        <f>IF('Base de dados'!E686&lt;&gt;"",'Base de dados'!B686&amp;CHAR(10)&amp;'Base de dados'!E686,'Base de dados'!B686)</f>
        <v>ALEXIA FATIMA DE PAULA TEIXEIRA</v>
      </c>
      <c r="D687" s="15" t="str">
        <f>'Base de dados'!H686</f>
        <v>RUA MARECHAL RONDON, 123 - CEDRO - JUQUIA</v>
      </c>
      <c r="E687" s="27" t="str">
        <f>'Base de dados'!I686</f>
        <v>(13) 997326876</v>
      </c>
      <c r="F687" s="6" t="str">
        <f>'Base de dados'!J686</f>
        <v>POPULAÇÃO GERAL</v>
      </c>
      <c r="G687" s="6" t="str">
        <f>'Base de dados'!L686</f>
        <v>SUPLENTE COMPLEMENTAR</v>
      </c>
      <c r="H687" s="6">
        <f>'Base de dados'!M686</f>
        <v>454</v>
      </c>
      <c r="I687" s="30" t="s">
        <v>7931</v>
      </c>
      <c r="J687" s="6" t="str">
        <f>'Base de dados'!N686</f>
        <v/>
      </c>
    </row>
    <row r="688" spans="1:10" ht="24.95" customHeight="1" x14ac:dyDescent="0.25">
      <c r="A688" s="3">
        <f t="shared" si="10"/>
        <v>686</v>
      </c>
      <c r="B688" s="4" t="str">
        <f>'Base de dados'!A687</f>
        <v>5140001750</v>
      </c>
      <c r="C688" s="5" t="str">
        <f>IF('Base de dados'!E687&lt;&gt;"",'Base de dados'!B687&amp;CHAR(10)&amp;'Base de dados'!E687,'Base de dados'!B687)</f>
        <v>JESSICA DA SILVA SANTOS
JOAO CARLOS DA SILVA</v>
      </c>
      <c r="D688" s="15" t="str">
        <f>'Base de dados'!H687</f>
        <v>EST JUQUIA SETE BARRAS, 01010 - VILA DAS PEDREIRAS - JUQUIA</v>
      </c>
      <c r="E688" s="27" t="str">
        <f>'Base de dados'!I687</f>
        <v>(11) 970147171</v>
      </c>
      <c r="F688" s="6" t="str">
        <f>'Base de dados'!J687</f>
        <v>POPULAÇÃO GERAL</v>
      </c>
      <c r="G688" s="6" t="str">
        <f>'Base de dados'!L687</f>
        <v>SUPLENTE COMPLEMENTAR</v>
      </c>
      <c r="H688" s="6">
        <f>'Base de dados'!M687</f>
        <v>455</v>
      </c>
      <c r="I688" s="30" t="s">
        <v>7931</v>
      </c>
      <c r="J688" s="6" t="str">
        <f>'Base de dados'!N687</f>
        <v/>
      </c>
    </row>
    <row r="689" spans="1:10" ht="24.95" customHeight="1" x14ac:dyDescent="0.25">
      <c r="A689" s="3">
        <f t="shared" si="10"/>
        <v>687</v>
      </c>
      <c r="B689" s="4" t="str">
        <f>'Base de dados'!A688</f>
        <v>5140004200</v>
      </c>
      <c r="C689" s="5" t="str">
        <f>IF('Base de dados'!E688&lt;&gt;"",'Base de dados'!B688&amp;CHAR(10)&amp;'Base de dados'!E688,'Base de dados'!B688)</f>
        <v>JALILE MENDES MONTEIRO</v>
      </c>
      <c r="D689" s="15" t="str">
        <f>'Base de dados'!H688</f>
        <v>RUA LUZIA GONCALVES, 53 - VILA FLORINDO - JUQUIA</v>
      </c>
      <c r="E689" s="27" t="str">
        <f>'Base de dados'!I688</f>
        <v>(13) 997369449</v>
      </c>
      <c r="F689" s="6" t="str">
        <f>'Base de dados'!J688</f>
        <v>POPULAÇÃO GERAL</v>
      </c>
      <c r="G689" s="6" t="str">
        <f>'Base de dados'!L688</f>
        <v>SUPLENTE COMPLEMENTAR</v>
      </c>
      <c r="H689" s="6">
        <f>'Base de dados'!M688</f>
        <v>456</v>
      </c>
      <c r="I689" s="30" t="s">
        <v>7931</v>
      </c>
      <c r="J689" s="6" t="str">
        <f>'Base de dados'!N688</f>
        <v/>
      </c>
    </row>
    <row r="690" spans="1:10" ht="24.95" customHeight="1" x14ac:dyDescent="0.25">
      <c r="A690" s="3">
        <f t="shared" si="10"/>
        <v>688</v>
      </c>
      <c r="B690" s="4" t="str">
        <f>'Base de dados'!A689</f>
        <v>5140006031</v>
      </c>
      <c r="C690" s="5" t="str">
        <f>IF('Base de dados'!E689&lt;&gt;"",'Base de dados'!B689&amp;CHAR(10)&amp;'Base de dados'!E689,'Base de dados'!B689)</f>
        <v>SIMONE FAULSTICH JORGE</v>
      </c>
      <c r="D690" s="15" t="str">
        <f>'Base de dados'!H689</f>
        <v>RUA KUNO HASE, 65 - ESTACAO - JUQUIA</v>
      </c>
      <c r="E690" s="27" t="str">
        <f>'Base de dados'!I689</f>
        <v>(13) 997029883</v>
      </c>
      <c r="F690" s="6" t="str">
        <f>'Base de dados'!J689</f>
        <v>POPULAÇÃO GERAL</v>
      </c>
      <c r="G690" s="6" t="str">
        <f>'Base de dados'!L689</f>
        <v>SUPLENTE COMPLEMENTAR</v>
      </c>
      <c r="H690" s="6">
        <f>'Base de dados'!M689</f>
        <v>457</v>
      </c>
      <c r="I690" s="30" t="s">
        <v>7931</v>
      </c>
      <c r="J690" s="6" t="str">
        <f>'Base de dados'!N689</f>
        <v/>
      </c>
    </row>
    <row r="691" spans="1:10" ht="24.95" customHeight="1" x14ac:dyDescent="0.25">
      <c r="A691" s="3">
        <f t="shared" si="10"/>
        <v>689</v>
      </c>
      <c r="B691" s="4" t="str">
        <f>'Base de dados'!A690</f>
        <v>5140004325</v>
      </c>
      <c r="C691" s="5" t="str">
        <f>IF('Base de dados'!E690&lt;&gt;"",'Base de dados'!B690&amp;CHAR(10)&amp;'Base de dados'!E690,'Base de dados'!B690)</f>
        <v>ZILDA PEREIRA MIRANDA</v>
      </c>
      <c r="D691" s="15" t="str">
        <f>'Base de dados'!H690</f>
        <v>EST REFUGIO, Sem número - PIUVA - JUQUIA</v>
      </c>
      <c r="E691" s="27" t="str">
        <f>'Base de dados'!I690</f>
        <v>(13) 996466518</v>
      </c>
      <c r="F691" s="6" t="str">
        <f>'Base de dados'!J690</f>
        <v>POPULAÇÃO GERAL</v>
      </c>
      <c r="G691" s="6" t="str">
        <f>'Base de dados'!L690</f>
        <v>SUPLENTE COMPLEMENTAR</v>
      </c>
      <c r="H691" s="6">
        <f>'Base de dados'!M690</f>
        <v>458</v>
      </c>
      <c r="I691" s="30" t="s">
        <v>7931</v>
      </c>
      <c r="J691" s="6" t="str">
        <f>'Base de dados'!N690</f>
        <v/>
      </c>
    </row>
    <row r="692" spans="1:10" ht="24.95" customHeight="1" x14ac:dyDescent="0.25">
      <c r="A692" s="3">
        <f t="shared" si="10"/>
        <v>690</v>
      </c>
      <c r="B692" s="4" t="str">
        <f>'Base de dados'!A691</f>
        <v>5140005843</v>
      </c>
      <c r="C692" s="5" t="str">
        <f>IF('Base de dados'!E691&lt;&gt;"",'Base de dados'!B691&amp;CHAR(10)&amp;'Base de dados'!E691,'Base de dados'!B691)</f>
        <v>ISAMARA PINHE DE OLIVEIRA</v>
      </c>
      <c r="D692" s="15" t="str">
        <f>'Base de dados'!H691</f>
        <v>RUA PORTO DA BALSA, 137 - VILA SANCHES - JUQUIA</v>
      </c>
      <c r="E692" s="27" t="str">
        <f>'Base de dados'!I691</f>
        <v>(13) 997140051</v>
      </c>
      <c r="F692" s="6" t="str">
        <f>'Base de dados'!J691</f>
        <v>POPULAÇÃO GERAL</v>
      </c>
      <c r="G692" s="6" t="str">
        <f>'Base de dados'!L691</f>
        <v>SUPLENTE COMPLEMENTAR</v>
      </c>
      <c r="H692" s="6">
        <f>'Base de dados'!M691</f>
        <v>459</v>
      </c>
      <c r="I692" s="30" t="s">
        <v>7931</v>
      </c>
      <c r="J692" s="6" t="str">
        <f>'Base de dados'!N691</f>
        <v/>
      </c>
    </row>
    <row r="693" spans="1:10" ht="24.95" customHeight="1" x14ac:dyDescent="0.25">
      <c r="A693" s="3">
        <f t="shared" si="10"/>
        <v>691</v>
      </c>
      <c r="B693" s="4" t="str">
        <f>'Base de dados'!A692</f>
        <v>5140008201</v>
      </c>
      <c r="C693" s="5" t="str">
        <f>IF('Base de dados'!E692&lt;&gt;"",'Base de dados'!B692&amp;CHAR(10)&amp;'Base de dados'!E692,'Base de dados'!B692)</f>
        <v>ANA PAULA SILVA SALOMAO</v>
      </c>
      <c r="D693" s="15" t="str">
        <f>'Base de dados'!H692</f>
        <v>RUA PEDRO MUNIZ FILHO, 38 - VILA FLORINDO DE BAIXO - JUQUIA</v>
      </c>
      <c r="E693" s="27" t="str">
        <f>'Base de dados'!I692</f>
        <v>(13) 997969131</v>
      </c>
      <c r="F693" s="6" t="str">
        <f>'Base de dados'!J692</f>
        <v>POPULAÇÃO GERAL</v>
      </c>
      <c r="G693" s="6" t="str">
        <f>'Base de dados'!L692</f>
        <v>SUPLENTE COMPLEMENTAR</v>
      </c>
      <c r="H693" s="6">
        <f>'Base de dados'!M692</f>
        <v>460</v>
      </c>
      <c r="I693" s="30" t="s">
        <v>7931</v>
      </c>
      <c r="J693" s="6" t="str">
        <f>'Base de dados'!N692</f>
        <v/>
      </c>
    </row>
    <row r="694" spans="1:10" ht="24.95" customHeight="1" x14ac:dyDescent="0.25">
      <c r="A694" s="3">
        <f t="shared" si="10"/>
        <v>692</v>
      </c>
      <c r="B694" s="4" t="str">
        <f>'Base de dados'!A693</f>
        <v>5140006536</v>
      </c>
      <c r="C694" s="5" t="str">
        <f>IF('Base de dados'!E693&lt;&gt;"",'Base de dados'!B693&amp;CHAR(10)&amp;'Base de dados'!E693,'Base de dados'!B693)</f>
        <v>JULIETE DOS SANTOS LEAL</v>
      </c>
      <c r="D694" s="15" t="str">
        <f>'Base de dados'!H693</f>
        <v>RUA DA BALSA, 52 - VILA SANCHES - JUQUIA</v>
      </c>
      <c r="E694" s="27" t="str">
        <f>'Base de dados'!I693</f>
        <v>(13) 996880495</v>
      </c>
      <c r="F694" s="6" t="str">
        <f>'Base de dados'!J693</f>
        <v>POPULAÇÃO GERAL</v>
      </c>
      <c r="G694" s="6" t="str">
        <f>'Base de dados'!L693</f>
        <v>SUPLENTE COMPLEMENTAR</v>
      </c>
      <c r="H694" s="6">
        <f>'Base de dados'!M693</f>
        <v>461</v>
      </c>
      <c r="I694" s="30" t="s">
        <v>7931</v>
      </c>
      <c r="J694" s="6" t="str">
        <f>'Base de dados'!N693</f>
        <v/>
      </c>
    </row>
    <row r="695" spans="1:10" ht="24.95" customHeight="1" x14ac:dyDescent="0.25">
      <c r="A695" s="3">
        <f t="shared" si="10"/>
        <v>693</v>
      </c>
      <c r="B695" s="4" t="str">
        <f>'Base de dados'!A694</f>
        <v>5140004010</v>
      </c>
      <c r="C695" s="5" t="str">
        <f>IF('Base de dados'!E694&lt;&gt;"",'Base de dados'!B694&amp;CHAR(10)&amp;'Base de dados'!E694,'Base de dados'!B694)</f>
        <v>JOAO LUIZ DOS SANTOS
EMILY MATEUS OLIVEIRA</v>
      </c>
      <c r="D695" s="15" t="str">
        <f>'Base de dados'!H694</f>
        <v>RUA DOS EUCALIPTOS, 50 - BAIRRO DAS TRAIRAS - JUQUIA</v>
      </c>
      <c r="E695" s="27" t="str">
        <f>'Base de dados'!I694</f>
        <v>(13) 981294821</v>
      </c>
      <c r="F695" s="6" t="str">
        <f>'Base de dados'!J694</f>
        <v>POPULAÇÃO GERAL</v>
      </c>
      <c r="G695" s="6" t="str">
        <f>'Base de dados'!L694</f>
        <v>SUPLENTE COMPLEMENTAR</v>
      </c>
      <c r="H695" s="6">
        <f>'Base de dados'!M694</f>
        <v>462</v>
      </c>
      <c r="I695" s="30" t="s">
        <v>7931</v>
      </c>
      <c r="J695" s="6" t="str">
        <f>'Base de dados'!N694</f>
        <v/>
      </c>
    </row>
    <row r="696" spans="1:10" ht="24.95" customHeight="1" x14ac:dyDescent="0.25">
      <c r="A696" s="3">
        <f t="shared" si="10"/>
        <v>694</v>
      </c>
      <c r="B696" s="4" t="str">
        <f>'Base de dados'!A695</f>
        <v>5140004580</v>
      </c>
      <c r="C696" s="5" t="str">
        <f>IF('Base de dados'!E695&lt;&gt;"",'Base de dados'!B695&amp;CHAR(10)&amp;'Base de dados'!E695,'Base de dados'!B695)</f>
        <v>NILVAN JESUS DA SILVA</v>
      </c>
      <c r="D696" s="15" t="str">
        <f>'Base de dados'!H695</f>
        <v>CHA SITIO SANTO ANTONIO, 1 - CEDRO - JUQUIA</v>
      </c>
      <c r="E696" s="27" t="str">
        <f>'Base de dados'!I695</f>
        <v>(13) 996896612</v>
      </c>
      <c r="F696" s="6" t="str">
        <f>'Base de dados'!J695</f>
        <v>POPULAÇÃO GERAL</v>
      </c>
      <c r="G696" s="6" t="str">
        <f>'Base de dados'!L695</f>
        <v>SUPLENTE COMPLEMENTAR</v>
      </c>
      <c r="H696" s="6">
        <f>'Base de dados'!M695</f>
        <v>463</v>
      </c>
      <c r="I696" s="30" t="s">
        <v>7931</v>
      </c>
      <c r="J696" s="6" t="str">
        <f>'Base de dados'!N695</f>
        <v/>
      </c>
    </row>
    <row r="697" spans="1:10" ht="24.95" customHeight="1" x14ac:dyDescent="0.25">
      <c r="A697" s="3">
        <f t="shared" si="10"/>
        <v>695</v>
      </c>
      <c r="B697" s="4" t="str">
        <f>'Base de dados'!A696</f>
        <v>5140006189</v>
      </c>
      <c r="C697" s="5" t="str">
        <f>IF('Base de dados'!E696&lt;&gt;"",'Base de dados'!B696&amp;CHAR(10)&amp;'Base de dados'!E696,'Base de dados'!B696)</f>
        <v>THIAGO NOGUEIRA MIRANDA
DIANE CORREA MIRANDA</v>
      </c>
      <c r="D697" s="15" t="str">
        <f>'Base de dados'!H696</f>
        <v>RUA GOIAS, 455 - PARQUE NACIONAL - JUQUIA</v>
      </c>
      <c r="E697" s="27" t="str">
        <f>'Base de dados'!I696</f>
        <v>(13) 997777337</v>
      </c>
      <c r="F697" s="6" t="str">
        <f>'Base de dados'!J696</f>
        <v>POPULAÇÃO GERAL</v>
      </c>
      <c r="G697" s="6" t="str">
        <f>'Base de dados'!L696</f>
        <v>SUPLENTE COMPLEMENTAR</v>
      </c>
      <c r="H697" s="6">
        <f>'Base de dados'!M696</f>
        <v>464</v>
      </c>
      <c r="I697" s="30" t="s">
        <v>7931</v>
      </c>
      <c r="J697" s="6" t="str">
        <f>'Base de dados'!N696</f>
        <v/>
      </c>
    </row>
    <row r="698" spans="1:10" ht="24.95" customHeight="1" x14ac:dyDescent="0.25">
      <c r="A698" s="3">
        <f t="shared" si="10"/>
        <v>696</v>
      </c>
      <c r="B698" s="4" t="str">
        <f>'Base de dados'!A697</f>
        <v>5140001651</v>
      </c>
      <c r="C698" s="5" t="str">
        <f>IF('Base de dados'!E697&lt;&gt;"",'Base de dados'!B697&amp;CHAR(10)&amp;'Base de dados'!E697,'Base de dados'!B697)</f>
        <v>JULIAGABRIELA MONTEIRO GATO</v>
      </c>
      <c r="D698" s="15" t="str">
        <f>'Base de dados'!H697</f>
        <v>RUA DOIS, 600 - ARAPONGAL - REGISTRO</v>
      </c>
      <c r="E698" s="27" t="str">
        <f>'Base de dados'!I697</f>
        <v>(13) 996453426</v>
      </c>
      <c r="F698" s="6" t="str">
        <f>'Base de dados'!J697</f>
        <v>POPULAÇÃO GERAL</v>
      </c>
      <c r="G698" s="6" t="str">
        <f>'Base de dados'!L697</f>
        <v>SUPLENTE COMPLEMENTAR</v>
      </c>
      <c r="H698" s="6">
        <f>'Base de dados'!M697</f>
        <v>465</v>
      </c>
      <c r="I698" s="30" t="s">
        <v>7931</v>
      </c>
      <c r="J698" s="6" t="str">
        <f>'Base de dados'!N697</f>
        <v/>
      </c>
    </row>
    <row r="699" spans="1:10" ht="24.95" customHeight="1" x14ac:dyDescent="0.25">
      <c r="A699" s="3">
        <f t="shared" si="10"/>
        <v>697</v>
      </c>
      <c r="B699" s="4" t="str">
        <f>'Base de dados'!A698</f>
        <v>5140004390</v>
      </c>
      <c r="C699" s="5" t="str">
        <f>IF('Base de dados'!E698&lt;&gt;"",'Base de dados'!B698&amp;CHAR(10)&amp;'Base de dados'!E698,'Base de dados'!B698)</f>
        <v>CARINA MUNIZ SILVA</v>
      </c>
      <c r="D699" s="15" t="str">
        <f>'Base de dados'!H698</f>
        <v>RUA 8, 329 - OLIVEIRA BARROS - MIRACATU</v>
      </c>
      <c r="E699" s="27" t="str">
        <f>'Base de dados'!I698</f>
        <v>(13) 997596930</v>
      </c>
      <c r="F699" s="6" t="str">
        <f>'Base de dados'!J698</f>
        <v>POPULAÇÃO GERAL</v>
      </c>
      <c r="G699" s="6" t="str">
        <f>'Base de dados'!L698</f>
        <v>SUPLENTE COMPLEMENTAR</v>
      </c>
      <c r="H699" s="6">
        <f>'Base de dados'!M698</f>
        <v>466</v>
      </c>
      <c r="I699" s="30" t="s">
        <v>7931</v>
      </c>
      <c r="J699" s="6" t="str">
        <f>'Base de dados'!N698</f>
        <v/>
      </c>
    </row>
    <row r="700" spans="1:10" ht="24.95" customHeight="1" x14ac:dyDescent="0.25">
      <c r="A700" s="3">
        <f t="shared" si="10"/>
        <v>698</v>
      </c>
      <c r="B700" s="4" t="str">
        <f>'Base de dados'!A699</f>
        <v>5140002873</v>
      </c>
      <c r="C700" s="5" t="str">
        <f>IF('Base de dados'!E699&lt;&gt;"",'Base de dados'!B699&amp;CHAR(10)&amp;'Base de dados'!E699,'Base de dados'!B699)</f>
        <v>ERIKA RODRIGUES VIEIRA</v>
      </c>
      <c r="D700" s="15" t="str">
        <f>'Base de dados'!H699</f>
        <v>RUA MARTINS COELHO, 290 - CENTRO - JUQUIA</v>
      </c>
      <c r="E700" s="27" t="str">
        <f>'Base de dados'!I699</f>
        <v>(13) 996070607</v>
      </c>
      <c r="F700" s="6" t="str">
        <f>'Base de dados'!J699</f>
        <v>POPULAÇÃO GERAL</v>
      </c>
      <c r="G700" s="6" t="str">
        <f>'Base de dados'!L699</f>
        <v>SUPLENTE COMPLEMENTAR</v>
      </c>
      <c r="H700" s="6">
        <f>'Base de dados'!M699</f>
        <v>467</v>
      </c>
      <c r="I700" s="30" t="s">
        <v>7931</v>
      </c>
      <c r="J700" s="6" t="str">
        <f>'Base de dados'!N699</f>
        <v/>
      </c>
    </row>
    <row r="701" spans="1:10" ht="24.95" customHeight="1" x14ac:dyDescent="0.25">
      <c r="A701" s="3">
        <f t="shared" si="10"/>
        <v>699</v>
      </c>
      <c r="B701" s="4" t="str">
        <f>'Base de dados'!A700</f>
        <v>5140007229</v>
      </c>
      <c r="C701" s="5" t="str">
        <f>IF('Base de dados'!E700&lt;&gt;"",'Base de dados'!B700&amp;CHAR(10)&amp;'Base de dados'!E700,'Base de dados'!B700)</f>
        <v>MANOEL SOARES DA COSTA
ANDREIA SOUZA​ COSTA</v>
      </c>
      <c r="D701" s="15" t="str">
        <f>'Base de dados'!H700</f>
        <v>RUA MARECHAL RONDON, 41 - CEDRO  - JUQUIA</v>
      </c>
      <c r="E701" s="27" t="str">
        <f>'Base de dados'!I700</f>
        <v>(13) 96533339</v>
      </c>
      <c r="F701" s="6" t="str">
        <f>'Base de dados'!J700</f>
        <v>POPULAÇÃO GERAL</v>
      </c>
      <c r="G701" s="6" t="str">
        <f>'Base de dados'!L700</f>
        <v>SUPLENTE COMPLEMENTAR</v>
      </c>
      <c r="H701" s="6">
        <f>'Base de dados'!M700</f>
        <v>468</v>
      </c>
      <c r="I701" s="30" t="s">
        <v>7931</v>
      </c>
      <c r="J701" s="6" t="str">
        <f>'Base de dados'!N700</f>
        <v/>
      </c>
    </row>
    <row r="702" spans="1:10" ht="24.95" customHeight="1" x14ac:dyDescent="0.25">
      <c r="A702" s="3">
        <f t="shared" si="10"/>
        <v>700</v>
      </c>
      <c r="B702" s="4" t="str">
        <f>'Base de dados'!A701</f>
        <v>5140004168</v>
      </c>
      <c r="C702" s="5" t="str">
        <f>IF('Base de dados'!E701&lt;&gt;"",'Base de dados'!B701&amp;CHAR(10)&amp;'Base de dados'!E701,'Base de dados'!B701)</f>
        <v>JORGE PEDRO ALVES MARTINS
LOURDES VENANCIO ALVES MARTINS</v>
      </c>
      <c r="D702" s="15" t="str">
        <f>'Base de dados'!H701</f>
        <v>SIT NAKAMURA, S/N - PIUVA - JUQUIA</v>
      </c>
      <c r="E702" s="27" t="str">
        <f>'Base de dados'!I701</f>
        <v>(13) 996322789</v>
      </c>
      <c r="F702" s="6" t="str">
        <f>'Base de dados'!J701</f>
        <v>POPULAÇÃO GERAL</v>
      </c>
      <c r="G702" s="6" t="str">
        <f>'Base de dados'!L701</f>
        <v>SUPLENTE COMPLEMENTAR</v>
      </c>
      <c r="H702" s="6">
        <f>'Base de dados'!M701</f>
        <v>469</v>
      </c>
      <c r="I702" s="30" t="s">
        <v>7931</v>
      </c>
      <c r="J702" s="6" t="str">
        <f>'Base de dados'!N701</f>
        <v/>
      </c>
    </row>
    <row r="703" spans="1:10" ht="24.95" customHeight="1" x14ac:dyDescent="0.25">
      <c r="A703" s="3">
        <f t="shared" si="10"/>
        <v>701</v>
      </c>
      <c r="B703" s="4" t="str">
        <f>'Base de dados'!A702</f>
        <v>5140009027</v>
      </c>
      <c r="C703" s="5" t="str">
        <f>IF('Base de dados'!E702&lt;&gt;"",'Base de dados'!B702&amp;CHAR(10)&amp;'Base de dados'!E702,'Base de dados'!B702)</f>
        <v>VANESSA LOPES MUNIZ FERREIRA
ARIVALDO APARECIDO MUNIZ FERREIRA</v>
      </c>
      <c r="D703" s="15" t="str">
        <f>'Base de dados'!H702</f>
        <v>RUA RODRIGUES ALVEZ, 447 - ESTACAO - JUQUIA</v>
      </c>
      <c r="E703" s="27" t="str">
        <f>'Base de dados'!I702</f>
        <v>(13) 991032326</v>
      </c>
      <c r="F703" s="6" t="str">
        <f>'Base de dados'!J702</f>
        <v>POPULAÇÃO GERAL</v>
      </c>
      <c r="G703" s="6" t="str">
        <f>'Base de dados'!L702</f>
        <v>SUPLENTE COMPLEMENTAR</v>
      </c>
      <c r="H703" s="6">
        <f>'Base de dados'!M702</f>
        <v>470</v>
      </c>
      <c r="I703" s="30" t="s">
        <v>7931</v>
      </c>
      <c r="J703" s="6" t="str">
        <f>'Base de dados'!N702</f>
        <v/>
      </c>
    </row>
    <row r="704" spans="1:10" ht="24.95" customHeight="1" x14ac:dyDescent="0.25">
      <c r="A704" s="3">
        <f t="shared" si="10"/>
        <v>702</v>
      </c>
      <c r="B704" s="4" t="str">
        <f>'Base de dados'!A703</f>
        <v>5140010181</v>
      </c>
      <c r="C704" s="5" t="str">
        <f>IF('Base de dados'!E703&lt;&gt;"",'Base de dados'!B703&amp;CHAR(10)&amp;'Base de dados'!E703,'Base de dados'!B703)</f>
        <v>ANDREIA CAMARGO LOPES DE OLIVEIRA
JOSE SANTANA DE OLIVEIRA</v>
      </c>
      <c r="D704" s="15" t="str">
        <f>'Base de dados'!H703</f>
        <v>RUA CURIO, 88 - VILA DOS PASSAROS - JUQUIA</v>
      </c>
      <c r="E704" s="27" t="str">
        <f>'Base de dados'!I703</f>
        <v>(13) 997307097</v>
      </c>
      <c r="F704" s="6" t="str">
        <f>'Base de dados'!J703</f>
        <v>POPULAÇÃO GERAL</v>
      </c>
      <c r="G704" s="6" t="str">
        <f>'Base de dados'!L703</f>
        <v>SUPLENTE COMPLEMENTAR</v>
      </c>
      <c r="H704" s="6">
        <f>'Base de dados'!M703</f>
        <v>471</v>
      </c>
      <c r="I704" s="30" t="s">
        <v>7931</v>
      </c>
      <c r="J704" s="6" t="str">
        <f>'Base de dados'!N703</f>
        <v/>
      </c>
    </row>
    <row r="705" spans="1:10" ht="24.95" customHeight="1" x14ac:dyDescent="0.25">
      <c r="A705" s="3">
        <f t="shared" si="10"/>
        <v>703</v>
      </c>
      <c r="B705" s="4" t="str">
        <f>'Base de dados'!A704</f>
        <v>5140004648</v>
      </c>
      <c r="C705" s="5" t="str">
        <f>IF('Base de dados'!E704&lt;&gt;"",'Base de dados'!B704&amp;CHAR(10)&amp;'Base de dados'!E704,'Base de dados'!B704)</f>
        <v>DAIANA CORREA DE ALMEIDA</v>
      </c>
      <c r="D705" s="15" t="str">
        <f>'Base de dados'!H704</f>
        <v>RUA MARTINS COELHO, 692 - CENTRO - JUQUIA</v>
      </c>
      <c r="E705" s="27" t="str">
        <f>'Base de dados'!I704</f>
        <v>(13) 996000716</v>
      </c>
      <c r="F705" s="6" t="str">
        <f>'Base de dados'!J704</f>
        <v>POPULAÇÃO GERAL</v>
      </c>
      <c r="G705" s="6" t="str">
        <f>'Base de dados'!L704</f>
        <v>SUPLENTE COMPLEMENTAR</v>
      </c>
      <c r="H705" s="6">
        <f>'Base de dados'!M704</f>
        <v>472</v>
      </c>
      <c r="I705" s="30" t="s">
        <v>7931</v>
      </c>
      <c r="J705" s="6" t="str">
        <f>'Base de dados'!N704</f>
        <v/>
      </c>
    </row>
    <row r="706" spans="1:10" ht="24.95" customHeight="1" x14ac:dyDescent="0.25">
      <c r="A706" s="3">
        <f t="shared" si="10"/>
        <v>704</v>
      </c>
      <c r="B706" s="4" t="str">
        <f>'Base de dados'!A705</f>
        <v>5140001214</v>
      </c>
      <c r="C706" s="5" t="str">
        <f>IF('Base de dados'!E705&lt;&gt;"",'Base de dados'!B705&amp;CHAR(10)&amp;'Base de dados'!E705,'Base de dados'!B705)</f>
        <v>MARIA CRISTINA NUNES</v>
      </c>
      <c r="D706" s="15" t="str">
        <f>'Base de dados'!H705</f>
        <v>RUA ANTONIO MARQUES PATRICIO, 528 - VILA INDUSTRIAL - JUQUIA</v>
      </c>
      <c r="E706" s="27" t="str">
        <f>'Base de dados'!I705</f>
        <v>(13) 996313925</v>
      </c>
      <c r="F706" s="6" t="str">
        <f>'Base de dados'!J705</f>
        <v>POPULAÇÃO GERAL</v>
      </c>
      <c r="G706" s="6" t="str">
        <f>'Base de dados'!L705</f>
        <v>SUPLENTE COMPLEMENTAR</v>
      </c>
      <c r="H706" s="6">
        <f>'Base de dados'!M705</f>
        <v>473</v>
      </c>
      <c r="I706" s="30" t="s">
        <v>7931</v>
      </c>
      <c r="J706" s="6" t="str">
        <f>'Base de dados'!N705</f>
        <v/>
      </c>
    </row>
    <row r="707" spans="1:10" ht="24.95" customHeight="1" x14ac:dyDescent="0.25">
      <c r="A707" s="3">
        <f t="shared" si="10"/>
        <v>705</v>
      </c>
      <c r="B707" s="4" t="str">
        <f>'Base de dados'!A706</f>
        <v>5140000786</v>
      </c>
      <c r="C707" s="5" t="str">
        <f>IF('Base de dados'!E706&lt;&gt;"",'Base de dados'!B706&amp;CHAR(10)&amp;'Base de dados'!E706,'Base de dados'!B706)</f>
        <v>MARIA CISSA DA CONCEICAO DE JESUS
JAIRO ROSA DE JESUS</v>
      </c>
      <c r="D707" s="15" t="str">
        <f>'Base de dados'!H706</f>
        <v>SIT DO PERCITO, S/N - POCO GRANDE - JUQUIA</v>
      </c>
      <c r="E707" s="27" t="str">
        <f>'Base de dados'!I706</f>
        <v>(13) 997616256</v>
      </c>
      <c r="F707" s="6" t="str">
        <f>'Base de dados'!J706</f>
        <v>POPULAÇÃO GERAL</v>
      </c>
      <c r="G707" s="6" t="str">
        <f>'Base de dados'!L706</f>
        <v>SUPLENTE COMPLEMENTAR</v>
      </c>
      <c r="H707" s="6">
        <f>'Base de dados'!M706</f>
        <v>474</v>
      </c>
      <c r="I707" s="30" t="s">
        <v>7931</v>
      </c>
      <c r="J707" s="6" t="str">
        <f>'Base de dados'!N706</f>
        <v/>
      </c>
    </row>
    <row r="708" spans="1:10" ht="24.95" customHeight="1" x14ac:dyDescent="0.25">
      <c r="A708" s="3">
        <f t="shared" si="10"/>
        <v>706</v>
      </c>
      <c r="B708" s="4" t="str">
        <f>'Base de dados'!A707</f>
        <v>5140004838</v>
      </c>
      <c r="C708" s="5" t="str">
        <f>IF('Base de dados'!E707&lt;&gt;"",'Base de dados'!B707&amp;CHAR(10)&amp;'Base de dados'!E707,'Base de dados'!B707)</f>
        <v>LUCAS HENRIQUE ALVES DE SOUZA</v>
      </c>
      <c r="D708" s="15" t="str">
        <f>'Base de dados'!H707</f>
        <v>SIT POUSO ALTO DE CIMA, 13 3844 1346 - POUSO ALTO DE CIMA  - JUQUIA</v>
      </c>
      <c r="E708" s="27" t="str">
        <f>'Base de dados'!I707</f>
        <v>(13) 996066072</v>
      </c>
      <c r="F708" s="6" t="str">
        <f>'Base de dados'!J707</f>
        <v>POPULAÇÃO GERAL</v>
      </c>
      <c r="G708" s="6" t="str">
        <f>'Base de dados'!L707</f>
        <v>SUPLENTE COMPLEMENTAR</v>
      </c>
      <c r="H708" s="6">
        <f>'Base de dados'!M707</f>
        <v>475</v>
      </c>
      <c r="I708" s="30" t="s">
        <v>7931</v>
      </c>
      <c r="J708" s="6" t="str">
        <f>'Base de dados'!N707</f>
        <v/>
      </c>
    </row>
    <row r="709" spans="1:10" ht="24.95" customHeight="1" x14ac:dyDescent="0.25">
      <c r="A709" s="3">
        <f t="shared" ref="A709:A772" si="11">A708+1</f>
        <v>707</v>
      </c>
      <c r="B709" s="4" t="str">
        <f>'Base de dados'!A708</f>
        <v>5140004333</v>
      </c>
      <c r="C709" s="5" t="str">
        <f>IF('Base de dados'!E708&lt;&gt;"",'Base de dados'!B708&amp;CHAR(10)&amp;'Base de dados'!E708,'Base de dados'!B708)</f>
        <v>DARIANE BARBOSA ASSUNCAO</v>
      </c>
      <c r="D709" s="15" t="str">
        <f>'Base de dados'!H708</f>
        <v>RUA ISAIAS MARTINS OLIVEIRA, 65 - VILA FLORINDO DE CIMA - JUQUIA</v>
      </c>
      <c r="E709" s="27" t="str">
        <f>'Base de dados'!I708</f>
        <v>(13) 996682740</v>
      </c>
      <c r="F709" s="6" t="str">
        <f>'Base de dados'!J708</f>
        <v>POPULAÇÃO GERAL</v>
      </c>
      <c r="G709" s="6" t="str">
        <f>'Base de dados'!L708</f>
        <v>SUPLENTE COMPLEMENTAR</v>
      </c>
      <c r="H709" s="6">
        <f>'Base de dados'!M708</f>
        <v>476</v>
      </c>
      <c r="I709" s="30" t="s">
        <v>7931</v>
      </c>
      <c r="J709" s="6" t="str">
        <f>'Base de dados'!N708</f>
        <v/>
      </c>
    </row>
    <row r="710" spans="1:10" ht="24.95" customHeight="1" x14ac:dyDescent="0.25">
      <c r="A710" s="3">
        <f t="shared" si="11"/>
        <v>708</v>
      </c>
      <c r="B710" s="4" t="str">
        <f>'Base de dados'!A709</f>
        <v>5140009605</v>
      </c>
      <c r="C710" s="5" t="str">
        <f>IF('Base de dados'!E709&lt;&gt;"",'Base de dados'!B709&amp;CHAR(10)&amp;'Base de dados'!E709,'Base de dados'!B709)</f>
        <v>SANDRA XAVIER DA SILVA
CESAR CAMPOS DE ARAUJO</v>
      </c>
      <c r="D710" s="15" t="str">
        <f>'Base de dados'!H709</f>
        <v>ROD REGIS BITTENCOURT, S/N - ESTACAO - JUQUIA</v>
      </c>
      <c r="E710" s="27" t="str">
        <f>'Base de dados'!I709</f>
        <v>(13) 996829527</v>
      </c>
      <c r="F710" s="6" t="str">
        <f>'Base de dados'!J709</f>
        <v>POPULAÇÃO GERAL</v>
      </c>
      <c r="G710" s="6" t="str">
        <f>'Base de dados'!L709</f>
        <v>SUPLENTE COMPLEMENTAR</v>
      </c>
      <c r="H710" s="6">
        <f>'Base de dados'!M709</f>
        <v>477</v>
      </c>
      <c r="I710" s="30" t="s">
        <v>7931</v>
      </c>
      <c r="J710" s="6" t="str">
        <f>'Base de dados'!N709</f>
        <v/>
      </c>
    </row>
    <row r="711" spans="1:10" ht="24.95" customHeight="1" x14ac:dyDescent="0.25">
      <c r="A711" s="3">
        <f t="shared" si="11"/>
        <v>709</v>
      </c>
      <c r="B711" s="4" t="str">
        <f>'Base de dados'!A710</f>
        <v>5140003574</v>
      </c>
      <c r="C711" s="5" t="str">
        <f>IF('Base de dados'!E710&lt;&gt;"",'Base de dados'!B710&amp;CHAR(10)&amp;'Base de dados'!E710,'Base de dados'!B710)</f>
        <v>MARCELA DE SANTANA PEREIRA
VANDERLEI FLORIANO DOS SANTOS</v>
      </c>
      <c r="D711" s="15" t="str">
        <f>'Base de dados'!H710</f>
        <v>LD  R  FRANKLIN LANE, 67 - VILA SANCHES  - JUQUIA</v>
      </c>
      <c r="E711" s="27" t="str">
        <f>'Base de dados'!I710</f>
        <v>(13) 997736954</v>
      </c>
      <c r="F711" s="6" t="str">
        <f>'Base de dados'!J710</f>
        <v>POPULAÇÃO GERAL</v>
      </c>
      <c r="G711" s="6" t="str">
        <f>'Base de dados'!L710</f>
        <v>SUPLENTE COMPLEMENTAR</v>
      </c>
      <c r="H711" s="6">
        <f>'Base de dados'!M710</f>
        <v>478</v>
      </c>
      <c r="I711" s="30" t="s">
        <v>7931</v>
      </c>
      <c r="J711" s="6" t="str">
        <f>'Base de dados'!N710</f>
        <v/>
      </c>
    </row>
    <row r="712" spans="1:10" ht="24.95" customHeight="1" x14ac:dyDescent="0.25">
      <c r="A712" s="3">
        <f t="shared" si="11"/>
        <v>710</v>
      </c>
      <c r="B712" s="4" t="str">
        <f>'Base de dados'!A711</f>
        <v>5140003053</v>
      </c>
      <c r="C712" s="5" t="str">
        <f>IF('Base de dados'!E711&lt;&gt;"",'Base de dados'!B711&amp;CHAR(10)&amp;'Base de dados'!E711,'Base de dados'!B711)</f>
        <v>EMELY MUNIZ MANOEL DE PAULA
GILSON MUNIZ MANOEL DE PAULA</v>
      </c>
      <c r="D712" s="15" t="str">
        <f>'Base de dados'!H711</f>
        <v>VLA SERAFIM HENRIQUE DE GOUVEIA, 272 - VILA FLORINDO DE BAIXO - JUQUIA</v>
      </c>
      <c r="E712" s="27" t="str">
        <f>'Base de dados'!I711</f>
        <v>(13) 996292358</v>
      </c>
      <c r="F712" s="6" t="str">
        <f>'Base de dados'!J711</f>
        <v>POPULAÇÃO GERAL</v>
      </c>
      <c r="G712" s="6" t="str">
        <f>'Base de dados'!L711</f>
        <v>SUPLENTE COMPLEMENTAR</v>
      </c>
      <c r="H712" s="6">
        <f>'Base de dados'!M711</f>
        <v>479</v>
      </c>
      <c r="I712" s="30" t="s">
        <v>7931</v>
      </c>
      <c r="J712" s="6" t="str">
        <f>'Base de dados'!N711</f>
        <v/>
      </c>
    </row>
    <row r="713" spans="1:10" ht="24.95" customHeight="1" x14ac:dyDescent="0.25">
      <c r="A713" s="3">
        <f t="shared" si="11"/>
        <v>711</v>
      </c>
      <c r="B713" s="4" t="str">
        <f>'Base de dados'!A712</f>
        <v>5140000067</v>
      </c>
      <c r="C713" s="5" t="str">
        <f>IF('Base de dados'!E712&lt;&gt;"",'Base de dados'!B712&amp;CHAR(10)&amp;'Base de dados'!E712,'Base de dados'!B712)</f>
        <v>KELEN CRISTINA NUNES FERNANDES
KALIANNE AGATHA NUNES PEREIRA</v>
      </c>
      <c r="D713" s="15" t="str">
        <f>'Base de dados'!H712</f>
        <v>RUA ZELIA DE OLIVEIRA SANTOS, 64 - VILA SANCHES - JUQUIA</v>
      </c>
      <c r="E713" s="27" t="str">
        <f>'Base de dados'!I712</f>
        <v>(39) 7077092</v>
      </c>
      <c r="F713" s="6" t="str">
        <f>'Base de dados'!J712</f>
        <v>POPULAÇÃO GERAL</v>
      </c>
      <c r="G713" s="6" t="str">
        <f>'Base de dados'!L712</f>
        <v>SUPLENTE COMPLEMENTAR</v>
      </c>
      <c r="H713" s="6">
        <f>'Base de dados'!M712</f>
        <v>480</v>
      </c>
      <c r="I713" s="30" t="s">
        <v>7931</v>
      </c>
      <c r="J713" s="6" t="str">
        <f>'Base de dados'!N712</f>
        <v/>
      </c>
    </row>
    <row r="714" spans="1:10" ht="24.95" customHeight="1" x14ac:dyDescent="0.25">
      <c r="A714" s="3">
        <f t="shared" si="11"/>
        <v>712</v>
      </c>
      <c r="B714" s="4" t="str">
        <f>'Base de dados'!A713</f>
        <v>5140003632</v>
      </c>
      <c r="C714" s="5" t="str">
        <f>IF('Base de dados'!E713&lt;&gt;"",'Base de dados'!B713&amp;CHAR(10)&amp;'Base de dados'!E713,'Base de dados'!B713)</f>
        <v>HANAE
MATHEUS</v>
      </c>
      <c r="D714" s="15" t="str">
        <f>'Base de dados'!H713</f>
        <v>RUA KUNO HASE, 166 - ESTACAO - JUQUIA</v>
      </c>
      <c r="E714" s="27" t="str">
        <f>'Base de dados'!I713</f>
        <v>(13) 997864659</v>
      </c>
      <c r="F714" s="6" t="str">
        <f>'Base de dados'!J713</f>
        <v>POPULAÇÃO GERAL</v>
      </c>
      <c r="G714" s="6" t="str">
        <f>'Base de dados'!L713</f>
        <v>SUPLENTE COMPLEMENTAR</v>
      </c>
      <c r="H714" s="6">
        <f>'Base de dados'!M713</f>
        <v>481</v>
      </c>
      <c r="I714" s="30" t="s">
        <v>7931</v>
      </c>
      <c r="J714" s="6" t="str">
        <f>'Base de dados'!N713</f>
        <v/>
      </c>
    </row>
    <row r="715" spans="1:10" ht="24.95" customHeight="1" x14ac:dyDescent="0.25">
      <c r="A715" s="3">
        <f t="shared" si="11"/>
        <v>713</v>
      </c>
      <c r="B715" s="4" t="str">
        <f>'Base de dados'!A714</f>
        <v>5140006312</v>
      </c>
      <c r="C715" s="5" t="str">
        <f>IF('Base de dados'!E714&lt;&gt;"",'Base de dados'!B714&amp;CHAR(10)&amp;'Base de dados'!E714,'Base de dados'!B714)</f>
        <v>KLEBER DE OLIVEIRA PERES BAESA
DENISE MATOS DE ALMEIDA</v>
      </c>
      <c r="D715" s="15" t="str">
        <f>'Base de dados'!H714</f>
        <v>RUA ANTONIO MARQUES PATRICIO, 44 - VILA INDUSTRIAL - JUQUIA</v>
      </c>
      <c r="E715" s="27" t="str">
        <f>'Base de dados'!I714</f>
        <v>(13) 981020833</v>
      </c>
      <c r="F715" s="6" t="str">
        <f>'Base de dados'!J714</f>
        <v>POPULAÇÃO GERAL</v>
      </c>
      <c r="G715" s="6" t="str">
        <f>'Base de dados'!L714</f>
        <v>SUPLENTE COMPLEMENTAR</v>
      </c>
      <c r="H715" s="6">
        <f>'Base de dados'!M714</f>
        <v>482</v>
      </c>
      <c r="I715" s="30" t="s">
        <v>7931</v>
      </c>
      <c r="J715" s="6" t="str">
        <f>'Base de dados'!N714</f>
        <v/>
      </c>
    </row>
    <row r="716" spans="1:10" ht="24.95" customHeight="1" x14ac:dyDescent="0.25">
      <c r="A716" s="3">
        <f t="shared" si="11"/>
        <v>714</v>
      </c>
      <c r="B716" s="4" t="str">
        <f>'Base de dados'!A715</f>
        <v>5140006916</v>
      </c>
      <c r="C716" s="5" t="str">
        <f>IF('Base de dados'!E715&lt;&gt;"",'Base de dados'!B715&amp;CHAR(10)&amp;'Base de dados'!E715,'Base de dados'!B715)</f>
        <v>MAIBI DA CUNHA FERREIRA</v>
      </c>
      <c r="D716" s="15" t="str">
        <f>'Base de dados'!H715</f>
        <v>AV  EXPEDICIONARIO PRAXEDES, 54 - VILA INDUSTRIAL  - JUQUIA</v>
      </c>
      <c r="E716" s="27" t="str">
        <f>'Base de dados'!I715</f>
        <v>(13) 996945785</v>
      </c>
      <c r="F716" s="6" t="str">
        <f>'Base de dados'!J715</f>
        <v>POPULAÇÃO GERAL</v>
      </c>
      <c r="G716" s="6" t="str">
        <f>'Base de dados'!L715</f>
        <v>SUPLENTE COMPLEMENTAR</v>
      </c>
      <c r="H716" s="6">
        <f>'Base de dados'!M715</f>
        <v>483</v>
      </c>
      <c r="I716" s="30" t="s">
        <v>7931</v>
      </c>
      <c r="J716" s="6" t="str">
        <f>'Base de dados'!N715</f>
        <v/>
      </c>
    </row>
    <row r="717" spans="1:10" ht="24.95" customHeight="1" x14ac:dyDescent="0.25">
      <c r="A717" s="3">
        <f t="shared" si="11"/>
        <v>715</v>
      </c>
      <c r="B717" s="4" t="str">
        <f>'Base de dados'!A716</f>
        <v>5140006510</v>
      </c>
      <c r="C717" s="5" t="str">
        <f>IF('Base de dados'!E716&lt;&gt;"",'Base de dados'!B716&amp;CHAR(10)&amp;'Base de dados'!E716,'Base de dados'!B716)</f>
        <v>CEMILA ALVES DA COSTA MATOS
GILVANE MATOS DE ALMEIDA</v>
      </c>
      <c r="D717" s="15" t="str">
        <f>'Base de dados'!H716</f>
        <v>RUA MARIA IZABEL, 190 - VL PEDREIRA  - JUQUIA</v>
      </c>
      <c r="E717" s="27" t="str">
        <f>'Base de dados'!I716</f>
        <v>(13) 996164822</v>
      </c>
      <c r="F717" s="6" t="str">
        <f>'Base de dados'!J716</f>
        <v>POPULAÇÃO GERAL</v>
      </c>
      <c r="G717" s="6" t="str">
        <f>'Base de dados'!L716</f>
        <v>SUPLENTE COMPLEMENTAR</v>
      </c>
      <c r="H717" s="6">
        <f>'Base de dados'!M716</f>
        <v>484</v>
      </c>
      <c r="I717" s="30" t="s">
        <v>7931</v>
      </c>
      <c r="J717" s="6" t="str">
        <f>'Base de dados'!N716</f>
        <v/>
      </c>
    </row>
    <row r="718" spans="1:10" ht="24.95" customHeight="1" x14ac:dyDescent="0.25">
      <c r="A718" s="3">
        <f t="shared" si="11"/>
        <v>716</v>
      </c>
      <c r="B718" s="4" t="str">
        <f>'Base de dados'!A717</f>
        <v>5140005355</v>
      </c>
      <c r="C718" s="5" t="str">
        <f>IF('Base de dados'!E717&lt;&gt;"",'Base de dados'!B717&amp;CHAR(10)&amp;'Base de dados'!E717,'Base de dados'!B717)</f>
        <v>JOEL APARECIDO DE ALMEIDA DIAS</v>
      </c>
      <c r="D718" s="15" t="str">
        <f>'Base de dados'!H717</f>
        <v>RUA MARTINS COELHO, 318 - CENTRO - JUQUIA</v>
      </c>
      <c r="E718" s="27" t="str">
        <f>'Base de dados'!I717</f>
        <v>(13) 996298656</v>
      </c>
      <c r="F718" s="6" t="str">
        <f>'Base de dados'!J717</f>
        <v>POPULAÇÃO GERAL</v>
      </c>
      <c r="G718" s="6" t="str">
        <f>'Base de dados'!L717</f>
        <v>SUPLENTE COMPLEMENTAR</v>
      </c>
      <c r="H718" s="6">
        <f>'Base de dados'!M717</f>
        <v>485</v>
      </c>
      <c r="I718" s="30" t="s">
        <v>7931</v>
      </c>
      <c r="J718" s="6" t="str">
        <f>'Base de dados'!N717</f>
        <v/>
      </c>
    </row>
    <row r="719" spans="1:10" ht="24.95" customHeight="1" x14ac:dyDescent="0.25">
      <c r="A719" s="3">
        <f t="shared" si="11"/>
        <v>717</v>
      </c>
      <c r="B719" s="4" t="str">
        <f>'Base de dados'!A718</f>
        <v>5140004473</v>
      </c>
      <c r="C719" s="5" t="str">
        <f>IF('Base de dados'!E718&lt;&gt;"",'Base de dados'!B718&amp;CHAR(10)&amp;'Base de dados'!E718,'Base de dados'!B718)</f>
        <v>THAMIRES MARTINS VIEIRA NUNES</v>
      </c>
      <c r="D719" s="15" t="str">
        <f>'Base de dados'!H718</f>
        <v>RUA MANOEL MARQUES PATRICIO, 176 - VILA SANCHES - JUQUIA</v>
      </c>
      <c r="E719" s="27" t="str">
        <f>'Base de dados'!I718</f>
        <v>(13) 997233181</v>
      </c>
      <c r="F719" s="6" t="str">
        <f>'Base de dados'!J718</f>
        <v>POPULAÇÃO GERAL</v>
      </c>
      <c r="G719" s="6" t="str">
        <f>'Base de dados'!L718</f>
        <v>SUPLENTE COMPLEMENTAR</v>
      </c>
      <c r="H719" s="6">
        <f>'Base de dados'!M718</f>
        <v>486</v>
      </c>
      <c r="I719" s="30" t="s">
        <v>7931</v>
      </c>
      <c r="J719" s="6" t="str">
        <f>'Base de dados'!N718</f>
        <v/>
      </c>
    </row>
    <row r="720" spans="1:10" ht="24.95" customHeight="1" x14ac:dyDescent="0.25">
      <c r="A720" s="3">
        <f t="shared" si="11"/>
        <v>718</v>
      </c>
      <c r="B720" s="4" t="str">
        <f>'Base de dados'!A719</f>
        <v>5140002378</v>
      </c>
      <c r="C720" s="5" t="str">
        <f>IF('Base de dados'!E719&lt;&gt;"",'Base de dados'!B719&amp;CHAR(10)&amp;'Base de dados'!E719,'Base de dados'!B719)</f>
        <v>CLAYTON BAIA GOIS</v>
      </c>
      <c r="D720" s="15" t="str">
        <f>'Base de dados'!H719</f>
        <v>RUA JOAO FLORINDO RIBEIRO, 357 - VILA NOVA - JUQUIA</v>
      </c>
      <c r="E720" s="27" t="str">
        <f>'Base de dados'!I719</f>
        <v>(13) 997564490</v>
      </c>
      <c r="F720" s="6" t="str">
        <f>'Base de dados'!J719</f>
        <v>POPULAÇÃO GERAL</v>
      </c>
      <c r="G720" s="6" t="str">
        <f>'Base de dados'!L719</f>
        <v>SUPLENTE COMPLEMENTAR</v>
      </c>
      <c r="H720" s="6">
        <f>'Base de dados'!M719</f>
        <v>487</v>
      </c>
      <c r="I720" s="30" t="s">
        <v>7931</v>
      </c>
      <c r="J720" s="6" t="str">
        <f>'Base de dados'!N719</f>
        <v/>
      </c>
    </row>
    <row r="721" spans="1:10" ht="24.95" customHeight="1" x14ac:dyDescent="0.25">
      <c r="A721" s="3">
        <f t="shared" si="11"/>
        <v>719</v>
      </c>
      <c r="B721" s="4" t="str">
        <f>'Base de dados'!A720</f>
        <v>5140000182</v>
      </c>
      <c r="C721" s="5" t="str">
        <f>IF('Base de dados'!E720&lt;&gt;"",'Base de dados'!B720&amp;CHAR(10)&amp;'Base de dados'!E720,'Base de dados'!B720)</f>
        <v>GESSICA ALVES RIBEIRO GOVEA
LUCAS DE OLIVEIRA GOVEA</v>
      </c>
      <c r="D721" s="15" t="str">
        <f>'Base de dados'!H720</f>
        <v>RUA PERNAMBUCO, 26 - PARQUE NACIONAL - JUQUIA</v>
      </c>
      <c r="E721" s="27" t="str">
        <f>'Base de dados'!I720</f>
        <v>(15) 996204220</v>
      </c>
      <c r="F721" s="6" t="str">
        <f>'Base de dados'!J720</f>
        <v>POPULAÇÃO GERAL</v>
      </c>
      <c r="G721" s="6" t="str">
        <f>'Base de dados'!L720</f>
        <v>SUPLENTE COMPLEMENTAR</v>
      </c>
      <c r="H721" s="6">
        <f>'Base de dados'!M720</f>
        <v>488</v>
      </c>
      <c r="I721" s="30" t="s">
        <v>7931</v>
      </c>
      <c r="J721" s="6" t="str">
        <f>'Base de dados'!N720</f>
        <v/>
      </c>
    </row>
    <row r="722" spans="1:10" ht="24.95" customHeight="1" x14ac:dyDescent="0.25">
      <c r="A722" s="3">
        <f t="shared" si="11"/>
        <v>720</v>
      </c>
      <c r="B722" s="4" t="str">
        <f>'Base de dados'!A721</f>
        <v>5140006809</v>
      </c>
      <c r="C722" s="5" t="str">
        <f>IF('Base de dados'!E721&lt;&gt;"",'Base de dados'!B721&amp;CHAR(10)&amp;'Base de dados'!E721,'Base de dados'!B721)</f>
        <v>DILMA MARTINS MATOS PAULO
APARICIO PAULO FILHO</v>
      </c>
      <c r="D722" s="15" t="str">
        <f>'Base de dados'!H721</f>
        <v>RUA JOAO VEIGA MARTINS, 98 - VILA FLORINDO DE BAIXO - JUQUIA</v>
      </c>
      <c r="E722" s="27" t="str">
        <f>'Base de dados'!I721</f>
        <v>(13) 997073796</v>
      </c>
      <c r="F722" s="6" t="str">
        <f>'Base de dados'!J721</f>
        <v>POPULAÇÃO GERAL</v>
      </c>
      <c r="G722" s="6" t="str">
        <f>'Base de dados'!L721</f>
        <v>SUPLENTE COMPLEMENTAR</v>
      </c>
      <c r="H722" s="6">
        <f>'Base de dados'!M721</f>
        <v>489</v>
      </c>
      <c r="I722" s="30" t="s">
        <v>7931</v>
      </c>
      <c r="J722" s="6" t="str">
        <f>'Base de dados'!N721</f>
        <v/>
      </c>
    </row>
    <row r="723" spans="1:10" ht="24.95" customHeight="1" x14ac:dyDescent="0.25">
      <c r="A723" s="3">
        <f t="shared" si="11"/>
        <v>721</v>
      </c>
      <c r="B723" s="4" t="str">
        <f>'Base de dados'!A722</f>
        <v>5140009779</v>
      </c>
      <c r="C723" s="5" t="str">
        <f>IF('Base de dados'!E722&lt;&gt;"",'Base de dados'!B722&amp;CHAR(10)&amp;'Base de dados'!E722,'Base de dados'!B722)</f>
        <v>BERENICE BARBOSA DA SILVA DE LARA
GERSON DE LARA</v>
      </c>
      <c r="D723" s="15" t="str">
        <f>'Base de dados'!H722</f>
        <v>RUA ZELIA DE OLIVEIRA SANTOS, 80 - VILA SANCHES - JUQUIA</v>
      </c>
      <c r="E723" s="27" t="str">
        <f>'Base de dados'!I722</f>
        <v>(13) 997319863</v>
      </c>
      <c r="F723" s="6" t="str">
        <f>'Base de dados'!J722</f>
        <v>POPULAÇÃO GERAL</v>
      </c>
      <c r="G723" s="6" t="str">
        <f>'Base de dados'!L722</f>
        <v>SUPLENTE COMPLEMENTAR</v>
      </c>
      <c r="H723" s="6">
        <f>'Base de dados'!M722</f>
        <v>490</v>
      </c>
      <c r="I723" s="30" t="s">
        <v>7931</v>
      </c>
      <c r="J723" s="6" t="str">
        <f>'Base de dados'!N722</f>
        <v/>
      </c>
    </row>
    <row r="724" spans="1:10" ht="24.95" customHeight="1" x14ac:dyDescent="0.25">
      <c r="A724" s="3">
        <f t="shared" si="11"/>
        <v>722</v>
      </c>
      <c r="B724" s="4" t="str">
        <f>'Base de dados'!A723</f>
        <v>5140003897</v>
      </c>
      <c r="C724" s="5" t="str">
        <f>IF('Base de dados'!E723&lt;&gt;"",'Base de dados'!B723&amp;CHAR(10)&amp;'Base de dados'!E723,'Base de dados'!B723)</f>
        <v>CATIA TOBIAS RIBEIRO</v>
      </c>
      <c r="D724" s="15" t="str">
        <f>'Base de dados'!H723</f>
        <v>RUA 13, 44 - VILA SANCHES - JUQUIA</v>
      </c>
      <c r="E724" s="27" t="str">
        <f>'Base de dados'!I723</f>
        <v>(13) 997689221</v>
      </c>
      <c r="F724" s="6" t="str">
        <f>'Base de dados'!J723</f>
        <v>POPULAÇÃO GERAL</v>
      </c>
      <c r="G724" s="6" t="str">
        <f>'Base de dados'!L723</f>
        <v>SUPLENTE COMPLEMENTAR</v>
      </c>
      <c r="H724" s="6">
        <f>'Base de dados'!M723</f>
        <v>491</v>
      </c>
      <c r="I724" s="30" t="s">
        <v>7931</v>
      </c>
      <c r="J724" s="6" t="str">
        <f>'Base de dados'!N723</f>
        <v/>
      </c>
    </row>
    <row r="725" spans="1:10" ht="24.95" customHeight="1" x14ac:dyDescent="0.25">
      <c r="A725" s="3">
        <f t="shared" si="11"/>
        <v>723</v>
      </c>
      <c r="B725" s="4" t="str">
        <f>'Base de dados'!A724</f>
        <v>5140000034</v>
      </c>
      <c r="C725" s="5" t="str">
        <f>IF('Base de dados'!E724&lt;&gt;"",'Base de dados'!B724&amp;CHAR(10)&amp;'Base de dados'!E724,'Base de dados'!B724)</f>
        <v>CARLA APARECIDA SILVA SOUSA</v>
      </c>
      <c r="D725" s="15" t="str">
        <f>'Base de dados'!H724</f>
        <v>RUA ZELIA DE OLIVEIRA SANTOS, 35 - VILA SANCHES - JUQUIA</v>
      </c>
      <c r="E725" s="27" t="str">
        <f>'Base de dados'!I724</f>
        <v>(13) 988712208</v>
      </c>
      <c r="F725" s="6" t="str">
        <f>'Base de dados'!J724</f>
        <v>POPULAÇÃO GERAL</v>
      </c>
      <c r="G725" s="6" t="str">
        <f>'Base de dados'!L724</f>
        <v>SUPLENTE COMPLEMENTAR</v>
      </c>
      <c r="H725" s="6">
        <f>'Base de dados'!M724</f>
        <v>492</v>
      </c>
      <c r="I725" s="30" t="s">
        <v>7931</v>
      </c>
      <c r="J725" s="6" t="str">
        <f>'Base de dados'!N724</f>
        <v/>
      </c>
    </row>
    <row r="726" spans="1:10" ht="24.95" customHeight="1" x14ac:dyDescent="0.25">
      <c r="A726" s="3">
        <f t="shared" si="11"/>
        <v>724</v>
      </c>
      <c r="B726" s="4" t="str">
        <f>'Base de dados'!A725</f>
        <v>5140005363</v>
      </c>
      <c r="C726" s="5" t="str">
        <f>IF('Base de dados'!E725&lt;&gt;"",'Base de dados'!B725&amp;CHAR(10)&amp;'Base de dados'!E725,'Base de dados'!B725)</f>
        <v>TALITA FARIA DE SOUZA PASCOAL
SIDNEY PASCOAL DA SILVA</v>
      </c>
      <c r="D726" s="15" t="str">
        <f>'Base de dados'!H725</f>
        <v>AV  BRASIL, 1513 - VILA SANCHES - JUQUIA</v>
      </c>
      <c r="E726" s="27" t="str">
        <f>'Base de dados'!I725</f>
        <v>(13) 992120027</v>
      </c>
      <c r="F726" s="6" t="str">
        <f>'Base de dados'!J725</f>
        <v>POPULAÇÃO GERAL</v>
      </c>
      <c r="G726" s="6" t="str">
        <f>'Base de dados'!L725</f>
        <v>SUPLENTE COMPLEMENTAR</v>
      </c>
      <c r="H726" s="6">
        <f>'Base de dados'!M725</f>
        <v>493</v>
      </c>
      <c r="I726" s="30" t="s">
        <v>7931</v>
      </c>
      <c r="J726" s="6" t="str">
        <f>'Base de dados'!N725</f>
        <v/>
      </c>
    </row>
    <row r="727" spans="1:10" ht="24.95" customHeight="1" x14ac:dyDescent="0.25">
      <c r="A727" s="3">
        <f t="shared" si="11"/>
        <v>725</v>
      </c>
      <c r="B727" s="4" t="str">
        <f>'Base de dados'!A726</f>
        <v>5140007625</v>
      </c>
      <c r="C727" s="5" t="str">
        <f>IF('Base de dados'!E726&lt;&gt;"",'Base de dados'!B726&amp;CHAR(10)&amp;'Base de dados'!E726,'Base de dados'!B726)</f>
        <v>SOLANGE MENDES DE FARIA</v>
      </c>
      <c r="D727" s="15" t="str">
        <f>'Base de dados'!H726</f>
        <v>RUA 3, 315 - FLORESTA - JUQUIA</v>
      </c>
      <c r="E727" s="27" t="str">
        <f>'Base de dados'!I726</f>
        <v>(13) 997186423</v>
      </c>
      <c r="F727" s="6" t="str">
        <f>'Base de dados'!J726</f>
        <v>POPULAÇÃO GERAL</v>
      </c>
      <c r="G727" s="6" t="str">
        <f>'Base de dados'!L726</f>
        <v>SUPLENTE COMPLEMENTAR</v>
      </c>
      <c r="H727" s="6">
        <f>'Base de dados'!M726</f>
        <v>494</v>
      </c>
      <c r="I727" s="30" t="s">
        <v>7931</v>
      </c>
      <c r="J727" s="6" t="str">
        <f>'Base de dados'!N726</f>
        <v/>
      </c>
    </row>
    <row r="728" spans="1:10" ht="24.95" customHeight="1" x14ac:dyDescent="0.25">
      <c r="A728" s="3">
        <f t="shared" si="11"/>
        <v>726</v>
      </c>
      <c r="B728" s="4" t="str">
        <f>'Base de dados'!A727</f>
        <v>5140005371</v>
      </c>
      <c r="C728" s="5" t="str">
        <f>IF('Base de dados'!E727&lt;&gt;"",'Base de dados'!B727&amp;CHAR(10)&amp;'Base de dados'!E727,'Base de dados'!B727)</f>
        <v>ALBANIZA BARBOSA SOUZA</v>
      </c>
      <c r="D728" s="15" t="str">
        <f>'Base de dados'!H727</f>
        <v>CHA CHACARA LEONARDO, s/n - BAIRRO DAS CORUJAS - JUQUIA</v>
      </c>
      <c r="E728" s="27" t="str">
        <f>'Base de dados'!I727</f>
        <v>(13) 982170059</v>
      </c>
      <c r="F728" s="6" t="str">
        <f>'Base de dados'!J727</f>
        <v>POPULAÇÃO GERAL</v>
      </c>
      <c r="G728" s="6" t="str">
        <f>'Base de dados'!L727</f>
        <v>SUPLENTE COMPLEMENTAR</v>
      </c>
      <c r="H728" s="6">
        <f>'Base de dados'!M727</f>
        <v>495</v>
      </c>
      <c r="I728" s="30" t="s">
        <v>7931</v>
      </c>
      <c r="J728" s="6" t="str">
        <f>'Base de dados'!N727</f>
        <v/>
      </c>
    </row>
    <row r="729" spans="1:10" ht="24.95" customHeight="1" x14ac:dyDescent="0.25">
      <c r="A729" s="3">
        <f t="shared" si="11"/>
        <v>727</v>
      </c>
      <c r="B729" s="4" t="str">
        <f>'Base de dados'!A728</f>
        <v>5140006452</v>
      </c>
      <c r="C729" s="5" t="str">
        <f>IF('Base de dados'!E728&lt;&gt;"",'Base de dados'!B728&amp;CHAR(10)&amp;'Base de dados'!E728,'Base de dados'!B728)</f>
        <v>RAFAELA CORDEIRO OLIVEIRA
ANTONIO F DE O NETO</v>
      </c>
      <c r="D729" s="15" t="str">
        <f>'Base de dados'!H728</f>
        <v>RUA JOSE NUNES DE AQUINO, 500 - VILA NOVA - JUQUIA</v>
      </c>
      <c r="E729" s="27" t="str">
        <f>'Base de dados'!I728</f>
        <v>(13) 997701987</v>
      </c>
      <c r="F729" s="6" t="str">
        <f>'Base de dados'!J728</f>
        <v>POPULAÇÃO GERAL</v>
      </c>
      <c r="G729" s="6" t="str">
        <f>'Base de dados'!L728</f>
        <v>SUPLENTE COMPLEMENTAR</v>
      </c>
      <c r="H729" s="6">
        <f>'Base de dados'!M728</f>
        <v>496</v>
      </c>
      <c r="I729" s="30" t="s">
        <v>7931</v>
      </c>
      <c r="J729" s="6" t="str">
        <f>'Base de dados'!N728</f>
        <v/>
      </c>
    </row>
    <row r="730" spans="1:10" ht="24.95" customHeight="1" x14ac:dyDescent="0.25">
      <c r="A730" s="3">
        <f t="shared" si="11"/>
        <v>728</v>
      </c>
      <c r="B730" s="4" t="str">
        <f>'Base de dados'!A729</f>
        <v>5140009290</v>
      </c>
      <c r="C730" s="5" t="str">
        <f>IF('Base de dados'!E729&lt;&gt;"",'Base de dados'!B729&amp;CHAR(10)&amp;'Base de dados'!E729,'Base de dados'!B729)</f>
        <v>LEANDRO FRANCISCO DA SILVA
MICHELLE CORREA GENEROSO</v>
      </c>
      <c r="D730" s="15" t="str">
        <f>'Base de dados'!H729</f>
        <v>RUA GEORGE SALVATERRA, 831 - CENTRO - JUQUIA</v>
      </c>
      <c r="E730" s="27" t="str">
        <f>'Base de dados'!I729</f>
        <v>(13) 997263763</v>
      </c>
      <c r="F730" s="6" t="str">
        <f>'Base de dados'!J729</f>
        <v>POPULAÇÃO GERAL</v>
      </c>
      <c r="G730" s="6" t="str">
        <f>'Base de dados'!L729</f>
        <v>SUPLENTE COMPLEMENTAR</v>
      </c>
      <c r="H730" s="6">
        <f>'Base de dados'!M729</f>
        <v>497</v>
      </c>
      <c r="I730" s="30" t="s">
        <v>7931</v>
      </c>
      <c r="J730" s="6" t="str">
        <f>'Base de dados'!N729</f>
        <v/>
      </c>
    </row>
    <row r="731" spans="1:10" ht="24.95" customHeight="1" x14ac:dyDescent="0.25">
      <c r="A731" s="3">
        <f t="shared" si="11"/>
        <v>729</v>
      </c>
      <c r="B731" s="4" t="str">
        <f>'Base de dados'!A730</f>
        <v>5140008904</v>
      </c>
      <c r="C731" s="5" t="str">
        <f>IF('Base de dados'!E730&lt;&gt;"",'Base de dados'!B730&amp;CHAR(10)&amp;'Base de dados'!E730,'Base de dados'!B730)</f>
        <v>MARINEUSA DOS SANTOS COELHO DIAS</v>
      </c>
      <c r="D731" s="15" t="str">
        <f>'Base de dados'!H730</f>
        <v>RUA DAS MARGARIDAS, 411 - PIUVA - JUQUIA</v>
      </c>
      <c r="E731" s="27" t="str">
        <f>'Base de dados'!I730</f>
        <v>(13) 997488049</v>
      </c>
      <c r="F731" s="6" t="str">
        <f>'Base de dados'!J730</f>
        <v>POPULAÇÃO GERAL</v>
      </c>
      <c r="G731" s="6" t="str">
        <f>'Base de dados'!L730</f>
        <v>SUPLENTE COMPLEMENTAR</v>
      </c>
      <c r="H731" s="6">
        <f>'Base de dados'!M730</f>
        <v>498</v>
      </c>
      <c r="I731" s="30" t="s">
        <v>7931</v>
      </c>
      <c r="J731" s="6" t="str">
        <f>'Base de dados'!N730</f>
        <v/>
      </c>
    </row>
    <row r="732" spans="1:10" ht="24.95" customHeight="1" x14ac:dyDescent="0.25">
      <c r="A732" s="3">
        <f t="shared" si="11"/>
        <v>730</v>
      </c>
      <c r="B732" s="4" t="str">
        <f>'Base de dados'!A731</f>
        <v>5140000018</v>
      </c>
      <c r="C732" s="5" t="str">
        <f>IF('Base de dados'!E731&lt;&gt;"",'Base de dados'!B731&amp;CHAR(10)&amp;'Base de dados'!E731,'Base de dados'!B731)</f>
        <v>KATIA REGINA DE ANDRADE ALVES</v>
      </c>
      <c r="D732" s="15" t="str">
        <f>'Base de dados'!H731</f>
        <v>RUA PARANA, 474 - PARQUE NACIONAL - JUQUIA</v>
      </c>
      <c r="E732" s="27" t="str">
        <f>'Base de dados'!I731</f>
        <v>(13) 997774082</v>
      </c>
      <c r="F732" s="6" t="str">
        <f>'Base de dados'!J731</f>
        <v>POPULAÇÃO GERAL</v>
      </c>
      <c r="G732" s="6" t="str">
        <f>'Base de dados'!L731</f>
        <v>SUPLENTE COMPLEMENTAR</v>
      </c>
      <c r="H732" s="6">
        <f>'Base de dados'!M731</f>
        <v>499</v>
      </c>
      <c r="I732" s="30" t="s">
        <v>7931</v>
      </c>
      <c r="J732" s="6" t="str">
        <f>'Base de dados'!N731</f>
        <v/>
      </c>
    </row>
    <row r="733" spans="1:10" ht="24.95" customHeight="1" x14ac:dyDescent="0.25">
      <c r="A733" s="3">
        <f t="shared" si="11"/>
        <v>731</v>
      </c>
      <c r="B733" s="4" t="str">
        <f>'Base de dados'!A732</f>
        <v>5140010645</v>
      </c>
      <c r="C733" s="5" t="str">
        <f>IF('Base de dados'!E732&lt;&gt;"",'Base de dados'!B732&amp;CHAR(10)&amp;'Base de dados'!E732,'Base de dados'!B732)</f>
        <v>MARCELO FARIAS VIEIRA
MARIA ANGELICA TEIXEIRA FARIAS VIEIRA</v>
      </c>
      <c r="D733" s="15" t="str">
        <f>'Base de dados'!H732</f>
        <v>SIT SITIO CEDRO   BR 116   KM 407, 1 - CEDRO  - JUQUIA</v>
      </c>
      <c r="E733" s="27" t="str">
        <f>'Base de dados'!I732</f>
        <v>(13) 996605485</v>
      </c>
      <c r="F733" s="6" t="str">
        <f>'Base de dados'!J732</f>
        <v>POPULAÇÃO GERAL</v>
      </c>
      <c r="G733" s="6" t="str">
        <f>'Base de dados'!L732</f>
        <v>SUPLENTE COMPLEMENTAR</v>
      </c>
      <c r="H733" s="6">
        <f>'Base de dados'!M732</f>
        <v>500</v>
      </c>
      <c r="I733" s="30" t="s">
        <v>7931</v>
      </c>
      <c r="J733" s="6" t="str">
        <f>'Base de dados'!N732</f>
        <v/>
      </c>
    </row>
    <row r="734" spans="1:10" ht="24.95" customHeight="1" x14ac:dyDescent="0.25">
      <c r="A734" s="3">
        <f t="shared" si="11"/>
        <v>732</v>
      </c>
      <c r="B734" s="4" t="str">
        <f>'Base de dados'!A733</f>
        <v>5140001404</v>
      </c>
      <c r="C734" s="5" t="str">
        <f>IF('Base de dados'!E733&lt;&gt;"",'Base de dados'!B733&amp;CHAR(10)&amp;'Base de dados'!E733,'Base de dados'!B733)</f>
        <v>ANTONIA DAYANA GOMES DOS SANTOS
CLENILTON ROSA DOS SANTOS</v>
      </c>
      <c r="D734" s="15" t="str">
        <f>'Base de dados'!H733</f>
        <v>RUA VOLUNTARIOS DA PATRIA, 401 - VILA FLORINDO DE CIMA  - JUQUIA</v>
      </c>
      <c r="E734" s="27" t="str">
        <f>'Base de dados'!I733</f>
        <v>(13) 997358514</v>
      </c>
      <c r="F734" s="6" t="str">
        <f>'Base de dados'!J733</f>
        <v>POPULAÇÃO GERAL</v>
      </c>
      <c r="G734" s="6" t="str">
        <f>'Base de dados'!L733</f>
        <v>SUPLENTE COMPLEMENTAR</v>
      </c>
      <c r="H734" s="6">
        <f>'Base de dados'!M733</f>
        <v>501</v>
      </c>
      <c r="I734" s="30" t="s">
        <v>7931</v>
      </c>
      <c r="J734" s="6" t="str">
        <f>'Base de dados'!N733</f>
        <v/>
      </c>
    </row>
    <row r="735" spans="1:10" ht="24.95" customHeight="1" x14ac:dyDescent="0.25">
      <c r="A735" s="3">
        <f t="shared" si="11"/>
        <v>733</v>
      </c>
      <c r="B735" s="4" t="str">
        <f>'Base de dados'!A734</f>
        <v>5140001776</v>
      </c>
      <c r="C735" s="5" t="str">
        <f>IF('Base de dados'!E734&lt;&gt;"",'Base de dados'!B734&amp;CHAR(10)&amp;'Base de dados'!E734,'Base de dados'!B734)</f>
        <v>HELIO FERNANDO DA SILVA</v>
      </c>
      <c r="D735" s="15" t="str">
        <f>'Base de dados'!H734</f>
        <v>RUA 2, 15 - VILA PEDREIRA - JUQUIA</v>
      </c>
      <c r="E735" s="27" t="str">
        <f>'Base de dados'!I734</f>
        <v>(13) 996054015</v>
      </c>
      <c r="F735" s="6" t="str">
        <f>'Base de dados'!J734</f>
        <v>POPULAÇÃO GERAL</v>
      </c>
      <c r="G735" s="6" t="str">
        <f>'Base de dados'!L734</f>
        <v>SUPLENTE COMPLEMENTAR</v>
      </c>
      <c r="H735" s="6">
        <f>'Base de dados'!M734</f>
        <v>502</v>
      </c>
      <c r="I735" s="30" t="s">
        <v>7931</v>
      </c>
      <c r="J735" s="6" t="str">
        <f>'Base de dados'!N734</f>
        <v/>
      </c>
    </row>
    <row r="736" spans="1:10" ht="24.95" customHeight="1" x14ac:dyDescent="0.25">
      <c r="A736" s="3">
        <f t="shared" si="11"/>
        <v>734</v>
      </c>
      <c r="B736" s="4" t="str">
        <f>'Base de dados'!A735</f>
        <v>5140004515</v>
      </c>
      <c r="C736" s="5" t="str">
        <f>IF('Base de dados'!E735&lt;&gt;"",'Base de dados'!B735&amp;CHAR(10)&amp;'Base de dados'!E735,'Base de dados'!B735)</f>
        <v>JAQUELINE DE ALMEIDA DUARTE</v>
      </c>
      <c r="D736" s="15" t="str">
        <f>'Base de dados'!H735</f>
        <v>BC  DAS MARGARIDAS, 340 - PIUVA - JUQUIA</v>
      </c>
      <c r="E736" s="27" t="str">
        <f>'Base de dados'!I735</f>
        <v>(13) 996206257</v>
      </c>
      <c r="F736" s="6" t="str">
        <f>'Base de dados'!J735</f>
        <v>POPULAÇÃO GERAL</v>
      </c>
      <c r="G736" s="6" t="str">
        <f>'Base de dados'!L735</f>
        <v>SUPLENTE COMPLEMENTAR</v>
      </c>
      <c r="H736" s="6">
        <f>'Base de dados'!M735</f>
        <v>503</v>
      </c>
      <c r="I736" s="30" t="s">
        <v>7931</v>
      </c>
      <c r="J736" s="6" t="str">
        <f>'Base de dados'!N735</f>
        <v/>
      </c>
    </row>
    <row r="737" spans="1:10" ht="24.95" customHeight="1" x14ac:dyDescent="0.25">
      <c r="A737" s="3">
        <f t="shared" si="11"/>
        <v>735</v>
      </c>
      <c r="B737" s="4" t="str">
        <f>'Base de dados'!A736</f>
        <v>5140003772</v>
      </c>
      <c r="C737" s="5" t="str">
        <f>IF('Base de dados'!E736&lt;&gt;"",'Base de dados'!B736&amp;CHAR(10)&amp;'Base de dados'!E736,'Base de dados'!B736)</f>
        <v>MICHAEL EDUARDO VASSAO DE PAULA
LUCIANA DE SIQUEIRA SANTOS DE PAULA</v>
      </c>
      <c r="D737" s="15" t="str">
        <f>'Base de dados'!H736</f>
        <v>RUA KENGO KURITA, 25 - VILA INDUSTRIAL - JUQUIA</v>
      </c>
      <c r="E737" s="27" t="str">
        <f>'Base de dados'!I736</f>
        <v>(13) 997128459</v>
      </c>
      <c r="F737" s="6" t="str">
        <f>'Base de dados'!J736</f>
        <v>POPULAÇÃO GERAL</v>
      </c>
      <c r="G737" s="6" t="str">
        <f>'Base de dados'!L736</f>
        <v>SUPLENTE COMPLEMENTAR</v>
      </c>
      <c r="H737" s="6">
        <f>'Base de dados'!M736</f>
        <v>504</v>
      </c>
      <c r="I737" s="30" t="s">
        <v>7931</v>
      </c>
      <c r="J737" s="6" t="str">
        <f>'Base de dados'!N736</f>
        <v/>
      </c>
    </row>
    <row r="738" spans="1:10" ht="24.95" customHeight="1" x14ac:dyDescent="0.25">
      <c r="A738" s="3">
        <f t="shared" si="11"/>
        <v>736</v>
      </c>
      <c r="B738" s="4" t="str">
        <f>'Base de dados'!A737</f>
        <v>5140000877</v>
      </c>
      <c r="C738" s="5" t="str">
        <f>IF('Base de dados'!E737&lt;&gt;"",'Base de dados'!B737&amp;CHAR(10)&amp;'Base de dados'!E737,'Base de dados'!B737)</f>
        <v>THAYNA MENDES DA SILVA</v>
      </c>
      <c r="D738" s="15" t="str">
        <f>'Base de dados'!H737</f>
        <v>RUA DIOGO FLORINDO RIBEIRO, 125 - VILA FLORINDO DE CIMA - JUQUIA</v>
      </c>
      <c r="E738" s="27" t="str">
        <f>'Base de dados'!I737</f>
        <v>(13) 997891492</v>
      </c>
      <c r="F738" s="6" t="str">
        <f>'Base de dados'!J737</f>
        <v>POPULAÇÃO GERAL</v>
      </c>
      <c r="G738" s="6" t="str">
        <f>'Base de dados'!L737</f>
        <v>SUPLENTE COMPLEMENTAR</v>
      </c>
      <c r="H738" s="6">
        <f>'Base de dados'!M737</f>
        <v>505</v>
      </c>
      <c r="I738" s="30" t="s">
        <v>7931</v>
      </c>
      <c r="J738" s="6" t="str">
        <f>'Base de dados'!N737</f>
        <v/>
      </c>
    </row>
    <row r="739" spans="1:10" ht="24.95" customHeight="1" x14ac:dyDescent="0.25">
      <c r="A739" s="3">
        <f t="shared" si="11"/>
        <v>737</v>
      </c>
      <c r="B739" s="4" t="str">
        <f>'Base de dados'!A738</f>
        <v>5140006668</v>
      </c>
      <c r="C739" s="5" t="str">
        <f>IF('Base de dados'!E738&lt;&gt;"",'Base de dados'!B738&amp;CHAR(10)&amp;'Base de dados'!E738,'Base de dados'!B738)</f>
        <v>DAIANE ROSA DE GODOY JORGE
GLAYCON HEINECKE DE GODOY JORGE</v>
      </c>
      <c r="D739" s="15" t="str">
        <f>'Base de dados'!H738</f>
        <v>SIT MARTINHO DIAS PENICHE, 272 - PIUVA - JUQUIA</v>
      </c>
      <c r="E739" s="27" t="str">
        <f>'Base de dados'!I738</f>
        <v>(13) 997268501</v>
      </c>
      <c r="F739" s="6" t="str">
        <f>'Base de dados'!J738</f>
        <v>POPULAÇÃO GERAL</v>
      </c>
      <c r="G739" s="6" t="str">
        <f>'Base de dados'!L738</f>
        <v>SUPLENTE COMPLEMENTAR</v>
      </c>
      <c r="H739" s="6">
        <f>'Base de dados'!M738</f>
        <v>506</v>
      </c>
      <c r="I739" s="30" t="s">
        <v>7931</v>
      </c>
      <c r="J739" s="6" t="str">
        <f>'Base de dados'!N738</f>
        <v/>
      </c>
    </row>
    <row r="740" spans="1:10" ht="24.95" customHeight="1" x14ac:dyDescent="0.25">
      <c r="A740" s="3">
        <f t="shared" si="11"/>
        <v>738</v>
      </c>
      <c r="B740" s="4" t="str">
        <f>'Base de dados'!A739</f>
        <v>5140005850</v>
      </c>
      <c r="C740" s="5" t="str">
        <f>IF('Base de dados'!E739&lt;&gt;"",'Base de dados'!B739&amp;CHAR(10)&amp;'Base de dados'!E739,'Base de dados'!B739)</f>
        <v>PAMELA SILVA CASSIANO</v>
      </c>
      <c r="D740" s="15" t="str">
        <f>'Base de dados'!H739</f>
        <v>RUA MARECHAL DEODORO DA FONSECA, 400 - VILA INDUSTRIAL - JUQUIA</v>
      </c>
      <c r="E740" s="27" t="str">
        <f>'Base de dados'!I739</f>
        <v>(13) 997438134</v>
      </c>
      <c r="F740" s="6" t="str">
        <f>'Base de dados'!J739</f>
        <v>POPULAÇÃO GERAL</v>
      </c>
      <c r="G740" s="6" t="str">
        <f>'Base de dados'!L739</f>
        <v>SUPLENTE COMPLEMENTAR</v>
      </c>
      <c r="H740" s="6">
        <f>'Base de dados'!M739</f>
        <v>507</v>
      </c>
      <c r="I740" s="30" t="s">
        <v>7931</v>
      </c>
      <c r="J740" s="6" t="str">
        <f>'Base de dados'!N739</f>
        <v/>
      </c>
    </row>
    <row r="741" spans="1:10" ht="24.95" customHeight="1" x14ac:dyDescent="0.25">
      <c r="A741" s="3">
        <f t="shared" si="11"/>
        <v>739</v>
      </c>
      <c r="B741" s="4" t="str">
        <f>'Base de dados'!A740</f>
        <v>5140008300</v>
      </c>
      <c r="C741" s="5" t="str">
        <f>IF('Base de dados'!E740&lt;&gt;"",'Base de dados'!B740&amp;CHAR(10)&amp;'Base de dados'!E740,'Base de dados'!B740)</f>
        <v>LUZIA DE FATIMA MOTA
ANTONIO JOSE DE OLIVEIRA</v>
      </c>
      <c r="D741" s="15" t="str">
        <f>'Base de dados'!H740</f>
        <v>SIT SITIO SANTA ROSA, s/n - BAIRRO RIBEIRAOZINHO - JUQUIA</v>
      </c>
      <c r="E741" s="27" t="str">
        <f>'Base de dados'!I740</f>
        <v>(13) 996573376</v>
      </c>
      <c r="F741" s="6" t="str">
        <f>'Base de dados'!J740</f>
        <v>POPULAÇÃO GERAL</v>
      </c>
      <c r="G741" s="6" t="str">
        <f>'Base de dados'!L740</f>
        <v>SUPLENTE COMPLEMENTAR</v>
      </c>
      <c r="H741" s="6">
        <f>'Base de dados'!M740</f>
        <v>508</v>
      </c>
      <c r="I741" s="30" t="s">
        <v>7931</v>
      </c>
      <c r="J741" s="6" t="str">
        <f>'Base de dados'!N740</f>
        <v/>
      </c>
    </row>
    <row r="742" spans="1:10" ht="24.95" customHeight="1" x14ac:dyDescent="0.25">
      <c r="A742" s="3">
        <f t="shared" si="11"/>
        <v>740</v>
      </c>
      <c r="B742" s="4" t="str">
        <f>'Base de dados'!A741</f>
        <v>5140010231</v>
      </c>
      <c r="C742" s="5" t="str">
        <f>IF('Base de dados'!E741&lt;&gt;"",'Base de dados'!B741&amp;CHAR(10)&amp;'Base de dados'!E741,'Base de dados'!B741)</f>
        <v>ODETE AMBELINA DE PAULA</v>
      </c>
      <c r="D742" s="15" t="str">
        <f>'Base de dados'!H741</f>
        <v>RUA MARECHAL RONDON, 121 - CEDRO - JUQUIA</v>
      </c>
      <c r="E742" s="27" t="str">
        <f>'Base de dados'!I741</f>
        <v>(13) 996496553</v>
      </c>
      <c r="F742" s="6" t="str">
        <f>'Base de dados'!J741</f>
        <v>POPULAÇÃO GERAL</v>
      </c>
      <c r="G742" s="6" t="str">
        <f>'Base de dados'!L741</f>
        <v>SUPLENTE COMPLEMENTAR</v>
      </c>
      <c r="H742" s="6">
        <f>'Base de dados'!M741</f>
        <v>509</v>
      </c>
      <c r="I742" s="30" t="s">
        <v>7931</v>
      </c>
      <c r="J742" s="6" t="str">
        <f>'Base de dados'!N741</f>
        <v/>
      </c>
    </row>
    <row r="743" spans="1:10" ht="24.95" customHeight="1" x14ac:dyDescent="0.25">
      <c r="A743" s="3">
        <f t="shared" si="11"/>
        <v>741</v>
      </c>
      <c r="B743" s="4" t="str">
        <f>'Base de dados'!A742</f>
        <v>5140002345</v>
      </c>
      <c r="C743" s="5" t="str">
        <f>IF('Base de dados'!E742&lt;&gt;"",'Base de dados'!B742&amp;CHAR(10)&amp;'Base de dados'!E742,'Base de dados'!B742)</f>
        <v>NATALICE DA SILVA SOBRINHO</v>
      </c>
      <c r="D743" s="15" t="str">
        <f>'Base de dados'!H742</f>
        <v>RUA ESPIRITO SANTO, 40 - CENTRO - JUQUIA</v>
      </c>
      <c r="E743" s="27" t="str">
        <f>'Base de dados'!I742</f>
        <v>(13) 996590545</v>
      </c>
      <c r="F743" s="6" t="str">
        <f>'Base de dados'!J742</f>
        <v>POPULAÇÃO GERAL</v>
      </c>
      <c r="G743" s="6" t="str">
        <f>'Base de dados'!L742</f>
        <v>SUPLENTE COMPLEMENTAR</v>
      </c>
      <c r="H743" s="6">
        <f>'Base de dados'!M742</f>
        <v>510</v>
      </c>
      <c r="I743" s="30" t="s">
        <v>7931</v>
      </c>
      <c r="J743" s="6" t="str">
        <f>'Base de dados'!N742</f>
        <v/>
      </c>
    </row>
    <row r="744" spans="1:10" ht="24.95" customHeight="1" x14ac:dyDescent="0.25">
      <c r="A744" s="3">
        <f t="shared" si="11"/>
        <v>742</v>
      </c>
      <c r="B744" s="4" t="str">
        <f>'Base de dados'!A743</f>
        <v>5140010512</v>
      </c>
      <c r="C744" s="5" t="str">
        <f>IF('Base de dados'!E743&lt;&gt;"",'Base de dados'!B743&amp;CHAR(10)&amp;'Base de dados'!E743,'Base de dados'!B743)</f>
        <v>HELENICE DA SILVA DOMINGUES DUARTE</v>
      </c>
      <c r="D744" s="15" t="str">
        <f>'Base de dados'!H743</f>
        <v>AV  WASHINGTON LUIZ, 326 - VILA INDUSTRIAL - JUQUIA</v>
      </c>
      <c r="E744" s="27" t="str">
        <f>'Base de dados'!I743</f>
        <v>(13) 997918818</v>
      </c>
      <c r="F744" s="6" t="str">
        <f>'Base de dados'!J743</f>
        <v>POPULAÇÃO GERAL</v>
      </c>
      <c r="G744" s="6" t="str">
        <f>'Base de dados'!L743</f>
        <v>SUPLENTE COMPLEMENTAR</v>
      </c>
      <c r="H744" s="6">
        <f>'Base de dados'!M743</f>
        <v>511</v>
      </c>
      <c r="I744" s="30" t="s">
        <v>7931</v>
      </c>
      <c r="J744" s="6" t="str">
        <f>'Base de dados'!N743</f>
        <v/>
      </c>
    </row>
    <row r="745" spans="1:10" ht="24.95" customHeight="1" x14ac:dyDescent="0.25">
      <c r="A745" s="3">
        <f t="shared" si="11"/>
        <v>743</v>
      </c>
      <c r="B745" s="4" t="str">
        <f>'Base de dados'!A744</f>
        <v>5140005256</v>
      </c>
      <c r="C745" s="5" t="str">
        <f>IF('Base de dados'!E744&lt;&gt;"",'Base de dados'!B744&amp;CHAR(10)&amp;'Base de dados'!E744,'Base de dados'!B744)</f>
        <v>PRISCILA PONTES DA SILVA</v>
      </c>
      <c r="D745" s="15" t="str">
        <f>'Base de dados'!H744</f>
        <v>RUA JOAO FLORINDO RIBEIRO, 265 - VILA NOVA - JUQUIA</v>
      </c>
      <c r="E745" s="27" t="str">
        <f>'Base de dados'!I744</f>
        <v>(13) 996254053</v>
      </c>
      <c r="F745" s="6" t="str">
        <f>'Base de dados'!J744</f>
        <v>POPULAÇÃO GERAL</v>
      </c>
      <c r="G745" s="6" t="str">
        <f>'Base de dados'!L744</f>
        <v>SUPLENTE COMPLEMENTAR</v>
      </c>
      <c r="H745" s="6">
        <f>'Base de dados'!M744</f>
        <v>512</v>
      </c>
      <c r="I745" s="30" t="s">
        <v>7931</v>
      </c>
      <c r="J745" s="6" t="str">
        <f>'Base de dados'!N744</f>
        <v/>
      </c>
    </row>
    <row r="746" spans="1:10" ht="24.95" customHeight="1" x14ac:dyDescent="0.25">
      <c r="A746" s="3">
        <f t="shared" si="11"/>
        <v>744</v>
      </c>
      <c r="B746" s="4" t="str">
        <f>'Base de dados'!A745</f>
        <v>5140007344</v>
      </c>
      <c r="C746" s="5" t="str">
        <f>IF('Base de dados'!E745&lt;&gt;"",'Base de dados'!B745&amp;CHAR(10)&amp;'Base de dados'!E745,'Base de dados'!B745)</f>
        <v>ROBSON RAIMUNDO PEREIRA
ROSEMARA UMEI PEREIRA</v>
      </c>
      <c r="D746" s="15" t="str">
        <f>'Base de dados'!H745</f>
        <v>RUA GOIAS, 360 - PARQUE NACIONAL - JUQUIA</v>
      </c>
      <c r="E746" s="27" t="str">
        <f>'Base de dados'!I745</f>
        <v>(13) 997907502</v>
      </c>
      <c r="F746" s="6" t="str">
        <f>'Base de dados'!J745</f>
        <v>POPULAÇÃO GERAL</v>
      </c>
      <c r="G746" s="6" t="str">
        <f>'Base de dados'!L745</f>
        <v>SUPLENTE COMPLEMENTAR</v>
      </c>
      <c r="H746" s="6">
        <f>'Base de dados'!M745</f>
        <v>513</v>
      </c>
      <c r="I746" s="30" t="s">
        <v>7931</v>
      </c>
      <c r="J746" s="6" t="str">
        <f>'Base de dados'!N745</f>
        <v/>
      </c>
    </row>
    <row r="747" spans="1:10" ht="24.95" customHeight="1" x14ac:dyDescent="0.25">
      <c r="A747" s="3">
        <f t="shared" si="11"/>
        <v>745</v>
      </c>
      <c r="B747" s="4" t="str">
        <f>'Base de dados'!A746</f>
        <v>5140009985</v>
      </c>
      <c r="C747" s="5" t="str">
        <f>IF('Base de dados'!E746&lt;&gt;"",'Base de dados'!B746&amp;CHAR(10)&amp;'Base de dados'!E746,'Base de dados'!B746)</f>
        <v>FABIANO CORREA FERREIRA
DAIANE CRISTINA DE RAMOS CORREA</v>
      </c>
      <c r="D747" s="15" t="str">
        <f>'Base de dados'!H746</f>
        <v>RUA SALVADOR LOPES PONTES, 257 - VILA FLORINDO - JUQUIA</v>
      </c>
      <c r="E747" s="27" t="str">
        <f>'Base de dados'!I746</f>
        <v>(13) 997669038</v>
      </c>
      <c r="F747" s="6" t="str">
        <f>'Base de dados'!J746</f>
        <v>POPULAÇÃO GERAL</v>
      </c>
      <c r="G747" s="6" t="str">
        <f>'Base de dados'!L746</f>
        <v>SUPLENTE COMPLEMENTAR</v>
      </c>
      <c r="H747" s="6">
        <f>'Base de dados'!M746</f>
        <v>514</v>
      </c>
      <c r="I747" s="30" t="s">
        <v>7931</v>
      </c>
      <c r="J747" s="6" t="str">
        <f>'Base de dados'!N746</f>
        <v/>
      </c>
    </row>
    <row r="748" spans="1:10" ht="24.95" customHeight="1" x14ac:dyDescent="0.25">
      <c r="A748" s="3">
        <f t="shared" si="11"/>
        <v>746</v>
      </c>
      <c r="B748" s="4" t="str">
        <f>'Base de dados'!A747</f>
        <v>5140001156</v>
      </c>
      <c r="C748" s="5" t="str">
        <f>IF('Base de dados'!E747&lt;&gt;"",'Base de dados'!B747&amp;CHAR(10)&amp;'Base de dados'!E747,'Base de dados'!B747)</f>
        <v>MARIA APARECIDA VIANA</v>
      </c>
      <c r="D748" s="15" t="str">
        <f>'Base de dados'!H747</f>
        <v>RUA PARA, 84 - VOVO CLARINHA - JUQUIA</v>
      </c>
      <c r="E748" s="27" t="str">
        <f>'Base de dados'!I747</f>
        <v>(13) 997500112</v>
      </c>
      <c r="F748" s="6" t="str">
        <f>'Base de dados'!J747</f>
        <v>POPULAÇÃO GERAL</v>
      </c>
      <c r="G748" s="6" t="str">
        <f>'Base de dados'!L747</f>
        <v>SUPLENTE COMPLEMENTAR</v>
      </c>
      <c r="H748" s="6">
        <f>'Base de dados'!M747</f>
        <v>515</v>
      </c>
      <c r="I748" s="30" t="s">
        <v>7931</v>
      </c>
      <c r="J748" s="6" t="str">
        <f>'Base de dados'!N747</f>
        <v/>
      </c>
    </row>
    <row r="749" spans="1:10" ht="24.95" customHeight="1" x14ac:dyDescent="0.25">
      <c r="A749" s="3">
        <f t="shared" si="11"/>
        <v>747</v>
      </c>
      <c r="B749" s="4" t="str">
        <f>'Base de dados'!A748</f>
        <v>5140006635</v>
      </c>
      <c r="C749" s="5" t="str">
        <f>IF('Base de dados'!E748&lt;&gt;"",'Base de dados'!B748&amp;CHAR(10)&amp;'Base de dados'!E748,'Base de dados'!B748)</f>
        <v>ANA LUCIA DOS SANTOS OLIVEIRA
REGINALDO GONCALVES MACHADO</v>
      </c>
      <c r="D749" s="15" t="str">
        <f>'Base de dados'!H748</f>
        <v>RUA GEORGE SALVATERRA, 440 - BEIRA RIO - JUQUIA</v>
      </c>
      <c r="E749" s="27" t="str">
        <f>'Base de dados'!I748</f>
        <v>(13) 996127117</v>
      </c>
      <c r="F749" s="6" t="str">
        <f>'Base de dados'!J748</f>
        <v>POPULAÇÃO GERAL</v>
      </c>
      <c r="G749" s="6" t="str">
        <f>'Base de dados'!L748</f>
        <v>SUPLENTE COMPLEMENTAR</v>
      </c>
      <c r="H749" s="6">
        <f>'Base de dados'!M748</f>
        <v>516</v>
      </c>
      <c r="I749" s="30" t="s">
        <v>7931</v>
      </c>
      <c r="J749" s="6" t="str">
        <f>'Base de dados'!N748</f>
        <v/>
      </c>
    </row>
    <row r="750" spans="1:10" ht="24.95" customHeight="1" x14ac:dyDescent="0.25">
      <c r="A750" s="3">
        <f t="shared" si="11"/>
        <v>748</v>
      </c>
      <c r="B750" s="4" t="str">
        <f>'Base de dados'!A749</f>
        <v>5140007864</v>
      </c>
      <c r="C750" s="5" t="str">
        <f>IF('Base de dados'!E749&lt;&gt;"",'Base de dados'!B749&amp;CHAR(10)&amp;'Base de dados'!E749,'Base de dados'!B749)</f>
        <v>GISELI PINHEIRO</v>
      </c>
      <c r="D750" s="15" t="str">
        <f>'Base de dados'!H749</f>
        <v>RUA LARGO DA SAUDADE, 85 - JARDIM DA SAUDADE - JUQUIA</v>
      </c>
      <c r="E750" s="27" t="str">
        <f>'Base de dados'!I749</f>
        <v>(13) 996479444</v>
      </c>
      <c r="F750" s="6" t="str">
        <f>'Base de dados'!J749</f>
        <v>POPULAÇÃO GERAL</v>
      </c>
      <c r="G750" s="6" t="str">
        <f>'Base de dados'!L749</f>
        <v>SUPLENTE COMPLEMENTAR</v>
      </c>
      <c r="H750" s="6">
        <f>'Base de dados'!M749</f>
        <v>517</v>
      </c>
      <c r="I750" s="30" t="s">
        <v>7931</v>
      </c>
      <c r="J750" s="6" t="str">
        <f>'Base de dados'!N749</f>
        <v/>
      </c>
    </row>
    <row r="751" spans="1:10" ht="24.95" customHeight="1" x14ac:dyDescent="0.25">
      <c r="A751" s="3">
        <f t="shared" si="11"/>
        <v>749</v>
      </c>
      <c r="B751" s="4" t="str">
        <f>'Base de dados'!A750</f>
        <v>5140002287</v>
      </c>
      <c r="C751" s="5" t="str">
        <f>IF('Base de dados'!E750&lt;&gt;"",'Base de dados'!B750&amp;CHAR(10)&amp;'Base de dados'!E750,'Base de dados'!B750)</f>
        <v>JENNIFER DE OLIVEIRA SILVA
LUAN VINICIUS FLORINDO PEREIRA</v>
      </c>
      <c r="D751" s="15" t="str">
        <f>'Base de dados'!H750</f>
        <v>RUA JOSE NUNES DA SILVA, 95 - VILA SANCHES - JUQUIA</v>
      </c>
      <c r="E751" s="27" t="str">
        <f>'Base de dados'!I750</f>
        <v>(13) 996944720</v>
      </c>
      <c r="F751" s="6" t="str">
        <f>'Base de dados'!J750</f>
        <v>POPULAÇÃO GERAL</v>
      </c>
      <c r="G751" s="6" t="str">
        <f>'Base de dados'!L750</f>
        <v>SUPLENTE COMPLEMENTAR</v>
      </c>
      <c r="H751" s="6">
        <f>'Base de dados'!M750</f>
        <v>518</v>
      </c>
      <c r="I751" s="30" t="s">
        <v>7931</v>
      </c>
      <c r="J751" s="6" t="str">
        <f>'Base de dados'!N750</f>
        <v/>
      </c>
    </row>
    <row r="752" spans="1:10" ht="24.95" customHeight="1" x14ac:dyDescent="0.25">
      <c r="A752" s="3">
        <f t="shared" si="11"/>
        <v>750</v>
      </c>
      <c r="B752" s="4" t="str">
        <f>'Base de dados'!A751</f>
        <v>5140001727</v>
      </c>
      <c r="C752" s="5" t="str">
        <f>IF('Base de dados'!E751&lt;&gt;"",'Base de dados'!B751&amp;CHAR(10)&amp;'Base de dados'!E751,'Base de dados'!B751)</f>
        <v>ADRIANA BORBA CASSIANO DOS SANTOS
JOSE CARLOS RODRIGUES DOS SANTOS</v>
      </c>
      <c r="D752" s="15" t="str">
        <f>'Base de dados'!H751</f>
        <v>RUA GOIAS, 263 - PARQUE NACIONAL - JUQUIA</v>
      </c>
      <c r="E752" s="27" t="str">
        <f>'Base de dados'!I751</f>
        <v>(13) 996543307</v>
      </c>
      <c r="F752" s="6" t="str">
        <f>'Base de dados'!J751</f>
        <v>POPULAÇÃO GERAL</v>
      </c>
      <c r="G752" s="6" t="str">
        <f>'Base de dados'!L751</f>
        <v>SUPLENTE COMPLEMENTAR</v>
      </c>
      <c r="H752" s="6">
        <f>'Base de dados'!M751</f>
        <v>519</v>
      </c>
      <c r="I752" s="30" t="s">
        <v>7931</v>
      </c>
      <c r="J752" s="6" t="str">
        <f>'Base de dados'!N751</f>
        <v/>
      </c>
    </row>
    <row r="753" spans="1:10" ht="24.95" customHeight="1" x14ac:dyDescent="0.25">
      <c r="A753" s="3">
        <f t="shared" si="11"/>
        <v>751</v>
      </c>
      <c r="B753" s="4" t="str">
        <f>'Base de dados'!A752</f>
        <v>5140001883</v>
      </c>
      <c r="C753" s="5" t="str">
        <f>IF('Base de dados'!E752&lt;&gt;"",'Base de dados'!B752&amp;CHAR(10)&amp;'Base de dados'!E752,'Base de dados'!B752)</f>
        <v>CRISTIANE DO VALLES</v>
      </c>
      <c r="D753" s="15" t="str">
        <f>'Base de dados'!H752</f>
        <v>RUA BAHIA, 717 - PARQUE NACIONAL - JUQUIA</v>
      </c>
      <c r="E753" s="27" t="str">
        <f>'Base de dados'!I752</f>
        <v>(13) 996452580</v>
      </c>
      <c r="F753" s="6" t="str">
        <f>'Base de dados'!J752</f>
        <v>POPULAÇÃO GERAL</v>
      </c>
      <c r="G753" s="6" t="str">
        <f>'Base de dados'!L752</f>
        <v>SUPLENTE COMPLEMENTAR</v>
      </c>
      <c r="H753" s="6">
        <f>'Base de dados'!M752</f>
        <v>520</v>
      </c>
      <c r="I753" s="30" t="s">
        <v>7931</v>
      </c>
      <c r="J753" s="6" t="str">
        <f>'Base de dados'!N752</f>
        <v/>
      </c>
    </row>
    <row r="754" spans="1:10" ht="24.95" customHeight="1" x14ac:dyDescent="0.25">
      <c r="A754" s="3">
        <f t="shared" si="11"/>
        <v>752</v>
      </c>
      <c r="B754" s="4" t="str">
        <f>'Base de dados'!A753</f>
        <v>5140006221</v>
      </c>
      <c r="C754" s="5" t="str">
        <f>IF('Base de dados'!E753&lt;&gt;"",'Base de dados'!B753&amp;CHAR(10)&amp;'Base de dados'!E753,'Base de dados'!B753)</f>
        <v>ALINE RODRIGUES FEITOZA</v>
      </c>
      <c r="D754" s="15" t="str">
        <f>'Base de dados'!H753</f>
        <v>RUA CARMELINA DE MIRANDA SOUZA OLIVEIRA, 195 - MORRO GRANDE - CAIEIRAS</v>
      </c>
      <c r="E754" s="27" t="str">
        <f>'Base de dados'!I753</f>
        <v>(11) 942967107</v>
      </c>
      <c r="F754" s="6" t="str">
        <f>'Base de dados'!J753</f>
        <v>POPULAÇÃO GERAL</v>
      </c>
      <c r="G754" s="6" t="str">
        <f>'Base de dados'!L753</f>
        <v>SUPLENTE COMPLEMENTAR</v>
      </c>
      <c r="H754" s="6">
        <f>'Base de dados'!M753</f>
        <v>521</v>
      </c>
      <c r="I754" s="30" t="s">
        <v>7931</v>
      </c>
      <c r="J754" s="6" t="str">
        <f>'Base de dados'!N753</f>
        <v/>
      </c>
    </row>
    <row r="755" spans="1:10" ht="24.95" customHeight="1" x14ac:dyDescent="0.25">
      <c r="A755" s="3">
        <f t="shared" si="11"/>
        <v>753</v>
      </c>
      <c r="B755" s="4" t="str">
        <f>'Base de dados'!A754</f>
        <v>5140010553</v>
      </c>
      <c r="C755" s="5" t="str">
        <f>IF('Base de dados'!E754&lt;&gt;"",'Base de dados'!B754&amp;CHAR(10)&amp;'Base de dados'!E754,'Base de dados'!B754)</f>
        <v>KLEYTON JOSE SOUZA DOS SANTOS
SANIELE ALVES DE LIMA</v>
      </c>
      <c r="D755" s="15" t="str">
        <f>'Base de dados'!H754</f>
        <v>RUA BEIJA FLOR, 815 - JARDIM ALVORADA - MIRACATU</v>
      </c>
      <c r="E755" s="27" t="str">
        <f>'Base de dados'!I754</f>
        <v>(13) 997908767</v>
      </c>
      <c r="F755" s="6" t="str">
        <f>'Base de dados'!J754</f>
        <v>POPULAÇÃO GERAL</v>
      </c>
      <c r="G755" s="6" t="str">
        <f>'Base de dados'!L754</f>
        <v>SUPLENTE COMPLEMENTAR</v>
      </c>
      <c r="H755" s="6">
        <f>'Base de dados'!M754</f>
        <v>522</v>
      </c>
      <c r="I755" s="30" t="s">
        <v>7931</v>
      </c>
      <c r="J755" s="6" t="str">
        <f>'Base de dados'!N754</f>
        <v/>
      </c>
    </row>
    <row r="756" spans="1:10" ht="24.95" customHeight="1" x14ac:dyDescent="0.25">
      <c r="A756" s="3">
        <f t="shared" si="11"/>
        <v>754</v>
      </c>
      <c r="B756" s="4" t="str">
        <f>'Base de dados'!A755</f>
        <v>5140006288</v>
      </c>
      <c r="C756" s="5" t="str">
        <f>IF('Base de dados'!E755&lt;&gt;"",'Base de dados'!B755&amp;CHAR(10)&amp;'Base de dados'!E755,'Base de dados'!B755)</f>
        <v>MARIA JOSE DA SILVA</v>
      </c>
      <c r="D756" s="15" t="str">
        <f>'Base de dados'!H755</f>
        <v>RUA ZELIA DE OLIVEIRA SANTOS, 35 - VILA SANCHES - JUQUIA</v>
      </c>
      <c r="E756" s="27" t="str">
        <f>'Base de dados'!I755</f>
        <v>(13) 997031573</v>
      </c>
      <c r="F756" s="6" t="str">
        <f>'Base de dados'!J755</f>
        <v>POPULAÇÃO GERAL</v>
      </c>
      <c r="G756" s="6" t="str">
        <f>'Base de dados'!L755</f>
        <v>SUPLENTE COMPLEMENTAR</v>
      </c>
      <c r="H756" s="6">
        <f>'Base de dados'!M755</f>
        <v>523</v>
      </c>
      <c r="I756" s="30" t="s">
        <v>7931</v>
      </c>
      <c r="J756" s="6" t="str">
        <f>'Base de dados'!N755</f>
        <v/>
      </c>
    </row>
    <row r="757" spans="1:10" ht="24.95" customHeight="1" x14ac:dyDescent="0.25">
      <c r="A757" s="3">
        <f t="shared" si="11"/>
        <v>755</v>
      </c>
      <c r="B757" s="4" t="str">
        <f>'Base de dados'!A756</f>
        <v>5140002931</v>
      </c>
      <c r="C757" s="5" t="str">
        <f>IF('Base de dados'!E756&lt;&gt;"",'Base de dados'!B756&amp;CHAR(10)&amp;'Base de dados'!E756,'Base de dados'!B756)</f>
        <v>RAYSSA RAFAELLA ARRUDA FERREIRA</v>
      </c>
      <c r="D757" s="15" t="str">
        <f>'Base de dados'!H756</f>
        <v>RUA PEOJETADO10, 63 - VILA SANCHES  - JUQUIA</v>
      </c>
      <c r="E757" s="27" t="str">
        <f>'Base de dados'!I756</f>
        <v>(13) 996827758</v>
      </c>
      <c r="F757" s="6" t="str">
        <f>'Base de dados'!J756</f>
        <v>POPULAÇÃO GERAL</v>
      </c>
      <c r="G757" s="6" t="str">
        <f>'Base de dados'!L756</f>
        <v>SUPLENTE COMPLEMENTAR</v>
      </c>
      <c r="H757" s="6">
        <f>'Base de dados'!M756</f>
        <v>524</v>
      </c>
      <c r="I757" s="30" t="s">
        <v>7931</v>
      </c>
      <c r="J757" s="6" t="str">
        <f>'Base de dados'!N756</f>
        <v/>
      </c>
    </row>
    <row r="758" spans="1:10" ht="24.95" customHeight="1" x14ac:dyDescent="0.25">
      <c r="A758" s="3">
        <f t="shared" si="11"/>
        <v>756</v>
      </c>
      <c r="B758" s="4" t="str">
        <f>'Base de dados'!A757</f>
        <v>5140007815</v>
      </c>
      <c r="C758" s="5" t="str">
        <f>IF('Base de dados'!E757&lt;&gt;"",'Base de dados'!B757&amp;CHAR(10)&amp;'Base de dados'!E757,'Base de dados'!B757)</f>
        <v>NILZA OLIVEIRA FRANCA
MAURO TUBIANO</v>
      </c>
      <c r="D758" s="15" t="str">
        <f>'Base de dados'!H757</f>
        <v>AV  BRASIL, 95 - CENTRO - JUQUIA</v>
      </c>
      <c r="E758" s="27" t="str">
        <f>'Base de dados'!I757</f>
        <v>(13) 996724993</v>
      </c>
      <c r="F758" s="6" t="str">
        <f>'Base de dados'!J757</f>
        <v>POPULAÇÃO GERAL</v>
      </c>
      <c r="G758" s="6" t="str">
        <f>'Base de dados'!L757</f>
        <v>SUPLENTE COMPLEMENTAR</v>
      </c>
      <c r="H758" s="6">
        <f>'Base de dados'!M757</f>
        <v>525</v>
      </c>
      <c r="I758" s="30" t="s">
        <v>7931</v>
      </c>
      <c r="J758" s="6" t="str">
        <f>'Base de dados'!N757</f>
        <v/>
      </c>
    </row>
    <row r="759" spans="1:10" ht="24.95" customHeight="1" x14ac:dyDescent="0.25">
      <c r="A759" s="3">
        <f t="shared" si="11"/>
        <v>757</v>
      </c>
      <c r="B759" s="4" t="str">
        <f>'Base de dados'!A758</f>
        <v>5140010694</v>
      </c>
      <c r="C759" s="5" t="str">
        <f>IF('Base de dados'!E758&lt;&gt;"",'Base de dados'!B758&amp;CHAR(10)&amp;'Base de dados'!E758,'Base de dados'!B758)</f>
        <v>FLAVIANE DE OLIVEIRA GONCALVES</v>
      </c>
      <c r="D759" s="15" t="str">
        <f>'Base de dados'!H758</f>
        <v>EST JOAQUIM CAMARGO, 104 - CEDRO - JUQUIA</v>
      </c>
      <c r="E759" s="27" t="str">
        <f>'Base de dados'!I758</f>
        <v>(13) 996941289</v>
      </c>
      <c r="F759" s="6" t="str">
        <f>'Base de dados'!J758</f>
        <v>POPULAÇÃO GERAL</v>
      </c>
      <c r="G759" s="6" t="str">
        <f>'Base de dados'!L758</f>
        <v>SUPLENTE COMPLEMENTAR</v>
      </c>
      <c r="H759" s="6">
        <f>'Base de dados'!M758</f>
        <v>526</v>
      </c>
      <c r="I759" s="30" t="s">
        <v>7931</v>
      </c>
      <c r="J759" s="6" t="str">
        <f>'Base de dados'!N758</f>
        <v/>
      </c>
    </row>
    <row r="760" spans="1:10" ht="24.95" customHeight="1" x14ac:dyDescent="0.25">
      <c r="A760" s="3">
        <f t="shared" si="11"/>
        <v>758</v>
      </c>
      <c r="B760" s="4" t="str">
        <f>'Base de dados'!A759</f>
        <v>5140000851</v>
      </c>
      <c r="C760" s="5" t="str">
        <f>IF('Base de dados'!E759&lt;&gt;"",'Base de dados'!B759&amp;CHAR(10)&amp;'Base de dados'!E759,'Base de dados'!B759)</f>
        <v>FRANCIANE DE MORAES MAGALHAES
VITOR AUGUSTO DOS SANTOS COSTA</v>
      </c>
      <c r="D760" s="15" t="str">
        <f>'Base de dados'!H759</f>
        <v>RUA TIRADENTES, 102 - VILA NOVA  - JUQUIA</v>
      </c>
      <c r="E760" s="27" t="str">
        <f>'Base de dados'!I759</f>
        <v>(13) 997460423</v>
      </c>
      <c r="F760" s="6" t="str">
        <f>'Base de dados'!J759</f>
        <v>POPULAÇÃO GERAL</v>
      </c>
      <c r="G760" s="6" t="str">
        <f>'Base de dados'!L759</f>
        <v>SUPLENTE COMPLEMENTAR</v>
      </c>
      <c r="H760" s="6">
        <f>'Base de dados'!M759</f>
        <v>527</v>
      </c>
      <c r="I760" s="30" t="s">
        <v>7931</v>
      </c>
      <c r="J760" s="6" t="str">
        <f>'Base de dados'!N759</f>
        <v/>
      </c>
    </row>
    <row r="761" spans="1:10" ht="24.95" customHeight="1" x14ac:dyDescent="0.25">
      <c r="A761" s="3">
        <f t="shared" si="11"/>
        <v>759</v>
      </c>
      <c r="B761" s="4" t="str">
        <f>'Base de dados'!A760</f>
        <v>5140010389</v>
      </c>
      <c r="C761" s="5" t="str">
        <f>IF('Base de dados'!E760&lt;&gt;"",'Base de dados'!B760&amp;CHAR(10)&amp;'Base de dados'!E760,'Base de dados'!B760)</f>
        <v>ANDRIELE PAES CUNHA</v>
      </c>
      <c r="D761" s="15" t="str">
        <f>'Base de dados'!H760</f>
        <v>RUA ABEL DE OLIVEIRA VASSAO, 19 - VILA FLORINDO  - JUQUIA</v>
      </c>
      <c r="E761" s="27" t="str">
        <f>'Base de dados'!I760</f>
        <v>(13) 981728383</v>
      </c>
      <c r="F761" s="6" t="str">
        <f>'Base de dados'!J760</f>
        <v>POPULAÇÃO GERAL</v>
      </c>
      <c r="G761" s="6" t="str">
        <f>'Base de dados'!L760</f>
        <v>SUPLENTE COMPLEMENTAR</v>
      </c>
      <c r="H761" s="6">
        <f>'Base de dados'!M760</f>
        <v>528</v>
      </c>
      <c r="I761" s="30" t="s">
        <v>7931</v>
      </c>
      <c r="J761" s="6" t="str">
        <f>'Base de dados'!N760</f>
        <v/>
      </c>
    </row>
    <row r="762" spans="1:10" ht="24.95" customHeight="1" x14ac:dyDescent="0.25">
      <c r="A762" s="3">
        <f t="shared" si="11"/>
        <v>760</v>
      </c>
      <c r="B762" s="4" t="str">
        <f>'Base de dados'!A761</f>
        <v>5140007245</v>
      </c>
      <c r="C762" s="5" t="str">
        <f>IF('Base de dados'!E761&lt;&gt;"",'Base de dados'!B761&amp;CHAR(10)&amp;'Base de dados'!E761,'Base de dados'!B761)</f>
        <v>ADRIANO DE OLIVEIRA PORTELA</v>
      </c>
      <c r="D762" s="15" t="str">
        <f>'Base de dados'!H761</f>
        <v>RUA JOAO FLORINDO RIBEIRO, 261 - VILA NOVA - JUQUIA</v>
      </c>
      <c r="E762" s="27" t="str">
        <f>'Base de dados'!I761</f>
        <v>(13) 996287736</v>
      </c>
      <c r="F762" s="6" t="str">
        <f>'Base de dados'!J761</f>
        <v>POPULAÇÃO GERAL</v>
      </c>
      <c r="G762" s="6" t="str">
        <f>'Base de dados'!L761</f>
        <v>SUPLENTE COMPLEMENTAR</v>
      </c>
      <c r="H762" s="6">
        <f>'Base de dados'!M761</f>
        <v>529</v>
      </c>
      <c r="I762" s="30" t="s">
        <v>7931</v>
      </c>
      <c r="J762" s="6" t="str">
        <f>'Base de dados'!N761</f>
        <v/>
      </c>
    </row>
    <row r="763" spans="1:10" ht="24.95" customHeight="1" x14ac:dyDescent="0.25">
      <c r="A763" s="3">
        <f t="shared" si="11"/>
        <v>761</v>
      </c>
      <c r="B763" s="4" t="str">
        <f>'Base de dados'!A762</f>
        <v>5140002881</v>
      </c>
      <c r="C763" s="5" t="str">
        <f>IF('Base de dados'!E762&lt;&gt;"",'Base de dados'!B762&amp;CHAR(10)&amp;'Base de dados'!E762,'Base de dados'!B762)</f>
        <v>JESSICA DE OLIVEIRA MATEUS
EDINEI CORREIA DE LIMA</v>
      </c>
      <c r="D763" s="15" t="str">
        <f>'Base de dados'!H762</f>
        <v>AV  WASHINGTON LUIZ, 449 - VILA INDUSTRIAL  - JUQUIA</v>
      </c>
      <c r="E763" s="27" t="str">
        <f>'Base de dados'!I762</f>
        <v>(13) 996326236</v>
      </c>
      <c r="F763" s="6" t="str">
        <f>'Base de dados'!J762</f>
        <v>POPULAÇÃO GERAL</v>
      </c>
      <c r="G763" s="6" t="str">
        <f>'Base de dados'!L762</f>
        <v>SUPLENTE COMPLEMENTAR</v>
      </c>
      <c r="H763" s="6">
        <f>'Base de dados'!M762</f>
        <v>530</v>
      </c>
      <c r="I763" s="30" t="s">
        <v>7931</v>
      </c>
      <c r="J763" s="6" t="str">
        <f>'Base de dados'!N762</f>
        <v/>
      </c>
    </row>
    <row r="764" spans="1:10" ht="24.95" customHeight="1" x14ac:dyDescent="0.25">
      <c r="A764" s="3">
        <f t="shared" si="11"/>
        <v>762</v>
      </c>
      <c r="B764" s="4" t="str">
        <f>'Base de dados'!A763</f>
        <v>5140000620</v>
      </c>
      <c r="C764" s="5" t="str">
        <f>IF('Base de dados'!E763&lt;&gt;"",'Base de dados'!B763&amp;CHAR(10)&amp;'Base de dados'!E763,'Base de dados'!B763)</f>
        <v>MATHEUS DO CARMO SINHORIN
THABATA MARTINS PEREIRA</v>
      </c>
      <c r="D764" s="15" t="str">
        <f>'Base de dados'!H763</f>
        <v>RUA VENANCIO DIAS PATRICIO, 131 - ESTACAO - JUQUIA</v>
      </c>
      <c r="E764" s="27" t="str">
        <f>'Base de dados'!I763</f>
        <v>(13) 997353053</v>
      </c>
      <c r="F764" s="6" t="str">
        <f>'Base de dados'!J763</f>
        <v>POPULAÇÃO GERAL</v>
      </c>
      <c r="G764" s="6" t="str">
        <f>'Base de dados'!L763</f>
        <v>SUPLENTE COMPLEMENTAR</v>
      </c>
      <c r="H764" s="6">
        <f>'Base de dados'!M763</f>
        <v>531</v>
      </c>
      <c r="I764" s="30" t="s">
        <v>7931</v>
      </c>
      <c r="J764" s="6" t="str">
        <f>'Base de dados'!N763</f>
        <v/>
      </c>
    </row>
    <row r="765" spans="1:10" ht="24.95" customHeight="1" x14ac:dyDescent="0.25">
      <c r="A765" s="3">
        <f t="shared" si="11"/>
        <v>763</v>
      </c>
      <c r="B765" s="4" t="str">
        <f>'Base de dados'!A764</f>
        <v>5140002790</v>
      </c>
      <c r="C765" s="5" t="str">
        <f>IF('Base de dados'!E764&lt;&gt;"",'Base de dados'!B764&amp;CHAR(10)&amp;'Base de dados'!E764,'Base de dados'!B764)</f>
        <v>NATALINA DE FREITAD</v>
      </c>
      <c r="D765" s="15" t="str">
        <f>'Base de dados'!H764</f>
        <v>AV  NOSSA SENHORA DO SABARA, 4594 - VILA EMIR - SAO PAULO</v>
      </c>
      <c r="E765" s="27" t="str">
        <f>'Base de dados'!I764</f>
        <v>(11) 994034454</v>
      </c>
      <c r="F765" s="6" t="str">
        <f>'Base de dados'!J764</f>
        <v>POPULAÇÃO GERAL</v>
      </c>
      <c r="G765" s="6" t="str">
        <f>'Base de dados'!L764</f>
        <v>SUPLENTE COMPLEMENTAR</v>
      </c>
      <c r="H765" s="6">
        <f>'Base de dados'!M764</f>
        <v>532</v>
      </c>
      <c r="I765" s="30" t="s">
        <v>7931</v>
      </c>
      <c r="J765" s="6" t="str">
        <f>'Base de dados'!N764</f>
        <v/>
      </c>
    </row>
    <row r="766" spans="1:10" ht="24.95" customHeight="1" x14ac:dyDescent="0.25">
      <c r="A766" s="3">
        <f t="shared" si="11"/>
        <v>764</v>
      </c>
      <c r="B766" s="4" t="str">
        <f>'Base de dados'!A765</f>
        <v>5140007682</v>
      </c>
      <c r="C766" s="5" t="str">
        <f>IF('Base de dados'!E765&lt;&gt;"",'Base de dados'!B765&amp;CHAR(10)&amp;'Base de dados'!E765,'Base de dados'!B765)</f>
        <v>FELIPE DA SILVA SOUZA</v>
      </c>
      <c r="D766" s="15" t="str">
        <f>'Base de dados'!H765</f>
        <v>RUA ADORNO SOBRAL, 118 - CENTRO - JUQUIA</v>
      </c>
      <c r="E766" s="27" t="str">
        <f>'Base de dados'!I765</f>
        <v>(13) 997025154</v>
      </c>
      <c r="F766" s="6" t="str">
        <f>'Base de dados'!J765</f>
        <v>POPULAÇÃO GERAL</v>
      </c>
      <c r="G766" s="6" t="str">
        <f>'Base de dados'!L765</f>
        <v>SUPLENTE COMPLEMENTAR</v>
      </c>
      <c r="H766" s="6">
        <f>'Base de dados'!M765</f>
        <v>533</v>
      </c>
      <c r="I766" s="30" t="s">
        <v>7931</v>
      </c>
      <c r="J766" s="6" t="str">
        <f>'Base de dados'!N765</f>
        <v/>
      </c>
    </row>
    <row r="767" spans="1:10" ht="24.95" customHeight="1" x14ac:dyDescent="0.25">
      <c r="A767" s="3">
        <f t="shared" si="11"/>
        <v>765</v>
      </c>
      <c r="B767" s="4" t="str">
        <f>'Base de dados'!A766</f>
        <v>5140009852</v>
      </c>
      <c r="C767" s="5" t="str">
        <f>IF('Base de dados'!E766&lt;&gt;"",'Base de dados'!B766&amp;CHAR(10)&amp;'Base de dados'!E766,'Base de dados'!B766)</f>
        <v>CLAUDIO NONATO LIMA</v>
      </c>
      <c r="D767" s="15" t="str">
        <f>'Base de dados'!H766</f>
        <v>RUA MARECHAL RONDON, 230 - CEDRO - JUQUIA</v>
      </c>
      <c r="E767" s="27" t="str">
        <f>'Base de dados'!I766</f>
        <v>(13) 997269696</v>
      </c>
      <c r="F767" s="6" t="str">
        <f>'Base de dados'!J766</f>
        <v>POPULAÇÃO GERAL</v>
      </c>
      <c r="G767" s="6" t="str">
        <f>'Base de dados'!L766</f>
        <v>SUPLENTE COMPLEMENTAR</v>
      </c>
      <c r="H767" s="6">
        <f>'Base de dados'!M766</f>
        <v>534</v>
      </c>
      <c r="I767" s="30" t="s">
        <v>7931</v>
      </c>
      <c r="J767" s="6" t="str">
        <f>'Base de dados'!N766</f>
        <v/>
      </c>
    </row>
    <row r="768" spans="1:10" ht="24.95" customHeight="1" x14ac:dyDescent="0.25">
      <c r="A768" s="3">
        <f t="shared" si="11"/>
        <v>766</v>
      </c>
      <c r="B768" s="4" t="str">
        <f>'Base de dados'!A767</f>
        <v>5140010538</v>
      </c>
      <c r="C768" s="5" t="str">
        <f>IF('Base de dados'!E767&lt;&gt;"",'Base de dados'!B767&amp;CHAR(10)&amp;'Base de dados'!E767,'Base de dados'!B767)</f>
        <v>WALTER MENDES DE SOUZA</v>
      </c>
      <c r="D768" s="15" t="str">
        <f>'Base de dados'!H767</f>
        <v>RUA MARIA CABRAL MUNIZ, 9B - FLORESTA - JUQUIA</v>
      </c>
      <c r="E768" s="27" t="str">
        <f>'Base de dados'!I767</f>
        <v>(11) 952945205</v>
      </c>
      <c r="F768" s="6" t="str">
        <f>'Base de dados'!J767</f>
        <v>POPULAÇÃO GERAL</v>
      </c>
      <c r="G768" s="6" t="str">
        <f>'Base de dados'!L767</f>
        <v>SUPLENTE COMPLEMENTAR</v>
      </c>
      <c r="H768" s="6">
        <f>'Base de dados'!M767</f>
        <v>535</v>
      </c>
      <c r="I768" s="30" t="s">
        <v>7931</v>
      </c>
      <c r="J768" s="6" t="str">
        <f>'Base de dados'!N767</f>
        <v/>
      </c>
    </row>
    <row r="769" spans="1:10" ht="24.95" customHeight="1" x14ac:dyDescent="0.25">
      <c r="A769" s="3">
        <f t="shared" si="11"/>
        <v>767</v>
      </c>
      <c r="B769" s="4" t="str">
        <f>'Base de dados'!A768</f>
        <v>5140005249</v>
      </c>
      <c r="C769" s="5" t="str">
        <f>IF('Base de dados'!E768&lt;&gt;"",'Base de dados'!B768&amp;CHAR(10)&amp;'Base de dados'!E768,'Base de dados'!B768)</f>
        <v>ROSENEIDE MUNIZ DA SILVA
MARIO NAPOLEAO DA SILVA</v>
      </c>
      <c r="D769" s="15" t="str">
        <f>'Base de dados'!H768</f>
        <v>SIT DE JUQUIA PIEDADE, s/nº - BAIRRO BIQUINHA - JUQUIA</v>
      </c>
      <c r="E769" s="27" t="str">
        <f>'Base de dados'!I768</f>
        <v>(13) 996937470</v>
      </c>
      <c r="F769" s="6" t="str">
        <f>'Base de dados'!J768</f>
        <v>POPULAÇÃO GERAL</v>
      </c>
      <c r="G769" s="6" t="str">
        <f>'Base de dados'!L768</f>
        <v>SUPLENTE COMPLEMENTAR</v>
      </c>
      <c r="H769" s="6">
        <f>'Base de dados'!M768</f>
        <v>536</v>
      </c>
      <c r="I769" s="30" t="s">
        <v>7931</v>
      </c>
      <c r="J769" s="6" t="str">
        <f>'Base de dados'!N768</f>
        <v/>
      </c>
    </row>
    <row r="770" spans="1:10" ht="24.95" customHeight="1" x14ac:dyDescent="0.25">
      <c r="A770" s="3">
        <f t="shared" si="11"/>
        <v>768</v>
      </c>
      <c r="B770" s="4" t="str">
        <f>'Base de dados'!A769</f>
        <v>5140002865</v>
      </c>
      <c r="C770" s="5" t="str">
        <f>IF('Base de dados'!E769&lt;&gt;"",'Base de dados'!B769&amp;CHAR(10)&amp;'Base de dados'!E769,'Base de dados'!B769)</f>
        <v>NATALIA YURI SATO SIMIAO</v>
      </c>
      <c r="D770" s="15" t="str">
        <f>'Base de dados'!H769</f>
        <v>RUA NOVE, 49 - VILA PEDREIRA  - JUQUIA</v>
      </c>
      <c r="E770" s="27" t="str">
        <f>'Base de dados'!I769</f>
        <v>(13) 997798380</v>
      </c>
      <c r="F770" s="6" t="str">
        <f>'Base de dados'!J769</f>
        <v>POPULAÇÃO GERAL</v>
      </c>
      <c r="G770" s="6" t="str">
        <f>'Base de dados'!L769</f>
        <v>SUPLENTE COMPLEMENTAR</v>
      </c>
      <c r="H770" s="6">
        <f>'Base de dados'!M769</f>
        <v>537</v>
      </c>
      <c r="I770" s="30" t="s">
        <v>7931</v>
      </c>
      <c r="J770" s="6" t="str">
        <f>'Base de dados'!N769</f>
        <v/>
      </c>
    </row>
    <row r="771" spans="1:10" ht="24.95" customHeight="1" x14ac:dyDescent="0.25">
      <c r="A771" s="3">
        <f t="shared" si="11"/>
        <v>769</v>
      </c>
      <c r="B771" s="4" t="str">
        <f>'Base de dados'!A770</f>
        <v>5140002063</v>
      </c>
      <c r="C771" s="5" t="str">
        <f>IF('Base de dados'!E770&lt;&gt;"",'Base de dados'!B770&amp;CHAR(10)&amp;'Base de dados'!E770,'Base de dados'!B770)</f>
        <v>FELIPE DO VALLE CARDOSO</v>
      </c>
      <c r="D771" s="15" t="str">
        <f>'Base de dados'!H770</f>
        <v>RUA JOSE NUNES DA SILVA, 25 - VILA SANCHES - JUQUIA</v>
      </c>
      <c r="E771" s="27" t="str">
        <f>'Base de dados'!I770</f>
        <v>(13) 997323162</v>
      </c>
      <c r="F771" s="6" t="str">
        <f>'Base de dados'!J770</f>
        <v>POPULAÇÃO GERAL</v>
      </c>
      <c r="G771" s="6" t="str">
        <f>'Base de dados'!L770</f>
        <v>SUPLENTE COMPLEMENTAR</v>
      </c>
      <c r="H771" s="6">
        <f>'Base de dados'!M770</f>
        <v>538</v>
      </c>
      <c r="I771" s="30" t="s">
        <v>7931</v>
      </c>
      <c r="J771" s="6" t="str">
        <f>'Base de dados'!N770</f>
        <v/>
      </c>
    </row>
    <row r="772" spans="1:10" ht="24.95" customHeight="1" x14ac:dyDescent="0.25">
      <c r="A772" s="3">
        <f t="shared" si="11"/>
        <v>770</v>
      </c>
      <c r="B772" s="4" t="str">
        <f>'Base de dados'!A771</f>
        <v>5140009035</v>
      </c>
      <c r="C772" s="5" t="str">
        <f>IF('Base de dados'!E771&lt;&gt;"",'Base de dados'!B771&amp;CHAR(10)&amp;'Base de dados'!E771,'Base de dados'!B771)</f>
        <v>ANDREIA FRANCO DE MOURA</v>
      </c>
      <c r="D772" s="15" t="str">
        <f>'Base de dados'!H771</f>
        <v>FAZ CALIU, S/N - CORTE PRETO - JUQUIA</v>
      </c>
      <c r="E772" s="27" t="str">
        <f>'Base de dados'!I771</f>
        <v>(13) 996316078</v>
      </c>
      <c r="F772" s="6" t="str">
        <f>'Base de dados'!J771</f>
        <v>POPULAÇÃO GERAL</v>
      </c>
      <c r="G772" s="6" t="str">
        <f>'Base de dados'!L771</f>
        <v>SUPLENTE COMPLEMENTAR</v>
      </c>
      <c r="H772" s="6">
        <f>'Base de dados'!M771</f>
        <v>539</v>
      </c>
      <c r="I772" s="30" t="s">
        <v>7931</v>
      </c>
      <c r="J772" s="6" t="str">
        <f>'Base de dados'!N771</f>
        <v/>
      </c>
    </row>
    <row r="773" spans="1:10" ht="24.95" customHeight="1" x14ac:dyDescent="0.25">
      <c r="A773" s="3">
        <f t="shared" ref="A773:A836" si="12">A772+1</f>
        <v>771</v>
      </c>
      <c r="B773" s="4" t="str">
        <f>'Base de dados'!A772</f>
        <v>5140007849</v>
      </c>
      <c r="C773" s="5" t="str">
        <f>IF('Base de dados'!E772&lt;&gt;"",'Base de dados'!B772&amp;CHAR(10)&amp;'Base de dados'!E772,'Base de dados'!B772)</f>
        <v>RAISSA MUNIZ BRANDINO
FABIO AUGUSTO ALMEIDA DE LIMA</v>
      </c>
      <c r="D773" s="15" t="str">
        <f>'Base de dados'!H772</f>
        <v>SIT CAPUAVA, S/N - CAPUAVA - JUQUIA</v>
      </c>
      <c r="E773" s="27" t="str">
        <f>'Base de dados'!I772</f>
        <v>(13) 996339839</v>
      </c>
      <c r="F773" s="6" t="str">
        <f>'Base de dados'!J772</f>
        <v>POPULAÇÃO GERAL</v>
      </c>
      <c r="G773" s="6" t="str">
        <f>'Base de dados'!L772</f>
        <v>SUPLENTE COMPLEMENTAR</v>
      </c>
      <c r="H773" s="6">
        <f>'Base de dados'!M772</f>
        <v>540</v>
      </c>
      <c r="I773" s="30" t="s">
        <v>7931</v>
      </c>
      <c r="J773" s="6" t="str">
        <f>'Base de dados'!N772</f>
        <v/>
      </c>
    </row>
    <row r="774" spans="1:10" ht="24.95" customHeight="1" x14ac:dyDescent="0.25">
      <c r="A774" s="3">
        <f t="shared" si="12"/>
        <v>772</v>
      </c>
      <c r="B774" s="4" t="str">
        <f>'Base de dados'!A773</f>
        <v>5140000240</v>
      </c>
      <c r="C774" s="5" t="str">
        <f>IF('Base de dados'!E773&lt;&gt;"",'Base de dados'!B773&amp;CHAR(10)&amp;'Base de dados'!E773,'Base de dados'!B773)</f>
        <v>APARECIDO ALVES PEREIRA</v>
      </c>
      <c r="D774" s="15" t="str">
        <f>'Base de dados'!H773</f>
        <v>RUA BOA VISTA, 102 - VILA SANCHES - JUQUIA</v>
      </c>
      <c r="E774" s="27" t="str">
        <f>'Base de dados'!I773</f>
        <v>(13) 991697570</v>
      </c>
      <c r="F774" s="6" t="str">
        <f>'Base de dados'!J773</f>
        <v>POPULAÇÃO GERAL</v>
      </c>
      <c r="G774" s="6" t="str">
        <f>'Base de dados'!L773</f>
        <v>SUPLENTE COMPLEMENTAR</v>
      </c>
      <c r="H774" s="6">
        <f>'Base de dados'!M773</f>
        <v>541</v>
      </c>
      <c r="I774" s="30" t="s">
        <v>7931</v>
      </c>
      <c r="J774" s="6" t="str">
        <f>'Base de dados'!N773</f>
        <v/>
      </c>
    </row>
    <row r="775" spans="1:10" ht="24.95" customHeight="1" x14ac:dyDescent="0.25">
      <c r="A775" s="3">
        <f t="shared" si="12"/>
        <v>773</v>
      </c>
      <c r="B775" s="4" t="str">
        <f>'Base de dados'!A774</f>
        <v>5140007567</v>
      </c>
      <c r="C775" s="5" t="str">
        <f>IF('Base de dados'!E774&lt;&gt;"",'Base de dados'!B774&amp;CHAR(10)&amp;'Base de dados'!E774,'Base de dados'!B774)</f>
        <v>ELIENARA DAGMAR DA SILVA PAULO</v>
      </c>
      <c r="D775" s="15" t="str">
        <f>'Base de dados'!H774</f>
        <v>AV  BRASIL, 1475 - VILA SANCHES - JUQUIA</v>
      </c>
      <c r="E775" s="27" t="str">
        <f>'Base de dados'!I774</f>
        <v>(13) 996573376</v>
      </c>
      <c r="F775" s="6" t="str">
        <f>'Base de dados'!J774</f>
        <v>POPULAÇÃO GERAL</v>
      </c>
      <c r="G775" s="6" t="str">
        <f>'Base de dados'!L774</f>
        <v>SUPLENTE COMPLEMENTAR</v>
      </c>
      <c r="H775" s="6">
        <f>'Base de dados'!M774</f>
        <v>542</v>
      </c>
      <c r="I775" s="30" t="s">
        <v>7931</v>
      </c>
      <c r="J775" s="6" t="str">
        <f>'Base de dados'!N774</f>
        <v/>
      </c>
    </row>
    <row r="776" spans="1:10" ht="24.95" customHeight="1" x14ac:dyDescent="0.25">
      <c r="A776" s="3">
        <f t="shared" si="12"/>
        <v>774</v>
      </c>
      <c r="B776" s="4" t="str">
        <f>'Base de dados'!A775</f>
        <v>5140010702</v>
      </c>
      <c r="C776" s="5" t="str">
        <f>IF('Base de dados'!E775&lt;&gt;"",'Base de dados'!B775&amp;CHAR(10)&amp;'Base de dados'!E775,'Base de dados'!B775)</f>
        <v>SUELI GOMES DA SILVA</v>
      </c>
      <c r="D776" s="15" t="str">
        <f>'Base de dados'!H775</f>
        <v>AV  BOA VISTA, 169 - VILA SANCHES - JUQUIA</v>
      </c>
      <c r="E776" s="27" t="str">
        <f>'Base de dados'!I775</f>
        <v>(13) 991981006</v>
      </c>
      <c r="F776" s="6" t="str">
        <f>'Base de dados'!J775</f>
        <v>POPULAÇÃO GERAL</v>
      </c>
      <c r="G776" s="6" t="str">
        <f>'Base de dados'!L775</f>
        <v>SUPLENTE COMPLEMENTAR</v>
      </c>
      <c r="H776" s="6">
        <f>'Base de dados'!M775</f>
        <v>543</v>
      </c>
      <c r="I776" s="30" t="s">
        <v>7931</v>
      </c>
      <c r="J776" s="6" t="str">
        <f>'Base de dados'!N775</f>
        <v/>
      </c>
    </row>
    <row r="777" spans="1:10" ht="24.95" customHeight="1" x14ac:dyDescent="0.25">
      <c r="A777" s="3">
        <f t="shared" si="12"/>
        <v>775</v>
      </c>
      <c r="B777" s="4" t="str">
        <f>'Base de dados'!A776</f>
        <v>5140000091</v>
      </c>
      <c r="C777" s="5" t="str">
        <f>IF('Base de dados'!E776&lt;&gt;"",'Base de dados'!B776&amp;CHAR(10)&amp;'Base de dados'!E776,'Base de dados'!B776)</f>
        <v>CRISTINA MIRANDA
CARLOS AUGUSTO DE FARIA</v>
      </c>
      <c r="D777" s="15" t="str">
        <f>'Base de dados'!H776</f>
        <v>RUA JOAO FLORENCIO, 190 - VILA SANCHES - JUQUIA</v>
      </c>
      <c r="E777" s="27" t="str">
        <f>'Base de dados'!I776</f>
        <v>(13) 97869923</v>
      </c>
      <c r="F777" s="6" t="str">
        <f>'Base de dados'!J776</f>
        <v>POPULAÇÃO GERAL</v>
      </c>
      <c r="G777" s="6" t="str">
        <f>'Base de dados'!L776</f>
        <v>SUPLENTE COMPLEMENTAR</v>
      </c>
      <c r="H777" s="6">
        <f>'Base de dados'!M776</f>
        <v>544</v>
      </c>
      <c r="I777" s="30" t="s">
        <v>7931</v>
      </c>
      <c r="J777" s="6" t="str">
        <f>'Base de dados'!N776</f>
        <v/>
      </c>
    </row>
    <row r="778" spans="1:10" ht="24.95" customHeight="1" x14ac:dyDescent="0.25">
      <c r="A778" s="3">
        <f t="shared" si="12"/>
        <v>776</v>
      </c>
      <c r="B778" s="4" t="str">
        <f>'Base de dados'!A777</f>
        <v>5140004275</v>
      </c>
      <c r="C778" s="5" t="str">
        <f>IF('Base de dados'!E777&lt;&gt;"",'Base de dados'!B777&amp;CHAR(10)&amp;'Base de dados'!E777,'Base de dados'!B777)</f>
        <v>ABIUDE CABRAL DOS SANTOS</v>
      </c>
      <c r="D778" s="15" t="str">
        <f>'Base de dados'!H777</f>
        <v>EST LUZ DA TERRA / SITIO CABRAL, 256/ 175 - ARARIBA - JUQUIA</v>
      </c>
      <c r="E778" s="27" t="str">
        <f>'Base de dados'!I777</f>
        <v>(13) 996857650</v>
      </c>
      <c r="F778" s="6" t="str">
        <f>'Base de dados'!J777</f>
        <v>POPULAÇÃO GERAL</v>
      </c>
      <c r="G778" s="6" t="str">
        <f>'Base de dados'!L777</f>
        <v>SUPLENTE COMPLEMENTAR</v>
      </c>
      <c r="H778" s="6">
        <f>'Base de dados'!M777</f>
        <v>545</v>
      </c>
      <c r="I778" s="30" t="s">
        <v>7931</v>
      </c>
      <c r="J778" s="6" t="str">
        <f>'Base de dados'!N777</f>
        <v/>
      </c>
    </row>
    <row r="779" spans="1:10" ht="24.95" customHeight="1" x14ac:dyDescent="0.25">
      <c r="A779" s="3">
        <f t="shared" si="12"/>
        <v>777</v>
      </c>
      <c r="B779" s="4" t="str">
        <f>'Base de dados'!A778</f>
        <v>5140008227</v>
      </c>
      <c r="C779" s="5" t="str">
        <f>IF('Base de dados'!E778&lt;&gt;"",'Base de dados'!B778&amp;CHAR(10)&amp;'Base de dados'!E778,'Base de dados'!B778)</f>
        <v>ANA PAULA RIBEIRO GONCALVES</v>
      </c>
      <c r="D779" s="15" t="str">
        <f>'Base de dados'!H778</f>
        <v>RUA JONAS DE OLIVEIRA SANCHES, 97 - VOVO CLARINHA - JUQUIA</v>
      </c>
      <c r="E779" s="27" t="str">
        <f>'Base de dados'!I778</f>
        <v>(13) 997903510</v>
      </c>
      <c r="F779" s="6" t="str">
        <f>'Base de dados'!J778</f>
        <v>POPULAÇÃO GERAL</v>
      </c>
      <c r="G779" s="6" t="str">
        <f>'Base de dados'!L778</f>
        <v>SUPLENTE COMPLEMENTAR</v>
      </c>
      <c r="H779" s="6">
        <f>'Base de dados'!M778</f>
        <v>546</v>
      </c>
      <c r="I779" s="30" t="s">
        <v>7931</v>
      </c>
      <c r="J779" s="6" t="str">
        <f>'Base de dados'!N778</f>
        <v/>
      </c>
    </row>
    <row r="780" spans="1:10" ht="24.95" customHeight="1" x14ac:dyDescent="0.25">
      <c r="A780" s="3">
        <f t="shared" si="12"/>
        <v>778</v>
      </c>
      <c r="B780" s="4" t="str">
        <f>'Base de dados'!A779</f>
        <v>5140009647</v>
      </c>
      <c r="C780" s="5" t="str">
        <f>IF('Base de dados'!E779&lt;&gt;"",'Base de dados'!B779&amp;CHAR(10)&amp;'Base de dados'!E779,'Base de dados'!B779)</f>
        <v>THAIS CRISTINA FERREIRA DA SILVA</v>
      </c>
      <c r="D780" s="15" t="str">
        <f>'Base de dados'!H779</f>
        <v>AV  GEORGE SALVATERRA, 831 - CENTRO - JUQUIA</v>
      </c>
      <c r="E780" s="27" t="str">
        <f>'Base de dados'!I779</f>
        <v>(13) 997913320</v>
      </c>
      <c r="F780" s="6" t="str">
        <f>'Base de dados'!J779</f>
        <v>POPULAÇÃO GERAL</v>
      </c>
      <c r="G780" s="6" t="str">
        <f>'Base de dados'!L779</f>
        <v>SUPLENTE COMPLEMENTAR</v>
      </c>
      <c r="H780" s="6">
        <f>'Base de dados'!M779</f>
        <v>547</v>
      </c>
      <c r="I780" s="30" t="s">
        <v>7931</v>
      </c>
      <c r="J780" s="6" t="str">
        <f>'Base de dados'!N779</f>
        <v/>
      </c>
    </row>
    <row r="781" spans="1:10" ht="24.95" customHeight="1" x14ac:dyDescent="0.25">
      <c r="A781" s="3">
        <f t="shared" si="12"/>
        <v>779</v>
      </c>
      <c r="B781" s="4" t="str">
        <f>'Base de dados'!A780</f>
        <v>5140000083</v>
      </c>
      <c r="C781" s="5" t="str">
        <f>IF('Base de dados'!E780&lt;&gt;"",'Base de dados'!B780&amp;CHAR(10)&amp;'Base de dados'!E780,'Base de dados'!B780)</f>
        <v>IVANILDA LEOPOLDINO</v>
      </c>
      <c r="D781" s="15" t="str">
        <f>'Base de dados'!H780</f>
        <v>SIT R1  BRO BOACICA, 0 - POUSO ALTO - JUQUIA</v>
      </c>
      <c r="E781" s="27" t="str">
        <f>'Base de dados'!I780</f>
        <v>(13) 997991645</v>
      </c>
      <c r="F781" s="6" t="str">
        <f>'Base de dados'!J780</f>
        <v>POPULAÇÃO GERAL</v>
      </c>
      <c r="G781" s="6" t="str">
        <f>'Base de dados'!L780</f>
        <v>SUPLENTE COMPLEMENTAR</v>
      </c>
      <c r="H781" s="6">
        <f>'Base de dados'!M780</f>
        <v>548</v>
      </c>
      <c r="I781" s="30" t="s">
        <v>7931</v>
      </c>
      <c r="J781" s="6" t="str">
        <f>'Base de dados'!N780</f>
        <v/>
      </c>
    </row>
    <row r="782" spans="1:10" ht="24.95" customHeight="1" x14ac:dyDescent="0.25">
      <c r="A782" s="3">
        <f t="shared" si="12"/>
        <v>780</v>
      </c>
      <c r="B782" s="4" t="str">
        <f>'Base de dados'!A781</f>
        <v>5140005827</v>
      </c>
      <c r="C782" s="5" t="str">
        <f>IF('Base de dados'!E781&lt;&gt;"",'Base de dados'!B781&amp;CHAR(10)&amp;'Base de dados'!E781,'Base de dados'!B781)</f>
        <v>IVAN DE SOUZA SANCHES JUNIOR
ERIKA CRISTINA FILO PEREIRA SANCHES</v>
      </c>
      <c r="D782" s="15" t="str">
        <f>'Base de dados'!H781</f>
        <v>TR  GEORGE SALVATERRA, 44 - CENTRO - JUQUIA</v>
      </c>
      <c r="E782" s="27" t="str">
        <f>'Base de dados'!I781</f>
        <v>(13) 997527709</v>
      </c>
      <c r="F782" s="6" t="str">
        <f>'Base de dados'!J781</f>
        <v>POPULAÇÃO GERAL</v>
      </c>
      <c r="G782" s="6" t="str">
        <f>'Base de dados'!L781</f>
        <v>SUPLENTE COMPLEMENTAR</v>
      </c>
      <c r="H782" s="6">
        <f>'Base de dados'!M781</f>
        <v>549</v>
      </c>
      <c r="I782" s="30" t="s">
        <v>7931</v>
      </c>
      <c r="J782" s="6" t="str">
        <f>'Base de dados'!N781</f>
        <v/>
      </c>
    </row>
    <row r="783" spans="1:10" ht="24.95" customHeight="1" x14ac:dyDescent="0.25">
      <c r="A783" s="3">
        <f t="shared" si="12"/>
        <v>781</v>
      </c>
      <c r="B783" s="4" t="str">
        <f>'Base de dados'!A782</f>
        <v>5140006759</v>
      </c>
      <c r="C783" s="5" t="str">
        <f>IF('Base de dados'!E782&lt;&gt;"",'Base de dados'!B782&amp;CHAR(10)&amp;'Base de dados'!E782,'Base de dados'!B782)</f>
        <v>JORGE LUIZ DE LUMA SANTOS</v>
      </c>
      <c r="D783" s="15" t="str">
        <f>'Base de dados'!H782</f>
        <v>RUA FLORESTA, 160 - ESTACAO - JUQUIA</v>
      </c>
      <c r="E783" s="27" t="str">
        <f>'Base de dados'!I782</f>
        <v>(13) 982101861</v>
      </c>
      <c r="F783" s="6" t="str">
        <f>'Base de dados'!J782</f>
        <v>POPULAÇÃO GERAL</v>
      </c>
      <c r="G783" s="6" t="str">
        <f>'Base de dados'!L782</f>
        <v>SUPLENTE COMPLEMENTAR</v>
      </c>
      <c r="H783" s="6">
        <f>'Base de dados'!M782</f>
        <v>550</v>
      </c>
      <c r="I783" s="30" t="s">
        <v>7931</v>
      </c>
      <c r="J783" s="6" t="str">
        <f>'Base de dados'!N782</f>
        <v/>
      </c>
    </row>
    <row r="784" spans="1:10" ht="24.95" customHeight="1" x14ac:dyDescent="0.25">
      <c r="A784" s="3">
        <f t="shared" si="12"/>
        <v>782</v>
      </c>
      <c r="B784" s="4" t="str">
        <f>'Base de dados'!A783</f>
        <v>5140000265</v>
      </c>
      <c r="C784" s="5" t="str">
        <f>IF('Base de dados'!E783&lt;&gt;"",'Base de dados'!B783&amp;CHAR(10)&amp;'Base de dados'!E783,'Base de dados'!B783)</f>
        <v>FERNANDO CORREA PAULO
FLAVIA DE OLIVEIRA CORREA</v>
      </c>
      <c r="D784" s="15" t="str">
        <f>'Base de dados'!H783</f>
        <v>VLA ANTONIO MARQUES PATRICIO, 426 - VILA INDUSTRIAL - JUQUIA</v>
      </c>
      <c r="E784" s="27" t="str">
        <f>'Base de dados'!I783</f>
        <v>(13) 997507939</v>
      </c>
      <c r="F784" s="6" t="str">
        <f>'Base de dados'!J783</f>
        <v>POPULAÇÃO GERAL</v>
      </c>
      <c r="G784" s="6" t="str">
        <f>'Base de dados'!L783</f>
        <v>SUPLENTE COMPLEMENTAR</v>
      </c>
      <c r="H784" s="6">
        <f>'Base de dados'!M783</f>
        <v>551</v>
      </c>
      <c r="I784" s="30" t="s">
        <v>7931</v>
      </c>
      <c r="J784" s="6" t="str">
        <f>'Base de dados'!N783</f>
        <v/>
      </c>
    </row>
    <row r="785" spans="1:10" ht="24.95" customHeight="1" x14ac:dyDescent="0.25">
      <c r="A785" s="3">
        <f t="shared" si="12"/>
        <v>783</v>
      </c>
      <c r="B785" s="4" t="str">
        <f>'Base de dados'!A784</f>
        <v>5140004408</v>
      </c>
      <c r="C785" s="5" t="str">
        <f>IF('Base de dados'!E784&lt;&gt;"",'Base de dados'!B784&amp;CHAR(10)&amp;'Base de dados'!E784,'Base de dados'!B784)</f>
        <v>NILZA FRANCO PEREIRA</v>
      </c>
      <c r="D785" s="15" t="str">
        <f>'Base de dados'!H784</f>
        <v>RUA EMILIA RAMOS DA CUNHA, CASA, 72 - MARIA DE LOURDES - JUQUIA</v>
      </c>
      <c r="E785" s="27" t="str">
        <f>'Base de dados'!I784</f>
        <v>(13) 997634113</v>
      </c>
      <c r="F785" s="6" t="str">
        <f>'Base de dados'!J784</f>
        <v>POPULAÇÃO GERAL</v>
      </c>
      <c r="G785" s="6" t="str">
        <f>'Base de dados'!L784</f>
        <v>SUPLENTE COMPLEMENTAR</v>
      </c>
      <c r="H785" s="6">
        <f>'Base de dados'!M784</f>
        <v>552</v>
      </c>
      <c r="I785" s="30" t="s">
        <v>7931</v>
      </c>
      <c r="J785" s="6" t="str">
        <f>'Base de dados'!N784</f>
        <v/>
      </c>
    </row>
    <row r="786" spans="1:10" ht="24.95" customHeight="1" x14ac:dyDescent="0.25">
      <c r="A786" s="3">
        <f t="shared" si="12"/>
        <v>784</v>
      </c>
      <c r="B786" s="4" t="str">
        <f>'Base de dados'!A785</f>
        <v>5140008383</v>
      </c>
      <c r="C786" s="5" t="str">
        <f>IF('Base de dados'!E785&lt;&gt;"",'Base de dados'!B785&amp;CHAR(10)&amp;'Base de dados'!E785,'Base de dados'!B785)</f>
        <v>LUANA DA SILVA CARDOSO</v>
      </c>
      <c r="D786" s="15" t="str">
        <f>'Base de dados'!H785</f>
        <v>RUA R  PROFESSOR FRANCISCO ARCELINO DO AMARAL, 301 - VILA SANCHES - JUQUIA</v>
      </c>
      <c r="E786" s="27" t="str">
        <f>'Base de dados'!I785</f>
        <v>(13) 997610712</v>
      </c>
      <c r="F786" s="6" t="str">
        <f>'Base de dados'!J785</f>
        <v>POPULAÇÃO GERAL</v>
      </c>
      <c r="G786" s="6" t="str">
        <f>'Base de dados'!L785</f>
        <v>SUPLENTE COMPLEMENTAR</v>
      </c>
      <c r="H786" s="6">
        <f>'Base de dados'!M785</f>
        <v>553</v>
      </c>
      <c r="I786" s="30" t="s">
        <v>7931</v>
      </c>
      <c r="J786" s="6" t="str">
        <f>'Base de dados'!N785</f>
        <v/>
      </c>
    </row>
    <row r="787" spans="1:10" ht="24.95" customHeight="1" x14ac:dyDescent="0.25">
      <c r="A787" s="3">
        <f t="shared" si="12"/>
        <v>785</v>
      </c>
      <c r="B787" s="4" t="str">
        <f>'Base de dados'!A786</f>
        <v>5140003020</v>
      </c>
      <c r="C787" s="5" t="str">
        <f>IF('Base de dados'!E786&lt;&gt;"",'Base de dados'!B786&amp;CHAR(10)&amp;'Base de dados'!E786,'Base de dados'!B786)</f>
        <v>ROSANA ASSIS DA SILVA
FRANCISCO DONIZETE SOUZA BRAZ</v>
      </c>
      <c r="D787" s="15" t="str">
        <f>'Base de dados'!H786</f>
        <v>RUA BENEDITO RIBEIRO, 73 - ESTACAO - JUQUIA</v>
      </c>
      <c r="E787" s="27" t="str">
        <f>'Base de dados'!I786</f>
        <v>(13) 996655701</v>
      </c>
      <c r="F787" s="6" t="str">
        <f>'Base de dados'!J786</f>
        <v>POPULAÇÃO GERAL</v>
      </c>
      <c r="G787" s="6" t="str">
        <f>'Base de dados'!L786</f>
        <v>SUPLENTE COMPLEMENTAR</v>
      </c>
      <c r="H787" s="6">
        <f>'Base de dados'!M786</f>
        <v>554</v>
      </c>
      <c r="I787" s="30" t="s">
        <v>7931</v>
      </c>
      <c r="J787" s="6" t="str">
        <f>'Base de dados'!N786</f>
        <v/>
      </c>
    </row>
    <row r="788" spans="1:10" ht="24.95" customHeight="1" x14ac:dyDescent="0.25">
      <c r="A788" s="3">
        <f t="shared" si="12"/>
        <v>786</v>
      </c>
      <c r="B788" s="4" t="str">
        <f>'Base de dados'!A787</f>
        <v>5140007708</v>
      </c>
      <c r="C788" s="5" t="str">
        <f>IF('Base de dados'!E787&lt;&gt;"",'Base de dados'!B787&amp;CHAR(10)&amp;'Base de dados'!E787,'Base de dados'!B787)</f>
        <v>GRACIANO JU CECI DUARTE
DIOGO FRANC DOS SANTOS</v>
      </c>
      <c r="D788" s="15" t="str">
        <f>'Base de dados'!H787</f>
        <v>RUA CHAIA ZINGEREVITZ, 267 - JARDIM GUARUJA - SAO PAULO</v>
      </c>
      <c r="E788" s="27" t="str">
        <f>'Base de dados'!I787</f>
        <v>(11) 983653411</v>
      </c>
      <c r="F788" s="6" t="str">
        <f>'Base de dados'!J787</f>
        <v>POPULAÇÃO GERAL</v>
      </c>
      <c r="G788" s="6" t="str">
        <f>'Base de dados'!L787</f>
        <v>SUPLENTE COMPLEMENTAR</v>
      </c>
      <c r="H788" s="6">
        <f>'Base de dados'!M787</f>
        <v>555</v>
      </c>
      <c r="I788" s="30" t="s">
        <v>7931</v>
      </c>
      <c r="J788" s="6" t="str">
        <f>'Base de dados'!N787</f>
        <v/>
      </c>
    </row>
    <row r="789" spans="1:10" ht="24.95" customHeight="1" x14ac:dyDescent="0.25">
      <c r="A789" s="3">
        <f t="shared" si="12"/>
        <v>787</v>
      </c>
      <c r="B789" s="4" t="str">
        <f>'Base de dados'!A788</f>
        <v>5140010603</v>
      </c>
      <c r="C789" s="5" t="str">
        <f>IF('Base de dados'!E788&lt;&gt;"",'Base de dados'!B788&amp;CHAR(10)&amp;'Base de dados'!E788,'Base de dados'!B788)</f>
        <v>ROSELI PEREIRA DOS SANTOS</v>
      </c>
      <c r="D789" s="15" t="str">
        <f>'Base de dados'!H788</f>
        <v>RUA TOSHIO UENISHI, 99 - VILA NOVA BONSUCESSO - GUARULHOS</v>
      </c>
      <c r="E789" s="27" t="str">
        <f>'Base de dados'!I788</f>
        <v>(11) 941438510</v>
      </c>
      <c r="F789" s="6" t="str">
        <f>'Base de dados'!J788</f>
        <v>POPULAÇÃO GERAL</v>
      </c>
      <c r="G789" s="6" t="str">
        <f>'Base de dados'!L788</f>
        <v>SUPLENTE COMPLEMENTAR</v>
      </c>
      <c r="H789" s="6">
        <f>'Base de dados'!M788</f>
        <v>556</v>
      </c>
      <c r="I789" s="30" t="s">
        <v>7931</v>
      </c>
      <c r="J789" s="6" t="str">
        <f>'Base de dados'!N788</f>
        <v/>
      </c>
    </row>
    <row r="790" spans="1:10" ht="24.95" customHeight="1" x14ac:dyDescent="0.25">
      <c r="A790" s="3">
        <f t="shared" si="12"/>
        <v>788</v>
      </c>
      <c r="B790" s="4" t="str">
        <f>'Base de dados'!A789</f>
        <v>5140009167</v>
      </c>
      <c r="C790" s="5" t="str">
        <f>IF('Base de dados'!E789&lt;&gt;"",'Base de dados'!B789&amp;CHAR(10)&amp;'Base de dados'!E789,'Base de dados'!B789)</f>
        <v>LAURA MACIEL CAETANO
JALMAS SILVA SANTOS</v>
      </c>
      <c r="D790" s="15" t="str">
        <f>'Base de dados'!H789</f>
        <v>FAZ SOCAL, .... - SERROTE - REGISTRO</v>
      </c>
      <c r="E790" s="27" t="str">
        <f>'Base de dados'!I789</f>
        <v>(13) 996821971</v>
      </c>
      <c r="F790" s="6" t="str">
        <f>'Base de dados'!J789</f>
        <v>POPULAÇÃO GERAL</v>
      </c>
      <c r="G790" s="6" t="str">
        <f>'Base de dados'!L789</f>
        <v>SUPLENTE COMPLEMENTAR</v>
      </c>
      <c r="H790" s="6">
        <f>'Base de dados'!M789</f>
        <v>557</v>
      </c>
      <c r="I790" s="30" t="s">
        <v>7931</v>
      </c>
      <c r="J790" s="6" t="str">
        <f>'Base de dados'!N789</f>
        <v/>
      </c>
    </row>
    <row r="791" spans="1:10" ht="24.95" customHeight="1" x14ac:dyDescent="0.25">
      <c r="A791" s="3">
        <f t="shared" si="12"/>
        <v>789</v>
      </c>
      <c r="B791" s="4" t="str">
        <f>'Base de dados'!A790</f>
        <v>5140000976</v>
      </c>
      <c r="C791" s="5" t="str">
        <f>IF('Base de dados'!E790&lt;&gt;"",'Base de dados'!B790&amp;CHAR(10)&amp;'Base de dados'!E790,'Base de dados'!B790)</f>
        <v>JHONATHAN RAMOS RIBEIRO</v>
      </c>
      <c r="D791" s="15" t="str">
        <f>'Base de dados'!H790</f>
        <v>RUA JONAS DE OLIVEIRA SANCHES, 30 - VOVO CLARINHA - JUQUIA</v>
      </c>
      <c r="E791" s="27" t="str">
        <f>'Base de dados'!I790</f>
        <v>(13) 96706139</v>
      </c>
      <c r="F791" s="6" t="str">
        <f>'Base de dados'!J790</f>
        <v>POPULAÇÃO GERAL</v>
      </c>
      <c r="G791" s="6" t="str">
        <f>'Base de dados'!L790</f>
        <v>SUPLENTE COMPLEMENTAR</v>
      </c>
      <c r="H791" s="6">
        <f>'Base de dados'!M790</f>
        <v>558</v>
      </c>
      <c r="I791" s="30" t="s">
        <v>7931</v>
      </c>
      <c r="J791" s="6" t="str">
        <f>'Base de dados'!N790</f>
        <v/>
      </c>
    </row>
    <row r="792" spans="1:10" ht="24.95" customHeight="1" x14ac:dyDescent="0.25">
      <c r="A792" s="3">
        <f t="shared" si="12"/>
        <v>790</v>
      </c>
      <c r="B792" s="4" t="str">
        <f>'Base de dados'!A791</f>
        <v>5140008235</v>
      </c>
      <c r="C792" s="5" t="str">
        <f>IF('Base de dados'!E791&lt;&gt;"",'Base de dados'!B791&amp;CHAR(10)&amp;'Base de dados'!E791,'Base de dados'!B791)</f>
        <v>GABRIEL DE CAMARGO MAGLIARELLI</v>
      </c>
      <c r="D792" s="15" t="str">
        <f>'Base de dados'!H791</f>
        <v>BC  DAS MARGARIDAS, 250 - PIUVA - JUQUIA</v>
      </c>
      <c r="E792" s="27" t="str">
        <f>'Base de dados'!I791</f>
        <v>(13) 996902605</v>
      </c>
      <c r="F792" s="6" t="str">
        <f>'Base de dados'!J791</f>
        <v>POPULAÇÃO GERAL</v>
      </c>
      <c r="G792" s="6" t="str">
        <f>'Base de dados'!L791</f>
        <v>SUPLENTE COMPLEMENTAR</v>
      </c>
      <c r="H792" s="6">
        <f>'Base de dados'!M791</f>
        <v>559</v>
      </c>
      <c r="I792" s="30" t="s">
        <v>7931</v>
      </c>
      <c r="J792" s="6" t="str">
        <f>'Base de dados'!N791</f>
        <v/>
      </c>
    </row>
    <row r="793" spans="1:10" ht="24.95" customHeight="1" x14ac:dyDescent="0.25">
      <c r="A793" s="3">
        <f t="shared" si="12"/>
        <v>791</v>
      </c>
      <c r="B793" s="4" t="str">
        <f>'Base de dados'!A792</f>
        <v>5140009209</v>
      </c>
      <c r="C793" s="5" t="str">
        <f>IF('Base de dados'!E792&lt;&gt;"",'Base de dados'!B792&amp;CHAR(10)&amp;'Base de dados'!E792,'Base de dados'!B792)</f>
        <v>GENIVALDO RIBEIRO PEREIRA</v>
      </c>
      <c r="D793" s="15" t="str">
        <f>'Base de dados'!H792</f>
        <v>RUA EUCLIDES MOTTA, 29 - VILA SANCHES - JUQUIA</v>
      </c>
      <c r="E793" s="27" t="str">
        <f>'Base de dados'!I792</f>
        <v>(13) 996000768</v>
      </c>
      <c r="F793" s="6" t="str">
        <f>'Base de dados'!J792</f>
        <v>POPULAÇÃO GERAL</v>
      </c>
      <c r="G793" s="6" t="str">
        <f>'Base de dados'!L792</f>
        <v>SUPLENTE COMPLEMENTAR</v>
      </c>
      <c r="H793" s="6">
        <f>'Base de dados'!M792</f>
        <v>560</v>
      </c>
      <c r="I793" s="30" t="s">
        <v>7931</v>
      </c>
      <c r="J793" s="6" t="str">
        <f>'Base de dados'!N792</f>
        <v/>
      </c>
    </row>
    <row r="794" spans="1:10" ht="24.95" customHeight="1" x14ac:dyDescent="0.25">
      <c r="A794" s="3">
        <f t="shared" si="12"/>
        <v>792</v>
      </c>
      <c r="B794" s="4" t="str">
        <f>'Base de dados'!A793</f>
        <v>5140003434</v>
      </c>
      <c r="C794" s="5" t="str">
        <f>IF('Base de dados'!E793&lt;&gt;"",'Base de dados'!B793&amp;CHAR(10)&amp;'Base de dados'!E793,'Base de dados'!B793)</f>
        <v>EDNA DA SILVA COSTA
ODAIR DA SILVA MORAIS</v>
      </c>
      <c r="D794" s="15" t="str">
        <f>'Base de dados'!H793</f>
        <v>RUA PROGETADA, 71 - PIUVA - JUQUIA</v>
      </c>
      <c r="E794" s="27" t="str">
        <f>'Base de dados'!I793</f>
        <v>(13) 996629649</v>
      </c>
      <c r="F794" s="6" t="str">
        <f>'Base de dados'!J793</f>
        <v>POPULAÇÃO GERAL</v>
      </c>
      <c r="G794" s="6" t="str">
        <f>'Base de dados'!L793</f>
        <v>SUPLENTE COMPLEMENTAR</v>
      </c>
      <c r="H794" s="6">
        <f>'Base de dados'!M793</f>
        <v>561</v>
      </c>
      <c r="I794" s="30" t="s">
        <v>7931</v>
      </c>
      <c r="J794" s="6" t="str">
        <f>'Base de dados'!N793</f>
        <v/>
      </c>
    </row>
    <row r="795" spans="1:10" ht="24.95" customHeight="1" x14ac:dyDescent="0.25">
      <c r="A795" s="3">
        <f t="shared" si="12"/>
        <v>793</v>
      </c>
      <c r="B795" s="4" t="str">
        <f>'Base de dados'!A794</f>
        <v>5140006734</v>
      </c>
      <c r="C795" s="5" t="str">
        <f>IF('Base de dados'!E794&lt;&gt;"",'Base de dados'!B794&amp;CHAR(10)&amp;'Base de dados'!E794,'Base de dados'!B794)</f>
        <v>BRIGIDA MATOS
ADRIANO ALVES</v>
      </c>
      <c r="D795" s="15" t="str">
        <f>'Base de dados'!H794</f>
        <v>RUA JOAO CARLOS JANETA, 61 - ESTACAO - JUQUIA</v>
      </c>
      <c r="E795" s="27" t="str">
        <f>'Base de dados'!I794</f>
        <v>(13) 981533755</v>
      </c>
      <c r="F795" s="6" t="str">
        <f>'Base de dados'!J794</f>
        <v>POPULAÇÃO GERAL</v>
      </c>
      <c r="G795" s="6" t="str">
        <f>'Base de dados'!L794</f>
        <v>SUPLENTE COMPLEMENTAR</v>
      </c>
      <c r="H795" s="6">
        <f>'Base de dados'!M794</f>
        <v>562</v>
      </c>
      <c r="I795" s="30" t="s">
        <v>7931</v>
      </c>
      <c r="J795" s="6" t="str">
        <f>'Base de dados'!N794</f>
        <v/>
      </c>
    </row>
    <row r="796" spans="1:10" ht="24.95" customHeight="1" x14ac:dyDescent="0.25">
      <c r="A796" s="3">
        <f t="shared" si="12"/>
        <v>794</v>
      </c>
      <c r="B796" s="4" t="str">
        <f>'Base de dados'!A795</f>
        <v>5140002360</v>
      </c>
      <c r="C796" s="5" t="str">
        <f>IF('Base de dados'!E795&lt;&gt;"",'Base de dados'!B795&amp;CHAR(10)&amp;'Base de dados'!E795,'Base de dados'!B795)</f>
        <v>OSEIAS RIBEIRO MUNIZ</v>
      </c>
      <c r="D796" s="15" t="str">
        <f>'Base de dados'!H795</f>
        <v>RUA PORTO DA BALSA, 230 - VILA SANCHES - JUQUIA</v>
      </c>
      <c r="E796" s="27" t="str">
        <f>'Base de dados'!I795</f>
        <v>(13) 38446111</v>
      </c>
      <c r="F796" s="6" t="str">
        <f>'Base de dados'!J795</f>
        <v>POPULAÇÃO GERAL</v>
      </c>
      <c r="G796" s="6" t="str">
        <f>'Base de dados'!L795</f>
        <v>SUPLENTE COMPLEMENTAR</v>
      </c>
      <c r="H796" s="6">
        <f>'Base de dados'!M795</f>
        <v>563</v>
      </c>
      <c r="I796" s="30" t="s">
        <v>7931</v>
      </c>
      <c r="J796" s="6" t="str">
        <f>'Base de dados'!N795</f>
        <v/>
      </c>
    </row>
    <row r="797" spans="1:10" ht="24.95" customHeight="1" x14ac:dyDescent="0.25">
      <c r="A797" s="3">
        <f t="shared" si="12"/>
        <v>795</v>
      </c>
      <c r="B797" s="4" t="str">
        <f>'Base de dados'!A796</f>
        <v>5140010314</v>
      </c>
      <c r="C797" s="5" t="str">
        <f>IF('Base de dados'!E796&lt;&gt;"",'Base de dados'!B796&amp;CHAR(10)&amp;'Base de dados'!E796,'Base de dados'!B796)</f>
        <v>CAROLINE NERY DA SILVA</v>
      </c>
      <c r="D797" s="15" t="str">
        <f>'Base de dados'!H796</f>
        <v>RUA ANTONIO ALVES TEIXEIRA, 409 - JARDIM JABAQUARA - SAO PAULO</v>
      </c>
      <c r="E797" s="27" t="str">
        <f>'Base de dados'!I796</f>
        <v>(11) 980789456</v>
      </c>
      <c r="F797" s="6" t="str">
        <f>'Base de dados'!J796</f>
        <v>POPULAÇÃO GERAL</v>
      </c>
      <c r="G797" s="6" t="str">
        <f>'Base de dados'!L796</f>
        <v>SUPLENTE COMPLEMENTAR</v>
      </c>
      <c r="H797" s="6">
        <f>'Base de dados'!M796</f>
        <v>564</v>
      </c>
      <c r="I797" s="30" t="s">
        <v>7931</v>
      </c>
      <c r="J797" s="6" t="str">
        <f>'Base de dados'!N796</f>
        <v/>
      </c>
    </row>
    <row r="798" spans="1:10" ht="24.95" customHeight="1" x14ac:dyDescent="0.25">
      <c r="A798" s="3">
        <f t="shared" si="12"/>
        <v>796</v>
      </c>
      <c r="B798" s="4" t="str">
        <f>'Base de dados'!A797</f>
        <v>5140002733</v>
      </c>
      <c r="C798" s="5" t="str">
        <f>IF('Base de dados'!E797&lt;&gt;"",'Base de dados'!B797&amp;CHAR(10)&amp;'Base de dados'!E797,'Base de dados'!B797)</f>
        <v>EDNA DIAS RIBEIRO DE OLIVEIRA
JONAS MUNIZ DE OLIVEIRA JUNIOR</v>
      </c>
      <c r="D798" s="15" t="str">
        <f>'Base de dados'!H797</f>
        <v>RUA PARA, 104 - VOVO CLARINHA - JUQUIA</v>
      </c>
      <c r="E798" s="27" t="str">
        <f>'Base de dados'!I797</f>
        <v>(13) 38443491</v>
      </c>
      <c r="F798" s="6" t="str">
        <f>'Base de dados'!J797</f>
        <v>POPULAÇÃO GERAL</v>
      </c>
      <c r="G798" s="6" t="str">
        <f>'Base de dados'!L797</f>
        <v>SUPLENTE COMPLEMENTAR</v>
      </c>
      <c r="H798" s="6">
        <f>'Base de dados'!M797</f>
        <v>565</v>
      </c>
      <c r="I798" s="30" t="s">
        <v>7931</v>
      </c>
      <c r="J798" s="6" t="str">
        <f>'Base de dados'!N797</f>
        <v/>
      </c>
    </row>
    <row r="799" spans="1:10" ht="24.95" customHeight="1" x14ac:dyDescent="0.25">
      <c r="A799" s="3">
        <f t="shared" si="12"/>
        <v>797</v>
      </c>
      <c r="B799" s="4" t="str">
        <f>'Base de dados'!A798</f>
        <v>5140003947</v>
      </c>
      <c r="C799" s="5" t="str">
        <f>IF('Base de dados'!E798&lt;&gt;"",'Base de dados'!B798&amp;CHAR(10)&amp;'Base de dados'!E798,'Base de dados'!B798)</f>
        <v>JOSE DAVI DA COSTA
LUCILEIA DE LIMA RODRIGUES COSTA</v>
      </c>
      <c r="D799" s="15" t="str">
        <f>'Base de dados'!H798</f>
        <v>RUA PRINCESA ISABEL, 166 - VILA INDUSTRIAL - JUQUIA</v>
      </c>
      <c r="E799" s="27" t="str">
        <f>'Base de dados'!I798</f>
        <v>(13) 997985473</v>
      </c>
      <c r="F799" s="6" t="str">
        <f>'Base de dados'!J798</f>
        <v>POPULAÇÃO GERAL</v>
      </c>
      <c r="G799" s="6" t="str">
        <f>'Base de dados'!L798</f>
        <v>SUPLENTE COMPLEMENTAR</v>
      </c>
      <c r="H799" s="6">
        <f>'Base de dados'!M798</f>
        <v>566</v>
      </c>
      <c r="I799" s="30" t="s">
        <v>7931</v>
      </c>
      <c r="J799" s="6" t="str">
        <f>'Base de dados'!N798</f>
        <v/>
      </c>
    </row>
    <row r="800" spans="1:10" ht="24.95" customHeight="1" x14ac:dyDescent="0.25">
      <c r="A800" s="3">
        <f t="shared" si="12"/>
        <v>798</v>
      </c>
      <c r="B800" s="4" t="str">
        <f>'Base de dados'!A799</f>
        <v>5140004077</v>
      </c>
      <c r="C800" s="5" t="str">
        <f>IF('Base de dados'!E799&lt;&gt;"",'Base de dados'!B799&amp;CHAR(10)&amp;'Base de dados'!E799,'Base de dados'!B799)</f>
        <v>VANESSA MENDES DA SILVA
MARCIO ROSA</v>
      </c>
      <c r="D800" s="15" t="str">
        <f>'Base de dados'!H799</f>
        <v>VLA VIELA DAS CORUJAS, 12 - PEDREIRA - JUQUIA</v>
      </c>
      <c r="E800" s="27" t="str">
        <f>'Base de dados'!I799</f>
        <v>(11) 985171145</v>
      </c>
      <c r="F800" s="6" t="str">
        <f>'Base de dados'!J799</f>
        <v>POPULAÇÃO GERAL</v>
      </c>
      <c r="G800" s="6" t="str">
        <f>'Base de dados'!L799</f>
        <v>SUPLENTE COMPLEMENTAR</v>
      </c>
      <c r="H800" s="6">
        <f>'Base de dados'!M799</f>
        <v>567</v>
      </c>
      <c r="I800" s="30" t="s">
        <v>7931</v>
      </c>
      <c r="J800" s="6" t="str">
        <f>'Base de dados'!N799</f>
        <v/>
      </c>
    </row>
    <row r="801" spans="1:10" ht="24.95" customHeight="1" x14ac:dyDescent="0.25">
      <c r="A801" s="3">
        <f t="shared" si="12"/>
        <v>799</v>
      </c>
      <c r="B801" s="4" t="str">
        <f>'Base de dados'!A800</f>
        <v>5140001974</v>
      </c>
      <c r="C801" s="5" t="str">
        <f>IF('Base de dados'!E800&lt;&gt;"",'Base de dados'!B800&amp;CHAR(10)&amp;'Base de dados'!E800,'Base de dados'!B800)</f>
        <v>JULIANA DOS SANTOS LEAL</v>
      </c>
      <c r="D801" s="15" t="str">
        <f>'Base de dados'!H800</f>
        <v>RUA PORTO DA BALSA, 52 - VILA SANCHES  - JUQUIA</v>
      </c>
      <c r="E801" s="27" t="str">
        <f>'Base de dados'!I800</f>
        <v>(13) 997305789</v>
      </c>
      <c r="F801" s="6" t="str">
        <f>'Base de dados'!J800</f>
        <v>POPULAÇÃO GERAL</v>
      </c>
      <c r="G801" s="6" t="str">
        <f>'Base de dados'!L800</f>
        <v>SUPLENTE COMPLEMENTAR</v>
      </c>
      <c r="H801" s="6">
        <f>'Base de dados'!M800</f>
        <v>568</v>
      </c>
      <c r="I801" s="30" t="s">
        <v>7931</v>
      </c>
      <c r="J801" s="6" t="str">
        <f>'Base de dados'!N800</f>
        <v/>
      </c>
    </row>
    <row r="802" spans="1:10" ht="24.95" customHeight="1" x14ac:dyDescent="0.25">
      <c r="A802" s="3">
        <f t="shared" si="12"/>
        <v>800</v>
      </c>
      <c r="B802" s="4" t="str">
        <f>'Base de dados'!A801</f>
        <v>5140008326</v>
      </c>
      <c r="C802" s="5" t="str">
        <f>IF('Base de dados'!E801&lt;&gt;"",'Base de dados'!B801&amp;CHAR(10)&amp;'Base de dados'!E801,'Base de dados'!B801)</f>
        <v>PAULA GABRIELA PELEGRI BATISTA</v>
      </c>
      <c r="D802" s="15" t="str">
        <f>'Base de dados'!H801</f>
        <v>RUA JONAS DE OLIVEIRA SANCHES, 18 - VOVO CLARINHA  - JUQUIA</v>
      </c>
      <c r="E802" s="27" t="str">
        <f>'Base de dados'!I801</f>
        <v>(13) 997774144</v>
      </c>
      <c r="F802" s="6" t="str">
        <f>'Base de dados'!J801</f>
        <v>POPULAÇÃO GERAL</v>
      </c>
      <c r="G802" s="6" t="str">
        <f>'Base de dados'!L801</f>
        <v>SUPLENTE COMPLEMENTAR</v>
      </c>
      <c r="H802" s="6">
        <f>'Base de dados'!M801</f>
        <v>569</v>
      </c>
      <c r="I802" s="30" t="s">
        <v>7931</v>
      </c>
      <c r="J802" s="6" t="str">
        <f>'Base de dados'!N801</f>
        <v/>
      </c>
    </row>
    <row r="803" spans="1:10" ht="24.95" customHeight="1" x14ac:dyDescent="0.25">
      <c r="A803" s="3">
        <f t="shared" si="12"/>
        <v>801</v>
      </c>
      <c r="B803" s="4" t="str">
        <f>'Base de dados'!A802</f>
        <v>5140007088</v>
      </c>
      <c r="C803" s="5" t="str">
        <f>IF('Base de dados'!E802&lt;&gt;"",'Base de dados'!B802&amp;CHAR(10)&amp;'Base de dados'!E802,'Base de dados'!B802)</f>
        <v>DIEGO DOS SANTOS LEAL</v>
      </c>
      <c r="D803" s="15" t="str">
        <f>'Base de dados'!H802</f>
        <v>RUA ARCELINO ZACARIAS SANCHES, 320 - VILLA SANCHES - JUQUIA</v>
      </c>
      <c r="E803" s="27" t="str">
        <f>'Base de dados'!I802</f>
        <v>(13) 991409141</v>
      </c>
      <c r="F803" s="6" t="str">
        <f>'Base de dados'!J802</f>
        <v>POPULAÇÃO GERAL</v>
      </c>
      <c r="G803" s="6" t="str">
        <f>'Base de dados'!L802</f>
        <v>SUPLENTE COMPLEMENTAR</v>
      </c>
      <c r="H803" s="6">
        <f>'Base de dados'!M802</f>
        <v>570</v>
      </c>
      <c r="I803" s="30" t="s">
        <v>7931</v>
      </c>
      <c r="J803" s="6" t="str">
        <f>'Base de dados'!N802</f>
        <v/>
      </c>
    </row>
    <row r="804" spans="1:10" ht="24.95" customHeight="1" x14ac:dyDescent="0.25">
      <c r="A804" s="3">
        <f t="shared" si="12"/>
        <v>802</v>
      </c>
      <c r="B804" s="4" t="str">
        <f>'Base de dados'!A803</f>
        <v>5140000174</v>
      </c>
      <c r="C804" s="5" t="str">
        <f>IF('Base de dados'!E803&lt;&gt;"",'Base de dados'!B803&amp;CHAR(10)&amp;'Base de dados'!E803,'Base de dados'!B803)</f>
        <v>BARBARA APARECIDA LOPES DE LIMA</v>
      </c>
      <c r="D804" s="15" t="str">
        <f>'Base de dados'!H803</f>
        <v>RUA ANTONIO LEAL DAS NEVES, 89 - VILA SANCHES - JUQUIA</v>
      </c>
      <c r="E804" s="27" t="str">
        <f>'Base de dados'!I803</f>
        <v>(13) 988388076</v>
      </c>
      <c r="F804" s="6" t="str">
        <f>'Base de dados'!J803</f>
        <v>POPULAÇÃO GERAL</v>
      </c>
      <c r="G804" s="6" t="str">
        <f>'Base de dados'!L803</f>
        <v>SUPLENTE COMPLEMENTAR</v>
      </c>
      <c r="H804" s="6">
        <f>'Base de dados'!M803</f>
        <v>571</v>
      </c>
      <c r="I804" s="30" t="s">
        <v>7931</v>
      </c>
      <c r="J804" s="6" t="str">
        <f>'Base de dados'!N803</f>
        <v/>
      </c>
    </row>
    <row r="805" spans="1:10" ht="24.95" customHeight="1" x14ac:dyDescent="0.25">
      <c r="A805" s="3">
        <f t="shared" si="12"/>
        <v>803</v>
      </c>
      <c r="B805" s="4" t="str">
        <f>'Base de dados'!A804</f>
        <v>5140002618</v>
      </c>
      <c r="C805" s="5" t="str">
        <f>IF('Base de dados'!E804&lt;&gt;"",'Base de dados'!B804&amp;CHAR(10)&amp;'Base de dados'!E804,'Base de dados'!B804)</f>
        <v>ROSENILDA RIBEIRO SOARES</v>
      </c>
      <c r="D805" s="15" t="str">
        <f>'Base de dados'!H804</f>
        <v>SIT RIBEIRAO VERMELHO, 01 - BARRA JUQUIA  - REGISTRO</v>
      </c>
      <c r="E805" s="27" t="str">
        <f>'Base de dados'!I804</f>
        <v>(13) 997124515</v>
      </c>
      <c r="F805" s="6" t="str">
        <f>'Base de dados'!J804</f>
        <v>POPULAÇÃO GERAL</v>
      </c>
      <c r="G805" s="6" t="str">
        <f>'Base de dados'!L804</f>
        <v>SUPLENTE COMPLEMENTAR</v>
      </c>
      <c r="H805" s="6">
        <f>'Base de dados'!M804</f>
        <v>572</v>
      </c>
      <c r="I805" s="30" t="s">
        <v>7931</v>
      </c>
      <c r="J805" s="6" t="str">
        <f>'Base de dados'!N804</f>
        <v/>
      </c>
    </row>
    <row r="806" spans="1:10" ht="24.95" customHeight="1" x14ac:dyDescent="0.25">
      <c r="A806" s="3">
        <f t="shared" si="12"/>
        <v>804</v>
      </c>
      <c r="B806" s="4" t="str">
        <f>'Base de dados'!A805</f>
        <v>5140006965</v>
      </c>
      <c r="C806" s="5" t="str">
        <f>IF('Base de dados'!E805&lt;&gt;"",'Base de dados'!B805&amp;CHAR(10)&amp;'Base de dados'!E805,'Base de dados'!B805)</f>
        <v>SIMONE DA COSTA
DIEGO RUAN DOS SANTOS SILVA</v>
      </c>
      <c r="D806" s="15" t="str">
        <f>'Base de dados'!H805</f>
        <v>RUA ZELIA DE OLIVEIRA SANTOS, 94 - VILA SANCHES  - JUQUIA</v>
      </c>
      <c r="E806" s="27" t="str">
        <f>'Base de dados'!I805</f>
        <v>(13) 996445773</v>
      </c>
      <c r="F806" s="6" t="str">
        <f>'Base de dados'!J805</f>
        <v>POPULAÇÃO GERAL</v>
      </c>
      <c r="G806" s="6" t="str">
        <f>'Base de dados'!L805</f>
        <v>SUPLENTE COMPLEMENTAR</v>
      </c>
      <c r="H806" s="6">
        <f>'Base de dados'!M805</f>
        <v>573</v>
      </c>
      <c r="I806" s="30" t="s">
        <v>7931</v>
      </c>
      <c r="J806" s="6" t="str">
        <f>'Base de dados'!N805</f>
        <v/>
      </c>
    </row>
    <row r="807" spans="1:10" ht="24.95" customHeight="1" x14ac:dyDescent="0.25">
      <c r="A807" s="3">
        <f t="shared" si="12"/>
        <v>805</v>
      </c>
      <c r="B807" s="4" t="str">
        <f>'Base de dados'!A806</f>
        <v>5140005173</v>
      </c>
      <c r="C807" s="5" t="str">
        <f>IF('Base de dados'!E806&lt;&gt;"",'Base de dados'!B806&amp;CHAR(10)&amp;'Base de dados'!E806,'Base de dados'!B806)</f>
        <v>MARCELLI MARTINELLI DOS SANTOS
WILKER SANTANA DAS NEVES DOS SANTOS</v>
      </c>
      <c r="D807" s="15" t="str">
        <f>'Base de dados'!H806</f>
        <v>RUA VALDIR AZEVEDO, 281 - JARDIM YOLANDA - MIRACATU</v>
      </c>
      <c r="E807" s="27" t="str">
        <f>'Base de dados'!I806</f>
        <v>(13) 996589966</v>
      </c>
      <c r="F807" s="6" t="str">
        <f>'Base de dados'!J806</f>
        <v>POPULAÇÃO GERAL</v>
      </c>
      <c r="G807" s="6" t="str">
        <f>'Base de dados'!L806</f>
        <v>SUPLENTE COMPLEMENTAR</v>
      </c>
      <c r="H807" s="6">
        <f>'Base de dados'!M806</f>
        <v>574</v>
      </c>
      <c r="I807" s="30" t="s">
        <v>7931</v>
      </c>
      <c r="J807" s="6" t="str">
        <f>'Base de dados'!N806</f>
        <v/>
      </c>
    </row>
    <row r="808" spans="1:10" ht="24.95" customHeight="1" x14ac:dyDescent="0.25">
      <c r="A808" s="3">
        <f t="shared" si="12"/>
        <v>806</v>
      </c>
      <c r="B808" s="4" t="str">
        <f>'Base de dados'!A807</f>
        <v>5140005199</v>
      </c>
      <c r="C808" s="5" t="str">
        <f>IF('Base de dados'!E807&lt;&gt;"",'Base de dados'!B807&amp;CHAR(10)&amp;'Base de dados'!E807,'Base de dados'!B807)</f>
        <v>MARCIA LUCIA ARRUDA DE ASSIS</v>
      </c>
      <c r="D808" s="15" t="str">
        <f>'Base de dados'!H807</f>
        <v>EST DO POUSO ALTO DE BAIXO, s/nº - POUSO ALTO DE BAIXO - JUQUIA</v>
      </c>
      <c r="E808" s="27" t="str">
        <f>'Base de dados'!I807</f>
        <v>(13) 997594410</v>
      </c>
      <c r="F808" s="6" t="str">
        <f>'Base de dados'!J807</f>
        <v>POPULAÇÃO GERAL</v>
      </c>
      <c r="G808" s="6" t="str">
        <f>'Base de dados'!L807</f>
        <v>SUPLENTE COMPLEMENTAR</v>
      </c>
      <c r="H808" s="6">
        <f>'Base de dados'!M807</f>
        <v>575</v>
      </c>
      <c r="I808" s="30" t="s">
        <v>7931</v>
      </c>
      <c r="J808" s="6" t="str">
        <f>'Base de dados'!N807</f>
        <v/>
      </c>
    </row>
    <row r="809" spans="1:10" ht="24.95" customHeight="1" x14ac:dyDescent="0.25">
      <c r="A809" s="3">
        <f t="shared" si="12"/>
        <v>807</v>
      </c>
      <c r="B809" s="4" t="str">
        <f>'Base de dados'!A808</f>
        <v>5140008573</v>
      </c>
      <c r="C809" s="5" t="str">
        <f>IF('Base de dados'!E808&lt;&gt;"",'Base de dados'!B808&amp;CHAR(10)&amp;'Base de dados'!E808,'Base de dados'!B808)</f>
        <v>THIAGO ALMEIDA DE LIMA</v>
      </c>
      <c r="D809" s="15" t="str">
        <f>'Base de dados'!H808</f>
        <v>RUA JUVENTINO PEDROSO, 110 - SERROTE - REGISTRO</v>
      </c>
      <c r="E809" s="27" t="str">
        <f>'Base de dados'!I808</f>
        <v>(13) 996674269</v>
      </c>
      <c r="F809" s="6" t="str">
        <f>'Base de dados'!J808</f>
        <v>POPULAÇÃO GERAL</v>
      </c>
      <c r="G809" s="6" t="str">
        <f>'Base de dados'!L808</f>
        <v>SUPLENTE COMPLEMENTAR</v>
      </c>
      <c r="H809" s="6">
        <f>'Base de dados'!M808</f>
        <v>576</v>
      </c>
      <c r="I809" s="30" t="s">
        <v>7931</v>
      </c>
      <c r="J809" s="6" t="str">
        <f>'Base de dados'!N808</f>
        <v/>
      </c>
    </row>
    <row r="810" spans="1:10" ht="24.95" customHeight="1" x14ac:dyDescent="0.25">
      <c r="A810" s="3">
        <f t="shared" si="12"/>
        <v>808</v>
      </c>
      <c r="B810" s="4" t="str">
        <f>'Base de dados'!A809</f>
        <v>5140006775</v>
      </c>
      <c r="C810" s="5" t="str">
        <f>IF('Base de dados'!E809&lt;&gt;"",'Base de dados'!B809&amp;CHAR(10)&amp;'Base de dados'!E809,'Base de dados'!B809)</f>
        <v>TIAGO DE SOUZA OLIVEIRA</v>
      </c>
      <c r="D810" s="15" t="str">
        <f>'Base de dados'!H809</f>
        <v>RUA KOEY MAEJO, 56 - ESTACAO - JUQUIA</v>
      </c>
      <c r="E810" s="27" t="str">
        <f>'Base de dados'!I809</f>
        <v>(13) 997622510</v>
      </c>
      <c r="F810" s="6" t="str">
        <f>'Base de dados'!J809</f>
        <v>POPULAÇÃO GERAL</v>
      </c>
      <c r="G810" s="6" t="str">
        <f>'Base de dados'!L809</f>
        <v>SUPLENTE COMPLEMENTAR</v>
      </c>
      <c r="H810" s="6">
        <f>'Base de dados'!M809</f>
        <v>577</v>
      </c>
      <c r="I810" s="30" t="s">
        <v>7931</v>
      </c>
      <c r="J810" s="6" t="str">
        <f>'Base de dados'!N809</f>
        <v/>
      </c>
    </row>
    <row r="811" spans="1:10" ht="24.95" customHeight="1" x14ac:dyDescent="0.25">
      <c r="A811" s="3">
        <f t="shared" si="12"/>
        <v>809</v>
      </c>
      <c r="B811" s="4" t="str">
        <f>'Base de dados'!A810</f>
        <v>5140000257</v>
      </c>
      <c r="C811" s="5" t="str">
        <f>IF('Base de dados'!E810&lt;&gt;"",'Base de dados'!B810&amp;CHAR(10)&amp;'Base de dados'!E810,'Base de dados'!B810)</f>
        <v>GILENO SILVA LIMA</v>
      </c>
      <c r="D811" s="15" t="str">
        <f>'Base de dados'!H810</f>
        <v>RUA PRUDENTE DE MORAIS, 72 - VILA INDUSTRIAL - JUQUIA</v>
      </c>
      <c r="E811" s="27" t="str">
        <f>'Base de dados'!I810</f>
        <v>(13) 996011035</v>
      </c>
      <c r="F811" s="6" t="str">
        <f>'Base de dados'!J810</f>
        <v>POPULAÇÃO GERAL</v>
      </c>
      <c r="G811" s="6" t="str">
        <f>'Base de dados'!L810</f>
        <v>SUPLENTE COMPLEMENTAR</v>
      </c>
      <c r="H811" s="6">
        <f>'Base de dados'!M810</f>
        <v>578</v>
      </c>
      <c r="I811" s="30" t="s">
        <v>7931</v>
      </c>
      <c r="J811" s="6" t="str">
        <f>'Base de dados'!N810</f>
        <v/>
      </c>
    </row>
    <row r="812" spans="1:10" ht="24.95" customHeight="1" x14ac:dyDescent="0.25">
      <c r="A812" s="3">
        <f t="shared" si="12"/>
        <v>810</v>
      </c>
      <c r="B812" s="4" t="str">
        <f>'Base de dados'!A811</f>
        <v>5140004234</v>
      </c>
      <c r="C812" s="5" t="str">
        <f>IF('Base de dados'!E811&lt;&gt;"",'Base de dados'!B811&amp;CHAR(10)&amp;'Base de dados'!E811,'Base de dados'!B811)</f>
        <v>ADRIANA CUNHA LOPES</v>
      </c>
      <c r="D812" s="15" t="str">
        <f>'Base de dados'!H811</f>
        <v>CHA MARIA DE LIMA FRAZAO, 88 - PIUVA - JUQUIA</v>
      </c>
      <c r="E812" s="27" t="str">
        <f>'Base de dados'!I811</f>
        <v>(13) 997295287</v>
      </c>
      <c r="F812" s="6" t="str">
        <f>'Base de dados'!J811</f>
        <v>POPULAÇÃO GERAL</v>
      </c>
      <c r="G812" s="6" t="str">
        <f>'Base de dados'!L811</f>
        <v>SUPLENTE COMPLEMENTAR</v>
      </c>
      <c r="H812" s="6">
        <f>'Base de dados'!M811</f>
        <v>579</v>
      </c>
      <c r="I812" s="30" t="s">
        <v>7931</v>
      </c>
      <c r="J812" s="6" t="str">
        <f>'Base de dados'!N811</f>
        <v/>
      </c>
    </row>
    <row r="813" spans="1:10" ht="24.95" customHeight="1" x14ac:dyDescent="0.25">
      <c r="A813" s="3">
        <f t="shared" si="12"/>
        <v>811</v>
      </c>
      <c r="B813" s="4" t="str">
        <f>'Base de dados'!A812</f>
        <v>5140009076</v>
      </c>
      <c r="C813" s="5" t="str">
        <f>IF('Base de dados'!E812&lt;&gt;"",'Base de dados'!B812&amp;CHAR(10)&amp;'Base de dados'!E812,'Base de dados'!B812)</f>
        <v>MISAEL SILVA DIAS</v>
      </c>
      <c r="D813" s="15" t="str">
        <f>'Base de dados'!H812</f>
        <v>RUA JOAO FLORENCIO, 263 - VILA SANCHES - JUQUIA</v>
      </c>
      <c r="E813" s="27" t="str">
        <f>'Base de dados'!I812</f>
        <v>(13) 996045174</v>
      </c>
      <c r="F813" s="6" t="str">
        <f>'Base de dados'!J812</f>
        <v>POPULAÇÃO GERAL</v>
      </c>
      <c r="G813" s="6" t="str">
        <f>'Base de dados'!L812</f>
        <v>SUPLENTE COMPLEMENTAR</v>
      </c>
      <c r="H813" s="6">
        <f>'Base de dados'!M812</f>
        <v>580</v>
      </c>
      <c r="I813" s="30" t="s">
        <v>7931</v>
      </c>
      <c r="J813" s="6" t="str">
        <f>'Base de dados'!N812</f>
        <v/>
      </c>
    </row>
    <row r="814" spans="1:10" ht="24.95" customHeight="1" x14ac:dyDescent="0.25">
      <c r="A814" s="3">
        <f t="shared" si="12"/>
        <v>812</v>
      </c>
      <c r="B814" s="4" t="str">
        <f>'Base de dados'!A813</f>
        <v>5140009639</v>
      </c>
      <c r="C814" s="5" t="str">
        <f>IF('Base de dados'!E813&lt;&gt;"",'Base de dados'!B813&amp;CHAR(10)&amp;'Base de dados'!E813,'Base de dados'!B813)</f>
        <v>CLAUDIA FRANKLIN DA SILVA</v>
      </c>
      <c r="D814" s="15" t="str">
        <f>'Base de dados'!H813</f>
        <v>RUA PARANA, 199 - PARQUE NACIONAL  - JUQUIA</v>
      </c>
      <c r="E814" s="27" t="str">
        <f>'Base de dados'!I813</f>
        <v>(13) 996055738</v>
      </c>
      <c r="F814" s="6" t="str">
        <f>'Base de dados'!J813</f>
        <v>POPULAÇÃO GERAL</v>
      </c>
      <c r="G814" s="6" t="str">
        <f>'Base de dados'!L813</f>
        <v>SUPLENTE COMPLEMENTAR</v>
      </c>
      <c r="H814" s="6">
        <f>'Base de dados'!M813</f>
        <v>581</v>
      </c>
      <c r="I814" s="30" t="s">
        <v>7931</v>
      </c>
      <c r="J814" s="6" t="str">
        <f>'Base de dados'!N813</f>
        <v/>
      </c>
    </row>
    <row r="815" spans="1:10" ht="24.95" customHeight="1" x14ac:dyDescent="0.25">
      <c r="A815" s="3">
        <f t="shared" si="12"/>
        <v>813</v>
      </c>
      <c r="B815" s="4" t="str">
        <f>'Base de dados'!A814</f>
        <v>5140007955</v>
      </c>
      <c r="C815" s="5" t="str">
        <f>IF('Base de dados'!E814&lt;&gt;"",'Base de dados'!B814&amp;CHAR(10)&amp;'Base de dados'!E814,'Base de dados'!B814)</f>
        <v>ROSELIA MUNIZ DA COSTA</v>
      </c>
      <c r="D815" s="15" t="str">
        <f>'Base de dados'!H814</f>
        <v>RUA ABEL DE OLIVEIRA VASSAO, 89 - FLORINDO DE CIMA - JUQUIA</v>
      </c>
      <c r="E815" s="27" t="str">
        <f>'Base de dados'!I814</f>
        <v>(13) 996177039</v>
      </c>
      <c r="F815" s="6" t="str">
        <f>'Base de dados'!J814</f>
        <v>POPULAÇÃO GERAL</v>
      </c>
      <c r="G815" s="6" t="str">
        <f>'Base de dados'!L814</f>
        <v>SUPLENTE COMPLEMENTAR</v>
      </c>
      <c r="H815" s="6">
        <f>'Base de dados'!M814</f>
        <v>582</v>
      </c>
      <c r="I815" s="30" t="s">
        <v>7931</v>
      </c>
      <c r="J815" s="6" t="str">
        <f>'Base de dados'!N814</f>
        <v/>
      </c>
    </row>
    <row r="816" spans="1:10" ht="24.95" customHeight="1" x14ac:dyDescent="0.25">
      <c r="A816" s="3">
        <f t="shared" si="12"/>
        <v>814</v>
      </c>
      <c r="B816" s="4" t="str">
        <f>'Base de dados'!A815</f>
        <v>5140000703</v>
      </c>
      <c r="C816" s="5" t="str">
        <f>IF('Base de dados'!E815&lt;&gt;"",'Base de dados'!B815&amp;CHAR(10)&amp;'Base de dados'!E815,'Base de dados'!B815)</f>
        <v>MARLENE DE OLIVEIRA MUNIZ</v>
      </c>
      <c r="D816" s="15" t="str">
        <f>'Base de dados'!H815</f>
        <v>RUA PARANA, 213 - VL SANCHES - JUQUIA</v>
      </c>
      <c r="E816" s="27" t="str">
        <f>'Base de dados'!I815</f>
        <v>(13) 997218763</v>
      </c>
      <c r="F816" s="6" t="str">
        <f>'Base de dados'!J815</f>
        <v>POPULAÇÃO GERAL</v>
      </c>
      <c r="G816" s="6" t="str">
        <f>'Base de dados'!L815</f>
        <v>SUPLENTE COMPLEMENTAR</v>
      </c>
      <c r="H816" s="6">
        <f>'Base de dados'!M815</f>
        <v>583</v>
      </c>
      <c r="I816" s="30" t="s">
        <v>7931</v>
      </c>
      <c r="J816" s="6" t="str">
        <f>'Base de dados'!N815</f>
        <v/>
      </c>
    </row>
    <row r="817" spans="1:10" ht="24.95" customHeight="1" x14ac:dyDescent="0.25">
      <c r="A817" s="3">
        <f t="shared" si="12"/>
        <v>815</v>
      </c>
      <c r="B817" s="4" t="str">
        <f>'Base de dados'!A816</f>
        <v>5140008912</v>
      </c>
      <c r="C817" s="5" t="str">
        <f>IF('Base de dados'!E816&lt;&gt;"",'Base de dados'!B816&amp;CHAR(10)&amp;'Base de dados'!E816,'Base de dados'!B816)</f>
        <v>ROSEMEIRE MIRANDA VENANCIO DE FREITAS</v>
      </c>
      <c r="D817" s="15" t="str">
        <f>'Base de dados'!H816</f>
        <v>SIT REFUGIO II, s/n - REFUGIO RIO JUQUIA II - JUQUIA</v>
      </c>
      <c r="E817" s="27" t="str">
        <f>'Base de dados'!I816</f>
        <v>(13) 991302262</v>
      </c>
      <c r="F817" s="6" t="str">
        <f>'Base de dados'!J816</f>
        <v>POPULAÇÃO GERAL</v>
      </c>
      <c r="G817" s="6" t="str">
        <f>'Base de dados'!L816</f>
        <v>SUPLENTE COMPLEMENTAR</v>
      </c>
      <c r="H817" s="6">
        <f>'Base de dados'!M816</f>
        <v>584</v>
      </c>
      <c r="I817" s="30" t="s">
        <v>7931</v>
      </c>
      <c r="J817" s="6" t="str">
        <f>'Base de dados'!N816</f>
        <v/>
      </c>
    </row>
    <row r="818" spans="1:10" ht="24.95" customHeight="1" x14ac:dyDescent="0.25">
      <c r="A818" s="3">
        <f t="shared" si="12"/>
        <v>816</v>
      </c>
      <c r="B818" s="4" t="str">
        <f>'Base de dados'!A817</f>
        <v>5140005504</v>
      </c>
      <c r="C818" s="5" t="str">
        <f>IF('Base de dados'!E817&lt;&gt;"",'Base de dados'!B817&amp;CHAR(10)&amp;'Base de dados'!E817,'Base de dados'!B817)</f>
        <v>ATEVALDO ALVES PEREIRA</v>
      </c>
      <c r="D818" s="15" t="str">
        <f>'Base de dados'!H817</f>
        <v>RUA LOURENCO COSTA, 150 - VILA SANCHES - JUQUIA</v>
      </c>
      <c r="E818" s="27" t="str">
        <f>'Base de dados'!I817</f>
        <v>(13) 996067869</v>
      </c>
      <c r="F818" s="6" t="str">
        <f>'Base de dados'!J817</f>
        <v>POPULAÇÃO GERAL</v>
      </c>
      <c r="G818" s="6" t="str">
        <f>'Base de dados'!L817</f>
        <v>SUPLENTE COMPLEMENTAR</v>
      </c>
      <c r="H818" s="6">
        <f>'Base de dados'!M817</f>
        <v>585</v>
      </c>
      <c r="I818" s="30" t="s">
        <v>7931</v>
      </c>
      <c r="J818" s="6" t="str">
        <f>'Base de dados'!N817</f>
        <v/>
      </c>
    </row>
    <row r="819" spans="1:10" ht="24.95" customHeight="1" x14ac:dyDescent="0.25">
      <c r="A819" s="3">
        <f t="shared" si="12"/>
        <v>817</v>
      </c>
      <c r="B819" s="4" t="str">
        <f>'Base de dados'!A818</f>
        <v>5140003509</v>
      </c>
      <c r="C819" s="5" t="str">
        <f>IF('Base de dados'!E818&lt;&gt;"",'Base de dados'!B818&amp;CHAR(10)&amp;'Base de dados'!E818,'Base de dados'!B818)</f>
        <v>MARCIA COSTA LIRA DE ANDRADE
NILTON CORREIA DE ANDRADE</v>
      </c>
      <c r="D819" s="15" t="str">
        <f>'Base de dados'!H818</f>
        <v>RUA ABEL DE OLIVEIRA VASSAO, 235 - VILA FLORINDO DE CIMA - JUQUIA</v>
      </c>
      <c r="E819" s="27" t="str">
        <f>'Base de dados'!I818</f>
        <v>(13) 996143881</v>
      </c>
      <c r="F819" s="6" t="str">
        <f>'Base de dados'!J818</f>
        <v>POPULAÇÃO GERAL</v>
      </c>
      <c r="G819" s="6" t="str">
        <f>'Base de dados'!L818</f>
        <v>SUPLENTE COMPLEMENTAR</v>
      </c>
      <c r="H819" s="6">
        <f>'Base de dados'!M818</f>
        <v>586</v>
      </c>
      <c r="I819" s="30" t="s">
        <v>7931</v>
      </c>
      <c r="J819" s="6" t="str">
        <f>'Base de dados'!N818</f>
        <v/>
      </c>
    </row>
    <row r="820" spans="1:10" ht="24.95" customHeight="1" x14ac:dyDescent="0.25">
      <c r="A820" s="3">
        <f t="shared" si="12"/>
        <v>818</v>
      </c>
      <c r="B820" s="4" t="str">
        <f>'Base de dados'!A819</f>
        <v>5140009100</v>
      </c>
      <c r="C820" s="5" t="str">
        <f>IF('Base de dados'!E819&lt;&gt;"",'Base de dados'!B819&amp;CHAR(10)&amp;'Base de dados'!E819,'Base de dados'!B819)</f>
        <v>ELIELSON DA GUIA GONCALVES
BARBARA COELHO GONCALVES</v>
      </c>
      <c r="D820" s="15" t="str">
        <f>'Base de dados'!H819</f>
        <v>SIT SETE BARRAS KM2, Sem número - COLONIA SANTA - JUQUIA</v>
      </c>
      <c r="E820" s="27" t="str">
        <f>'Base de dados'!I819</f>
        <v>(13) 981043035</v>
      </c>
      <c r="F820" s="6" t="str">
        <f>'Base de dados'!J819</f>
        <v>POPULAÇÃO GERAL</v>
      </c>
      <c r="G820" s="6" t="str">
        <f>'Base de dados'!L819</f>
        <v>SUPLENTE COMPLEMENTAR</v>
      </c>
      <c r="H820" s="6">
        <f>'Base de dados'!M819</f>
        <v>587</v>
      </c>
      <c r="I820" s="30" t="s">
        <v>7931</v>
      </c>
      <c r="J820" s="6" t="str">
        <f>'Base de dados'!N819</f>
        <v/>
      </c>
    </row>
    <row r="821" spans="1:10" ht="24.95" customHeight="1" x14ac:dyDescent="0.25">
      <c r="A821" s="3">
        <f t="shared" si="12"/>
        <v>819</v>
      </c>
      <c r="B821" s="4" t="str">
        <f>'Base de dados'!A820</f>
        <v>5140007260</v>
      </c>
      <c r="C821" s="5" t="str">
        <f>IF('Base de dados'!E820&lt;&gt;"",'Base de dados'!B820&amp;CHAR(10)&amp;'Base de dados'!E820,'Base de dados'!B820)</f>
        <v>DAIANE SALVIANO LOPES</v>
      </c>
      <c r="D821" s="15" t="str">
        <f>'Base de dados'!H820</f>
        <v>RUA MARCELINO ZACARIAS SANCHES, 231 - VILA SANCHES - JUQUIA</v>
      </c>
      <c r="E821" s="27" t="str">
        <f>'Base de dados'!I820</f>
        <v>(13) 996516910</v>
      </c>
      <c r="F821" s="6" t="str">
        <f>'Base de dados'!J820</f>
        <v>POPULAÇÃO GERAL</v>
      </c>
      <c r="G821" s="6" t="str">
        <f>'Base de dados'!L820</f>
        <v>SUPLENTE COMPLEMENTAR</v>
      </c>
      <c r="H821" s="6">
        <f>'Base de dados'!M820</f>
        <v>588</v>
      </c>
      <c r="I821" s="30" t="s">
        <v>7931</v>
      </c>
      <c r="J821" s="6" t="str">
        <f>'Base de dados'!N820</f>
        <v/>
      </c>
    </row>
    <row r="822" spans="1:10" ht="24.95" customHeight="1" x14ac:dyDescent="0.25">
      <c r="A822" s="3">
        <f t="shared" si="12"/>
        <v>820</v>
      </c>
      <c r="B822" s="4" t="str">
        <f>'Base de dados'!A821</f>
        <v>5140004143</v>
      </c>
      <c r="C822" s="5" t="str">
        <f>IF('Base de dados'!E821&lt;&gt;"",'Base de dados'!B821&amp;CHAR(10)&amp;'Base de dados'!E821,'Base de dados'!B821)</f>
        <v>NALVA GARCIA MOTTA</v>
      </c>
      <c r="D822" s="15" t="str">
        <f>'Base de dados'!H821</f>
        <v>RUA ADVENTISTA, 118 - PIUVA - JUQUIA</v>
      </c>
      <c r="E822" s="27" t="str">
        <f>'Base de dados'!I821</f>
        <v>(13) 996689005</v>
      </c>
      <c r="F822" s="6" t="str">
        <f>'Base de dados'!J821</f>
        <v>POPULAÇÃO GERAL</v>
      </c>
      <c r="G822" s="6" t="str">
        <f>'Base de dados'!L821</f>
        <v>SUPLENTE COMPLEMENTAR</v>
      </c>
      <c r="H822" s="6">
        <f>'Base de dados'!M821</f>
        <v>589</v>
      </c>
      <c r="I822" s="30" t="s">
        <v>7931</v>
      </c>
      <c r="J822" s="6" t="str">
        <f>'Base de dados'!N821</f>
        <v/>
      </c>
    </row>
    <row r="823" spans="1:10" ht="24.95" customHeight="1" x14ac:dyDescent="0.25">
      <c r="A823" s="3">
        <f t="shared" si="12"/>
        <v>821</v>
      </c>
      <c r="B823" s="4" t="str">
        <f>'Base de dados'!A822</f>
        <v>5140008797</v>
      </c>
      <c r="C823" s="5" t="str">
        <f>IF('Base de dados'!E822&lt;&gt;"",'Base de dados'!B822&amp;CHAR(10)&amp;'Base de dados'!E822,'Base de dados'!B822)</f>
        <v>MARIA NAZARE DE LIMA</v>
      </c>
      <c r="D823" s="15" t="str">
        <f>'Base de dados'!H822</f>
        <v>RUA KUNO HASE, 89 - BAIRRO ESTACAO  - JUQUIA</v>
      </c>
      <c r="E823" s="27" t="str">
        <f>'Base de dados'!I822</f>
        <v>(13) 997162026</v>
      </c>
      <c r="F823" s="6" t="str">
        <f>'Base de dados'!J822</f>
        <v>POPULAÇÃO GERAL</v>
      </c>
      <c r="G823" s="6" t="str">
        <f>'Base de dados'!L822</f>
        <v>SUPLENTE COMPLEMENTAR</v>
      </c>
      <c r="H823" s="6">
        <f>'Base de dados'!M822</f>
        <v>590</v>
      </c>
      <c r="I823" s="30" t="s">
        <v>7931</v>
      </c>
      <c r="J823" s="6" t="str">
        <f>'Base de dados'!N822</f>
        <v/>
      </c>
    </row>
    <row r="824" spans="1:10" ht="24.95" customHeight="1" x14ac:dyDescent="0.25">
      <c r="A824" s="3">
        <f t="shared" si="12"/>
        <v>822</v>
      </c>
      <c r="B824" s="4" t="str">
        <f>'Base de dados'!A823</f>
        <v>5140005983</v>
      </c>
      <c r="C824" s="5" t="str">
        <f>IF('Base de dados'!E823&lt;&gt;"",'Base de dados'!B823&amp;CHAR(10)&amp;'Base de dados'!E823,'Base de dados'!B823)</f>
        <v>ROSIMEIRE DAS GRACAS PEREIRA</v>
      </c>
      <c r="D824" s="15" t="str">
        <f>'Base de dados'!H823</f>
        <v>SIT RIBEIRAO FUNDO DE CIMA, 1 - FAZENDA HIGA - JUQUIA</v>
      </c>
      <c r="E824" s="27" t="str">
        <f>'Base de dados'!I823</f>
        <v>(11) 990245877</v>
      </c>
      <c r="F824" s="6" t="str">
        <f>'Base de dados'!J823</f>
        <v>POPULAÇÃO GERAL</v>
      </c>
      <c r="G824" s="6" t="str">
        <f>'Base de dados'!L823</f>
        <v>SUPLENTE COMPLEMENTAR</v>
      </c>
      <c r="H824" s="6">
        <f>'Base de dados'!M823</f>
        <v>591</v>
      </c>
      <c r="I824" s="30" t="s">
        <v>7931</v>
      </c>
      <c r="J824" s="6" t="str">
        <f>'Base de dados'!N823</f>
        <v/>
      </c>
    </row>
    <row r="825" spans="1:10" ht="24.95" customHeight="1" x14ac:dyDescent="0.25">
      <c r="A825" s="3">
        <f t="shared" si="12"/>
        <v>823</v>
      </c>
      <c r="B825" s="4" t="str">
        <f>'Base de dados'!A824</f>
        <v>5140010074</v>
      </c>
      <c r="C825" s="5" t="str">
        <f>IF('Base de dados'!E824&lt;&gt;"",'Base de dados'!B824&amp;CHAR(10)&amp;'Base de dados'!E824,'Base de dados'!B824)</f>
        <v>ELLEN DOS SANTOS RIZZI</v>
      </c>
      <c r="D825" s="15" t="str">
        <f>'Base de dados'!H824</f>
        <v>RUA AMAZONAS, 250 - VILAS SANCHES  - JUQUIA</v>
      </c>
      <c r="E825" s="27" t="str">
        <f>'Base de dados'!I824</f>
        <v>(11) 934869552</v>
      </c>
      <c r="F825" s="6" t="str">
        <f>'Base de dados'!J824</f>
        <v>POPULAÇÃO GERAL</v>
      </c>
      <c r="G825" s="6" t="str">
        <f>'Base de dados'!L824</f>
        <v>SUPLENTE COMPLEMENTAR</v>
      </c>
      <c r="H825" s="6">
        <f>'Base de dados'!M824</f>
        <v>592</v>
      </c>
      <c r="I825" s="30" t="s">
        <v>7931</v>
      </c>
      <c r="J825" s="6" t="str">
        <f>'Base de dados'!N824</f>
        <v/>
      </c>
    </row>
    <row r="826" spans="1:10" ht="24.95" customHeight="1" x14ac:dyDescent="0.25">
      <c r="A826" s="3">
        <f t="shared" si="12"/>
        <v>824</v>
      </c>
      <c r="B826" s="4" t="str">
        <f>'Base de dados'!A825</f>
        <v>5140009860</v>
      </c>
      <c r="C826" s="5" t="str">
        <f>IF('Base de dados'!E825&lt;&gt;"",'Base de dados'!B825&amp;CHAR(10)&amp;'Base de dados'!E825,'Base de dados'!B825)</f>
        <v>JESSICA MUNIZ ROSA</v>
      </c>
      <c r="D826" s="15" t="str">
        <f>'Base de dados'!H825</f>
        <v>RUA ANDORINHA, 474 - VILA DOS PASSAROS - JUQUIA</v>
      </c>
      <c r="E826" s="27" t="str">
        <f>'Base de dados'!I825</f>
        <v>(13) 997609894</v>
      </c>
      <c r="F826" s="6" t="str">
        <f>'Base de dados'!J825</f>
        <v>POPULAÇÃO GERAL</v>
      </c>
      <c r="G826" s="6" t="str">
        <f>'Base de dados'!L825</f>
        <v>SUPLENTE COMPLEMENTAR</v>
      </c>
      <c r="H826" s="6">
        <f>'Base de dados'!M825</f>
        <v>593</v>
      </c>
      <c r="I826" s="30" t="s">
        <v>7931</v>
      </c>
      <c r="J826" s="6" t="str">
        <f>'Base de dados'!N825</f>
        <v/>
      </c>
    </row>
    <row r="827" spans="1:10" ht="24.95" customHeight="1" x14ac:dyDescent="0.25">
      <c r="A827" s="3">
        <f t="shared" si="12"/>
        <v>825</v>
      </c>
      <c r="B827" s="4" t="str">
        <f>'Base de dados'!A826</f>
        <v>5140006593</v>
      </c>
      <c r="C827" s="5" t="str">
        <f>IF('Base de dados'!E826&lt;&gt;"",'Base de dados'!B826&amp;CHAR(10)&amp;'Base de dados'!E826,'Base de dados'!B826)</f>
        <v>EDUARDO MARTINS MATOS PAULO
INES DOS SANTOS</v>
      </c>
      <c r="D827" s="15" t="str">
        <f>'Base de dados'!H826</f>
        <v>RUA ANTONIO MARQUES PATRICIO, 51 - VILA INDUSTRIAL - JUQUIA</v>
      </c>
      <c r="E827" s="27" t="str">
        <f>'Base de dados'!I826</f>
        <v>(13) 996075351</v>
      </c>
      <c r="F827" s="6" t="str">
        <f>'Base de dados'!J826</f>
        <v>POPULAÇÃO GERAL</v>
      </c>
      <c r="G827" s="6" t="str">
        <f>'Base de dados'!L826</f>
        <v>SUPLENTE COMPLEMENTAR</v>
      </c>
      <c r="H827" s="6">
        <f>'Base de dados'!M826</f>
        <v>594</v>
      </c>
      <c r="I827" s="30" t="s">
        <v>7931</v>
      </c>
      <c r="J827" s="6" t="str">
        <f>'Base de dados'!N826</f>
        <v/>
      </c>
    </row>
    <row r="828" spans="1:10" ht="24.95" customHeight="1" x14ac:dyDescent="0.25">
      <c r="A828" s="3">
        <f t="shared" si="12"/>
        <v>826</v>
      </c>
      <c r="B828" s="4" t="str">
        <f>'Base de dados'!A827</f>
        <v>5140006585</v>
      </c>
      <c r="C828" s="5" t="str">
        <f>IF('Base de dados'!E827&lt;&gt;"",'Base de dados'!B827&amp;CHAR(10)&amp;'Base de dados'!E827,'Base de dados'!B827)</f>
        <v>VALDIRENE DOS SANTOS TIMOTEO
GERALDO FERREIRA DE FREITAS</v>
      </c>
      <c r="D828" s="15" t="str">
        <f>'Base de dados'!H827</f>
        <v>CHA PARQUE ALVORADA, 0 - ITOPAVA - JUQUIA</v>
      </c>
      <c r="E828" s="27" t="str">
        <f>'Base de dados'!I827</f>
        <v>(13) 997998731</v>
      </c>
      <c r="F828" s="6" t="str">
        <f>'Base de dados'!J827</f>
        <v>POPULAÇÃO GERAL</v>
      </c>
      <c r="G828" s="6" t="str">
        <f>'Base de dados'!L827</f>
        <v>SUPLENTE COMPLEMENTAR</v>
      </c>
      <c r="H828" s="6">
        <f>'Base de dados'!M827</f>
        <v>595</v>
      </c>
      <c r="I828" s="30" t="s">
        <v>7931</v>
      </c>
      <c r="J828" s="6" t="str">
        <f>'Base de dados'!N827</f>
        <v/>
      </c>
    </row>
    <row r="829" spans="1:10" ht="24.95" customHeight="1" x14ac:dyDescent="0.25">
      <c r="A829" s="3">
        <f t="shared" si="12"/>
        <v>827</v>
      </c>
      <c r="B829" s="4" t="str">
        <f>'Base de dados'!A828</f>
        <v>5140005660</v>
      </c>
      <c r="C829" s="5" t="str">
        <f>IF('Base de dados'!E828&lt;&gt;"",'Base de dados'!B828&amp;CHAR(10)&amp;'Base de dados'!E828,'Base de dados'!B828)</f>
        <v>MARCOS APARECIDO MORATO NUNES</v>
      </c>
      <c r="D829" s="15" t="str">
        <f>'Base de dados'!H828</f>
        <v>RUA PARA, 426 - PARQUE NACIONAL - JUQUIA</v>
      </c>
      <c r="E829" s="27" t="str">
        <f>'Base de dados'!I828</f>
        <v>(11) 990192560</v>
      </c>
      <c r="F829" s="6" t="str">
        <f>'Base de dados'!J828</f>
        <v>POPULAÇÃO GERAL</v>
      </c>
      <c r="G829" s="6" t="str">
        <f>'Base de dados'!L828</f>
        <v>SUPLENTE COMPLEMENTAR</v>
      </c>
      <c r="H829" s="6">
        <f>'Base de dados'!M828</f>
        <v>596</v>
      </c>
      <c r="I829" s="30" t="s">
        <v>7931</v>
      </c>
      <c r="J829" s="6" t="str">
        <f>'Base de dados'!N828</f>
        <v/>
      </c>
    </row>
    <row r="830" spans="1:10" ht="24.95" customHeight="1" x14ac:dyDescent="0.25">
      <c r="A830" s="3">
        <f t="shared" si="12"/>
        <v>828</v>
      </c>
      <c r="B830" s="4" t="str">
        <f>'Base de dados'!A829</f>
        <v>5140005959</v>
      </c>
      <c r="C830" s="5" t="str">
        <f>IF('Base de dados'!E829&lt;&gt;"",'Base de dados'!B829&amp;CHAR(10)&amp;'Base de dados'!E829,'Base de dados'!B829)</f>
        <v>MARIA DA CONCEICAO SILVA</v>
      </c>
      <c r="D830" s="15" t="str">
        <f>'Base de dados'!H829</f>
        <v>VLA VIELA DAS CURUJA, Casa 2 - VILA PEDREIRA  - JUQUIA</v>
      </c>
      <c r="E830" s="27" t="str">
        <f>'Base de dados'!I829</f>
        <v>(11) 974810759</v>
      </c>
      <c r="F830" s="6" t="str">
        <f>'Base de dados'!J829</f>
        <v>POPULAÇÃO GERAL</v>
      </c>
      <c r="G830" s="6" t="str">
        <f>'Base de dados'!L829</f>
        <v>SUPLENTE COMPLEMENTAR</v>
      </c>
      <c r="H830" s="6">
        <f>'Base de dados'!M829</f>
        <v>597</v>
      </c>
      <c r="I830" s="30" t="s">
        <v>7931</v>
      </c>
      <c r="J830" s="6" t="str">
        <f>'Base de dados'!N829</f>
        <v/>
      </c>
    </row>
    <row r="831" spans="1:10" ht="24.95" customHeight="1" x14ac:dyDescent="0.25">
      <c r="A831" s="3">
        <f t="shared" si="12"/>
        <v>829</v>
      </c>
      <c r="B831" s="4" t="str">
        <f>'Base de dados'!A830</f>
        <v>5140005082</v>
      </c>
      <c r="C831" s="5" t="str">
        <f>IF('Base de dados'!E830&lt;&gt;"",'Base de dados'!B830&amp;CHAR(10)&amp;'Base de dados'!E830,'Base de dados'!B830)</f>
        <v>MARCIO ALMEIDA MUNIZ</v>
      </c>
      <c r="D831" s="15" t="str">
        <f>'Base de dados'!H830</f>
        <v>RUA SALUSTIANO GREGORIANO LEITE, 57 - VILA FLORINDO - JUQUIA</v>
      </c>
      <c r="E831" s="27" t="str">
        <f>'Base de dados'!I830</f>
        <v>(18) 996386123</v>
      </c>
      <c r="F831" s="6" t="str">
        <f>'Base de dados'!J830</f>
        <v>POPULAÇÃO GERAL</v>
      </c>
      <c r="G831" s="6" t="str">
        <f>'Base de dados'!L830</f>
        <v>SUPLENTE COMPLEMENTAR</v>
      </c>
      <c r="H831" s="6">
        <f>'Base de dados'!M830</f>
        <v>598</v>
      </c>
      <c r="I831" s="30" t="s">
        <v>7931</v>
      </c>
      <c r="J831" s="6" t="str">
        <f>'Base de dados'!N830</f>
        <v/>
      </c>
    </row>
    <row r="832" spans="1:10" ht="24.95" customHeight="1" x14ac:dyDescent="0.25">
      <c r="A832" s="3">
        <f t="shared" si="12"/>
        <v>830</v>
      </c>
      <c r="B832" s="4" t="str">
        <f>'Base de dados'!A831</f>
        <v>5140000349</v>
      </c>
      <c r="C832" s="5" t="str">
        <f>IF('Base de dados'!E831&lt;&gt;"",'Base de dados'!B831&amp;CHAR(10)&amp;'Base de dados'!E831,'Base de dados'!B831)</f>
        <v>ELIEL RAMOS DOS SANTOS
LUANA DA SILVA</v>
      </c>
      <c r="D832" s="15" t="str">
        <f>'Base de dados'!H831</f>
        <v>RUA PROFESSOR FRANCISCO ARCELINO DO AMARAL, 204 - VILA SANCHES  - JUQUIA</v>
      </c>
      <c r="E832" s="27" t="str">
        <f>'Base de dados'!I831</f>
        <v>(13) 997955779</v>
      </c>
      <c r="F832" s="6" t="str">
        <f>'Base de dados'!J831</f>
        <v>POPULAÇÃO GERAL</v>
      </c>
      <c r="G832" s="6" t="str">
        <f>'Base de dados'!L831</f>
        <v>SUPLENTE COMPLEMENTAR</v>
      </c>
      <c r="H832" s="6">
        <f>'Base de dados'!M831</f>
        <v>599</v>
      </c>
      <c r="I832" s="30" t="s">
        <v>7931</v>
      </c>
      <c r="J832" s="6" t="str">
        <f>'Base de dados'!N831</f>
        <v/>
      </c>
    </row>
    <row r="833" spans="1:10" ht="24.95" customHeight="1" x14ac:dyDescent="0.25">
      <c r="A833" s="3">
        <f t="shared" si="12"/>
        <v>831</v>
      </c>
      <c r="B833" s="4" t="str">
        <f>'Base de dados'!A832</f>
        <v>5140001545</v>
      </c>
      <c r="C833" s="5" t="str">
        <f>IF('Base de dados'!E832&lt;&gt;"",'Base de dados'!B832&amp;CHAR(10)&amp;'Base de dados'!E832,'Base de dados'!B832)</f>
        <v>BELINA MENDES LOPES</v>
      </c>
      <c r="D833" s="15" t="str">
        <f>'Base de dados'!H832</f>
        <v>EST DE SETE BARRA, MORRO DO JESSE, Sem número  - RIBEIRAO DO SANTO - JUQUIA</v>
      </c>
      <c r="E833" s="27" t="str">
        <f>'Base de dados'!I832</f>
        <v>(13) 997400962</v>
      </c>
      <c r="F833" s="6" t="str">
        <f>'Base de dados'!J832</f>
        <v>POPULAÇÃO GERAL</v>
      </c>
      <c r="G833" s="6" t="str">
        <f>'Base de dados'!L832</f>
        <v>SUPLENTE COMPLEMENTAR</v>
      </c>
      <c r="H833" s="6">
        <f>'Base de dados'!M832</f>
        <v>600</v>
      </c>
      <c r="I833" s="30" t="s">
        <v>7931</v>
      </c>
      <c r="J833" s="6" t="str">
        <f>'Base de dados'!N832</f>
        <v/>
      </c>
    </row>
    <row r="834" spans="1:10" ht="24.95" customHeight="1" x14ac:dyDescent="0.25">
      <c r="A834" s="3">
        <f t="shared" si="12"/>
        <v>832</v>
      </c>
      <c r="B834" s="4" t="str">
        <f>'Base de dados'!A833</f>
        <v>5140005678</v>
      </c>
      <c r="C834" s="5" t="str">
        <f>IF('Base de dados'!E833&lt;&gt;"",'Base de dados'!B833&amp;CHAR(10)&amp;'Base de dados'!E833,'Base de dados'!B833)</f>
        <v>ERICKSON FERNANDO FILO PEREIRA
MAIRA ELISABETE DE SOUZA PEREIRA</v>
      </c>
      <c r="D834" s="15" t="str">
        <f>'Base de dados'!H833</f>
        <v>RUA DUQUE DE CAXIAS, 491 - VILA INDUSTRIAL - JUQUIA</v>
      </c>
      <c r="E834" s="27" t="str">
        <f>'Base de dados'!I833</f>
        <v>(11) 975343593</v>
      </c>
      <c r="F834" s="6" t="str">
        <f>'Base de dados'!J833</f>
        <v>POPULAÇÃO GERAL</v>
      </c>
      <c r="G834" s="6" t="str">
        <f>'Base de dados'!L833</f>
        <v>SUPLENTE COMPLEMENTAR</v>
      </c>
      <c r="H834" s="6">
        <f>'Base de dados'!M833</f>
        <v>601</v>
      </c>
      <c r="I834" s="30" t="s">
        <v>7931</v>
      </c>
      <c r="J834" s="6" t="str">
        <f>'Base de dados'!N833</f>
        <v/>
      </c>
    </row>
    <row r="835" spans="1:10" ht="24.95" customHeight="1" x14ac:dyDescent="0.25">
      <c r="A835" s="3">
        <f t="shared" si="12"/>
        <v>833</v>
      </c>
      <c r="B835" s="4" t="str">
        <f>'Base de dados'!A834</f>
        <v>5140000315</v>
      </c>
      <c r="C835" s="5" t="str">
        <f>IF('Base de dados'!E834&lt;&gt;"",'Base de dados'!B834&amp;CHAR(10)&amp;'Base de dados'!E834,'Base de dados'!B834)</f>
        <v>ANTONIO DE SOUZA FILHO
LUCINEIA SILVA</v>
      </c>
      <c r="D835" s="15" t="str">
        <f>'Base de dados'!H834</f>
        <v>RUA MARECHAL RONDON, 22 - CEDRO - JUQUIA</v>
      </c>
      <c r="E835" s="27" t="str">
        <f>'Base de dados'!I834</f>
        <v>(13) 996200398</v>
      </c>
      <c r="F835" s="6" t="str">
        <f>'Base de dados'!J834</f>
        <v>POPULAÇÃO GERAL</v>
      </c>
      <c r="G835" s="6" t="str">
        <f>'Base de dados'!L834</f>
        <v>SUPLENTE COMPLEMENTAR</v>
      </c>
      <c r="H835" s="6">
        <f>'Base de dados'!M834</f>
        <v>602</v>
      </c>
      <c r="I835" s="30" t="s">
        <v>7931</v>
      </c>
      <c r="J835" s="6" t="str">
        <f>'Base de dados'!N834</f>
        <v/>
      </c>
    </row>
    <row r="836" spans="1:10" ht="24.95" customHeight="1" x14ac:dyDescent="0.25">
      <c r="A836" s="3">
        <f t="shared" si="12"/>
        <v>834</v>
      </c>
      <c r="B836" s="4" t="str">
        <f>'Base de dados'!A835</f>
        <v>5140004754</v>
      </c>
      <c r="C836" s="5" t="str">
        <f>IF('Base de dados'!E835&lt;&gt;"",'Base de dados'!B835&amp;CHAR(10)&amp;'Base de dados'!E835,'Base de dados'!B835)</f>
        <v>ALEX BISPO RIBEIRO
LORRAINE BISPO RIBEIRO</v>
      </c>
      <c r="D836" s="15" t="str">
        <f>'Base de dados'!H835</f>
        <v>RUA GEORGE SALVATERRA, 735 - CENTRO - JUQUIA</v>
      </c>
      <c r="E836" s="27" t="str">
        <f>'Base de dados'!I835</f>
        <v>(13) 981478143</v>
      </c>
      <c r="F836" s="6" t="str">
        <f>'Base de dados'!J835</f>
        <v>POPULAÇÃO GERAL</v>
      </c>
      <c r="G836" s="6" t="str">
        <f>'Base de dados'!L835</f>
        <v>SUPLENTE COMPLEMENTAR</v>
      </c>
      <c r="H836" s="6">
        <f>'Base de dados'!M835</f>
        <v>603</v>
      </c>
      <c r="I836" s="30" t="s">
        <v>7931</v>
      </c>
      <c r="J836" s="6" t="str">
        <f>'Base de dados'!N835</f>
        <v/>
      </c>
    </row>
    <row r="837" spans="1:10" ht="24.95" customHeight="1" x14ac:dyDescent="0.25">
      <c r="A837" s="3">
        <f t="shared" ref="A837:A900" si="13">A836+1</f>
        <v>835</v>
      </c>
      <c r="B837" s="4" t="str">
        <f>'Base de dados'!A836</f>
        <v>5140007096</v>
      </c>
      <c r="C837" s="5" t="str">
        <f>IF('Base de dados'!E836&lt;&gt;"",'Base de dados'!B836&amp;CHAR(10)&amp;'Base de dados'!E836,'Base de dados'!B836)</f>
        <v>MILENA KIMILA GONCALVES FELICIO</v>
      </c>
      <c r="D837" s="15" t="str">
        <f>'Base de dados'!H836</f>
        <v>RUA ARCELINO ZACARIAS SANCHES, 320 - VILA SANCHES - JUQUIA</v>
      </c>
      <c r="E837" s="27" t="str">
        <f>'Base de dados'!I836</f>
        <v>(13) 992002781</v>
      </c>
      <c r="F837" s="6" t="str">
        <f>'Base de dados'!J836</f>
        <v>POPULAÇÃO GERAL</v>
      </c>
      <c r="G837" s="6" t="str">
        <f>'Base de dados'!L836</f>
        <v>SUPLENTE COMPLEMENTAR</v>
      </c>
      <c r="H837" s="6">
        <f>'Base de dados'!M836</f>
        <v>604</v>
      </c>
      <c r="I837" s="30" t="s">
        <v>7931</v>
      </c>
      <c r="J837" s="6" t="str">
        <f>'Base de dados'!N836</f>
        <v/>
      </c>
    </row>
    <row r="838" spans="1:10" ht="24.95" customHeight="1" x14ac:dyDescent="0.25">
      <c r="A838" s="3">
        <f t="shared" si="13"/>
        <v>836</v>
      </c>
      <c r="B838" s="4" t="str">
        <f>'Base de dados'!A837</f>
        <v>5140010488</v>
      </c>
      <c r="C838" s="5" t="str">
        <f>IF('Base de dados'!E837&lt;&gt;"",'Base de dados'!B837&amp;CHAR(10)&amp;'Base de dados'!E837,'Base de dados'!B837)</f>
        <v>MAYARA ALMEIDA SANTOS</v>
      </c>
      <c r="D838" s="15" t="str">
        <f>'Base de dados'!H837</f>
        <v>RUA DAS MARGARIDAS, 412 - PIUVA - JUQUIA</v>
      </c>
      <c r="E838" s="27" t="str">
        <f>'Base de dados'!I837</f>
        <v>(13) 997664061</v>
      </c>
      <c r="F838" s="6" t="str">
        <f>'Base de dados'!J837</f>
        <v>POPULAÇÃO GERAL</v>
      </c>
      <c r="G838" s="6" t="str">
        <f>'Base de dados'!L837</f>
        <v>SUPLENTE COMPLEMENTAR</v>
      </c>
      <c r="H838" s="6">
        <f>'Base de dados'!M837</f>
        <v>605</v>
      </c>
      <c r="I838" s="30" t="s">
        <v>7931</v>
      </c>
      <c r="J838" s="6" t="str">
        <f>'Base de dados'!N837</f>
        <v/>
      </c>
    </row>
    <row r="839" spans="1:10" ht="24.95" customHeight="1" x14ac:dyDescent="0.25">
      <c r="A839" s="3">
        <f t="shared" si="13"/>
        <v>837</v>
      </c>
      <c r="B839" s="4" t="str">
        <f>'Base de dados'!A838</f>
        <v>5140010520</v>
      </c>
      <c r="C839" s="5" t="str">
        <f>IF('Base de dados'!E838&lt;&gt;"",'Base de dados'!B838&amp;CHAR(10)&amp;'Base de dados'!E838,'Base de dados'!B838)</f>
        <v>MARIA APARECIDA GUERRA MIGUEL
FLAVIO DE OLIVEIRA MIGUEL</v>
      </c>
      <c r="D839" s="15" t="str">
        <f>'Base de dados'!H838</f>
        <v>AV  DE SETE BARRAS, 1110 - VILA PEDREIRA - JUQUIA</v>
      </c>
      <c r="E839" s="27" t="str">
        <f>'Base de dados'!I838</f>
        <v>(18) 997119227</v>
      </c>
      <c r="F839" s="6" t="str">
        <f>'Base de dados'!J838</f>
        <v>POPULAÇÃO GERAL</v>
      </c>
      <c r="G839" s="6" t="str">
        <f>'Base de dados'!L838</f>
        <v>SUPLENTE COMPLEMENTAR</v>
      </c>
      <c r="H839" s="6">
        <f>'Base de dados'!M838</f>
        <v>606</v>
      </c>
      <c r="I839" s="30" t="s">
        <v>7931</v>
      </c>
      <c r="J839" s="6" t="str">
        <f>'Base de dados'!N838</f>
        <v/>
      </c>
    </row>
    <row r="840" spans="1:10" ht="24.95" customHeight="1" x14ac:dyDescent="0.25">
      <c r="A840" s="3">
        <f t="shared" si="13"/>
        <v>838</v>
      </c>
      <c r="B840" s="4" t="str">
        <f>'Base de dados'!A839</f>
        <v>5140010041</v>
      </c>
      <c r="C840" s="5" t="str">
        <f>IF('Base de dados'!E839&lt;&gt;"",'Base de dados'!B839&amp;CHAR(10)&amp;'Base de dados'!E839,'Base de dados'!B839)</f>
        <v>DELAINE GUIMARAES
BRUNO SIDNEI MARTINS</v>
      </c>
      <c r="D840" s="15" t="str">
        <f>'Base de dados'!H839</f>
        <v>RUA VISCONDE DO RIO BRANCO, 107 - VILA INDUSTRIAL - JUQUIA</v>
      </c>
      <c r="E840" s="27" t="str">
        <f>'Base de dados'!I839</f>
        <v>(13) 997487527</v>
      </c>
      <c r="F840" s="6" t="str">
        <f>'Base de dados'!J839</f>
        <v>POPULAÇÃO GERAL</v>
      </c>
      <c r="G840" s="6" t="str">
        <f>'Base de dados'!L839</f>
        <v>SUPLENTE COMPLEMENTAR</v>
      </c>
      <c r="H840" s="6">
        <f>'Base de dados'!M839</f>
        <v>607</v>
      </c>
      <c r="I840" s="30" t="s">
        <v>7931</v>
      </c>
      <c r="J840" s="6" t="str">
        <f>'Base de dados'!N839</f>
        <v/>
      </c>
    </row>
    <row r="841" spans="1:10" ht="24.95" customHeight="1" x14ac:dyDescent="0.25">
      <c r="A841" s="3">
        <f t="shared" si="13"/>
        <v>839</v>
      </c>
      <c r="B841" s="4" t="str">
        <f>'Base de dados'!A840</f>
        <v>5140003129</v>
      </c>
      <c r="C841" s="5" t="str">
        <f>IF('Base de dados'!E840&lt;&gt;"",'Base de dados'!B840&amp;CHAR(10)&amp;'Base de dados'!E840,'Base de dados'!B840)</f>
        <v>ADRIANA MUNIZ DA SILVA</v>
      </c>
      <c r="D841" s="15" t="str">
        <f>'Base de dados'!H840</f>
        <v>RUA ANTONIO MARQUES PATRICIO, 630 - VILA INDUSTRIAL - JUQUIA</v>
      </c>
      <c r="E841" s="27" t="str">
        <f>'Base de dados'!I840</f>
        <v>(13) 99648943</v>
      </c>
      <c r="F841" s="6" t="str">
        <f>'Base de dados'!J840</f>
        <v>POPULAÇÃO GERAL</v>
      </c>
      <c r="G841" s="6" t="str">
        <f>'Base de dados'!L840</f>
        <v>SUPLENTE COMPLEMENTAR</v>
      </c>
      <c r="H841" s="6">
        <f>'Base de dados'!M840</f>
        <v>608</v>
      </c>
      <c r="I841" s="30" t="s">
        <v>7931</v>
      </c>
      <c r="J841" s="6" t="str">
        <f>'Base de dados'!N840</f>
        <v/>
      </c>
    </row>
    <row r="842" spans="1:10" ht="24.95" customHeight="1" x14ac:dyDescent="0.25">
      <c r="A842" s="3">
        <f t="shared" si="13"/>
        <v>840</v>
      </c>
      <c r="B842" s="4" t="str">
        <f>'Base de dados'!A841</f>
        <v>5140008441</v>
      </c>
      <c r="C842" s="5" t="str">
        <f>IF('Base de dados'!E841&lt;&gt;"",'Base de dados'!B841&amp;CHAR(10)&amp;'Base de dados'!E841,'Base de dados'!B841)</f>
        <v>TEREZA ALVES PEREIRA</v>
      </c>
      <c r="D842" s="15" t="str">
        <f>'Base de dados'!H841</f>
        <v>RUA VISCONDE DO RIO BRANCO, 96 - VILA INDUSTRIAL - JUQUIA</v>
      </c>
      <c r="E842" s="27" t="str">
        <f>'Base de dados'!I841</f>
        <v>(15) 991815432</v>
      </c>
      <c r="F842" s="6" t="str">
        <f>'Base de dados'!J841</f>
        <v>POPULAÇÃO GERAL</v>
      </c>
      <c r="G842" s="6" t="str">
        <f>'Base de dados'!L841</f>
        <v>SUPLENTE COMPLEMENTAR</v>
      </c>
      <c r="H842" s="6">
        <f>'Base de dados'!M841</f>
        <v>609</v>
      </c>
      <c r="I842" s="30" t="s">
        <v>7931</v>
      </c>
      <c r="J842" s="6" t="str">
        <f>'Base de dados'!N841</f>
        <v/>
      </c>
    </row>
    <row r="843" spans="1:10" ht="24.95" customHeight="1" x14ac:dyDescent="0.25">
      <c r="A843" s="3">
        <f t="shared" si="13"/>
        <v>841</v>
      </c>
      <c r="B843" s="4" t="str">
        <f>'Base de dados'!A842</f>
        <v>5140000224</v>
      </c>
      <c r="C843" s="5" t="str">
        <f>IF('Base de dados'!E842&lt;&gt;"",'Base de dados'!B842&amp;CHAR(10)&amp;'Base de dados'!E842,'Base de dados'!B842)</f>
        <v>MATHEUS MARTINS CUNHA</v>
      </c>
      <c r="D843" s="15" t="str">
        <f>'Base de dados'!H842</f>
        <v>RUA LUZIA GONCALVES, 54 - VILA FLORINDO - JUQUIA</v>
      </c>
      <c r="E843" s="27" t="str">
        <f>'Base de dados'!I842</f>
        <v>(13) 982017655</v>
      </c>
      <c r="F843" s="6" t="str">
        <f>'Base de dados'!J842</f>
        <v>POPULAÇÃO GERAL</v>
      </c>
      <c r="G843" s="6" t="str">
        <f>'Base de dados'!L842</f>
        <v>SUPLENTE COMPLEMENTAR</v>
      </c>
      <c r="H843" s="6">
        <f>'Base de dados'!M842</f>
        <v>610</v>
      </c>
      <c r="I843" s="30" t="s">
        <v>7931</v>
      </c>
      <c r="J843" s="6" t="str">
        <f>'Base de dados'!N842</f>
        <v/>
      </c>
    </row>
    <row r="844" spans="1:10" ht="24.95" customHeight="1" x14ac:dyDescent="0.25">
      <c r="A844" s="3">
        <f t="shared" si="13"/>
        <v>842</v>
      </c>
      <c r="B844" s="4" t="str">
        <f>'Base de dados'!A843</f>
        <v>5140010355</v>
      </c>
      <c r="C844" s="5" t="str">
        <f>IF('Base de dados'!E843&lt;&gt;"",'Base de dados'!B843&amp;CHAR(10)&amp;'Base de dados'!E843,'Base de dados'!B843)</f>
        <v>MIRIAN DOMINGUES SANTOS</v>
      </c>
      <c r="D844" s="15" t="str">
        <f>'Base de dados'!H843</f>
        <v>RUA HUM, 141 - JARDIM FLORESTA - JUQUIA</v>
      </c>
      <c r="E844" s="27" t="str">
        <f>'Base de dados'!I843</f>
        <v>(13) 997209719</v>
      </c>
      <c r="F844" s="6" t="str">
        <f>'Base de dados'!J843</f>
        <v>POPULAÇÃO GERAL</v>
      </c>
      <c r="G844" s="6" t="str">
        <f>'Base de dados'!L843</f>
        <v>SUPLENTE COMPLEMENTAR</v>
      </c>
      <c r="H844" s="6">
        <f>'Base de dados'!M843</f>
        <v>611</v>
      </c>
      <c r="I844" s="30" t="s">
        <v>7931</v>
      </c>
      <c r="J844" s="6" t="str">
        <f>'Base de dados'!N843</f>
        <v/>
      </c>
    </row>
    <row r="845" spans="1:10" ht="24.95" customHeight="1" x14ac:dyDescent="0.25">
      <c r="A845" s="3">
        <f t="shared" si="13"/>
        <v>843</v>
      </c>
      <c r="B845" s="4" t="str">
        <f>'Base de dados'!A844</f>
        <v>5140006692</v>
      </c>
      <c r="C845" s="5" t="str">
        <f>IF('Base de dados'!E844&lt;&gt;"",'Base de dados'!B844&amp;CHAR(10)&amp;'Base de dados'!E844,'Base de dados'!B844)</f>
        <v>JOSE CARLOS PEREIRA JUNIOR</v>
      </c>
      <c r="D845" s="15" t="str">
        <f>'Base de dados'!H844</f>
        <v>RUA R ADVENTISTA, 116 - PIUVA - JUQUIA</v>
      </c>
      <c r="E845" s="27" t="str">
        <f>'Base de dados'!I844</f>
        <v>(13) 997119799</v>
      </c>
      <c r="F845" s="6" t="str">
        <f>'Base de dados'!J844</f>
        <v>POPULAÇÃO GERAL</v>
      </c>
      <c r="G845" s="6" t="str">
        <f>'Base de dados'!L844</f>
        <v>SUPLENTE COMPLEMENTAR</v>
      </c>
      <c r="H845" s="6">
        <f>'Base de dados'!M844</f>
        <v>612</v>
      </c>
      <c r="I845" s="30" t="s">
        <v>7931</v>
      </c>
      <c r="J845" s="6" t="str">
        <f>'Base de dados'!N844</f>
        <v/>
      </c>
    </row>
    <row r="846" spans="1:10" ht="24.95" customHeight="1" x14ac:dyDescent="0.25">
      <c r="A846" s="3">
        <f t="shared" si="13"/>
        <v>844</v>
      </c>
      <c r="B846" s="4" t="str">
        <f>'Base de dados'!A845</f>
        <v>5140004457</v>
      </c>
      <c r="C846" s="5" t="str">
        <f>IF('Base de dados'!E845&lt;&gt;"",'Base de dados'!B845&amp;CHAR(10)&amp;'Base de dados'!E845,'Base de dados'!B845)</f>
        <v>JAQUELINE APARECIDA MUNIZ</v>
      </c>
      <c r="D846" s="15" t="str">
        <f>'Base de dados'!H845</f>
        <v>CHA DOS PALMARES POUSO ALTO CIMA, 80 - POUSO ALTO - JUQUIA</v>
      </c>
      <c r="E846" s="27" t="str">
        <f>'Base de dados'!I845</f>
        <v>(13) 996413013</v>
      </c>
      <c r="F846" s="6" t="str">
        <f>'Base de dados'!J845</f>
        <v>POPULAÇÃO GERAL</v>
      </c>
      <c r="G846" s="6" t="str">
        <f>'Base de dados'!L845</f>
        <v>SUPLENTE COMPLEMENTAR</v>
      </c>
      <c r="H846" s="6">
        <f>'Base de dados'!M845</f>
        <v>613</v>
      </c>
      <c r="I846" s="30" t="s">
        <v>7931</v>
      </c>
      <c r="J846" s="6" t="str">
        <f>'Base de dados'!N845</f>
        <v/>
      </c>
    </row>
    <row r="847" spans="1:10" ht="24.95" customHeight="1" x14ac:dyDescent="0.25">
      <c r="A847" s="3">
        <f t="shared" si="13"/>
        <v>845</v>
      </c>
      <c r="B847" s="4" t="str">
        <f>'Base de dados'!A846</f>
        <v>5140010215</v>
      </c>
      <c r="C847" s="5" t="str">
        <f>IF('Base de dados'!E846&lt;&gt;"",'Base de dados'!B846&amp;CHAR(10)&amp;'Base de dados'!E846,'Base de dados'!B846)</f>
        <v>FELIPE MATHEUS FERREIRA
EVELLYN VITORIA DOS SANTOS FERREIRA</v>
      </c>
      <c r="D847" s="15" t="str">
        <f>'Base de dados'!H846</f>
        <v>RUA 10, 40 - VILA SANCHES - JUQUIA</v>
      </c>
      <c r="E847" s="27" t="str">
        <f>'Base de dados'!I846</f>
        <v>(13) 996228053</v>
      </c>
      <c r="F847" s="6" t="str">
        <f>'Base de dados'!J846</f>
        <v>POPULAÇÃO GERAL</v>
      </c>
      <c r="G847" s="6" t="str">
        <f>'Base de dados'!L846</f>
        <v>SUPLENTE COMPLEMENTAR</v>
      </c>
      <c r="H847" s="6">
        <f>'Base de dados'!M846</f>
        <v>614</v>
      </c>
      <c r="I847" s="30" t="s">
        <v>7931</v>
      </c>
      <c r="J847" s="6" t="str">
        <f>'Base de dados'!N846</f>
        <v/>
      </c>
    </row>
    <row r="848" spans="1:10" ht="24.95" customHeight="1" x14ac:dyDescent="0.25">
      <c r="A848" s="3">
        <f t="shared" si="13"/>
        <v>846</v>
      </c>
      <c r="B848" s="4" t="str">
        <f>'Base de dados'!A847</f>
        <v>5140007070</v>
      </c>
      <c r="C848" s="5" t="str">
        <f>IF('Base de dados'!E847&lt;&gt;"",'Base de dados'!B847&amp;CHAR(10)&amp;'Base de dados'!E847,'Base de dados'!B847)</f>
        <v>DORINHA VITALINA DA SILVA</v>
      </c>
      <c r="D848" s="15" t="str">
        <f>'Base de dados'!H847</f>
        <v>VLA PROFESSOR FRANCISCO ARCELINO DO AMARAL, 423 - VILA SANCHES - JUQUIA</v>
      </c>
      <c r="E848" s="27" t="str">
        <f>'Base de dados'!I847</f>
        <v>(13) 996131788</v>
      </c>
      <c r="F848" s="6" t="str">
        <f>'Base de dados'!J847</f>
        <v>POPULAÇÃO GERAL</v>
      </c>
      <c r="G848" s="6" t="str">
        <f>'Base de dados'!L847</f>
        <v>SUPLENTE COMPLEMENTAR</v>
      </c>
      <c r="H848" s="6">
        <f>'Base de dados'!M847</f>
        <v>615</v>
      </c>
      <c r="I848" s="30" t="s">
        <v>7931</v>
      </c>
      <c r="J848" s="6" t="str">
        <f>'Base de dados'!N847</f>
        <v/>
      </c>
    </row>
    <row r="849" spans="1:10" ht="24.95" customHeight="1" x14ac:dyDescent="0.25">
      <c r="A849" s="3">
        <f t="shared" si="13"/>
        <v>847</v>
      </c>
      <c r="B849" s="4" t="str">
        <f>'Base de dados'!A848</f>
        <v>5140002915</v>
      </c>
      <c r="C849" s="5" t="str">
        <f>IF('Base de dados'!E848&lt;&gt;"",'Base de dados'!B848&amp;CHAR(10)&amp;'Base de dados'!E848,'Base de dados'!B848)</f>
        <v>ROSANI ALVES DE SOUZA OLIVEIRA
CARLOS CESAR DE OLIVEIRA</v>
      </c>
      <c r="D849" s="15" t="str">
        <f>'Base de dados'!H848</f>
        <v>RUA ADUTORA, 89 - VILA NOVA  - JUQUIA</v>
      </c>
      <c r="E849" s="27" t="str">
        <f>'Base de dados'!I848</f>
        <v>(13) 997339294</v>
      </c>
      <c r="F849" s="6" t="str">
        <f>'Base de dados'!J848</f>
        <v>POPULAÇÃO GERAL</v>
      </c>
      <c r="G849" s="6" t="str">
        <f>'Base de dados'!L848</f>
        <v>SUPLENTE COMPLEMENTAR</v>
      </c>
      <c r="H849" s="6">
        <f>'Base de dados'!M848</f>
        <v>616</v>
      </c>
      <c r="I849" s="30" t="s">
        <v>7931</v>
      </c>
      <c r="J849" s="6" t="str">
        <f>'Base de dados'!N848</f>
        <v/>
      </c>
    </row>
    <row r="850" spans="1:10" ht="24.95" customHeight="1" x14ac:dyDescent="0.25">
      <c r="A850" s="3">
        <f t="shared" si="13"/>
        <v>848</v>
      </c>
      <c r="B850" s="4" t="str">
        <f>'Base de dados'!A849</f>
        <v>5140005611</v>
      </c>
      <c r="C850" s="5" t="str">
        <f>IF('Base de dados'!E849&lt;&gt;"",'Base de dados'!B849&amp;CHAR(10)&amp;'Base de dados'!E849,'Base de dados'!B849)</f>
        <v>TALITA MARTINS DE OLIVEIRA CASTRO
JAISON MARCOS MUNIZ DE CASTRO</v>
      </c>
      <c r="D850" s="15" t="str">
        <f>'Base de dados'!H849</f>
        <v>RUA ADULTORA, 102 - VILA NOVA - JUQUIA</v>
      </c>
      <c r="E850" s="27" t="str">
        <f>'Base de dados'!I849</f>
        <v>(13) 996601826</v>
      </c>
      <c r="F850" s="6" t="str">
        <f>'Base de dados'!J849</f>
        <v>POPULAÇÃO GERAL</v>
      </c>
      <c r="G850" s="6" t="str">
        <f>'Base de dados'!L849</f>
        <v>SUPLENTE COMPLEMENTAR</v>
      </c>
      <c r="H850" s="6">
        <f>'Base de dados'!M849</f>
        <v>617</v>
      </c>
      <c r="I850" s="30" t="s">
        <v>7931</v>
      </c>
      <c r="J850" s="6" t="str">
        <f>'Base de dados'!N849</f>
        <v/>
      </c>
    </row>
    <row r="851" spans="1:10" ht="24.95" customHeight="1" x14ac:dyDescent="0.25">
      <c r="A851" s="3">
        <f t="shared" si="13"/>
        <v>849</v>
      </c>
      <c r="B851" s="4" t="str">
        <f>'Base de dados'!A850</f>
        <v>5140008292</v>
      </c>
      <c r="C851" s="5" t="str">
        <f>IF('Base de dados'!E850&lt;&gt;"",'Base de dados'!B850&amp;CHAR(10)&amp;'Base de dados'!E850,'Base de dados'!B850)</f>
        <v>ERLUCIO DE OLIVEIRA SOUSA
SHEILA DE QUEIROZ PEREIRA OLIVEIRA</v>
      </c>
      <c r="D851" s="15" t="str">
        <f>'Base de dados'!H850</f>
        <v>RUA VINTE E UM DE ABRIL, 189 - JARDIM SAO JOSE - FRANCISCO MORATO</v>
      </c>
      <c r="E851" s="27" t="str">
        <f>'Base de dados'!I850</f>
        <v>(11) 975088169</v>
      </c>
      <c r="F851" s="6" t="str">
        <f>'Base de dados'!J850</f>
        <v>POPULAÇÃO GERAL</v>
      </c>
      <c r="G851" s="6" t="str">
        <f>'Base de dados'!L850</f>
        <v>SUPLENTE COMPLEMENTAR</v>
      </c>
      <c r="H851" s="6">
        <f>'Base de dados'!M850</f>
        <v>618</v>
      </c>
      <c r="I851" s="30" t="s">
        <v>7931</v>
      </c>
      <c r="J851" s="6" t="str">
        <f>'Base de dados'!N850</f>
        <v/>
      </c>
    </row>
    <row r="852" spans="1:10" ht="24.95" customHeight="1" x14ac:dyDescent="0.25">
      <c r="A852" s="3">
        <f t="shared" si="13"/>
        <v>850</v>
      </c>
      <c r="B852" s="4" t="str">
        <f>'Base de dados'!A851</f>
        <v>5140007658</v>
      </c>
      <c r="C852" s="5" t="str">
        <f>IF('Base de dados'!E851&lt;&gt;"",'Base de dados'!B851&amp;CHAR(10)&amp;'Base de dados'!E851,'Base de dados'!B851)</f>
        <v>THAIS HEDJAZI SANDES</v>
      </c>
      <c r="D852" s="15" t="str">
        <f>'Base de dados'!H851</f>
        <v>RUA CABO PM JOSE LUIZ DA SILVA, 87 - PARQUE DAS NACOES - JUQUIA</v>
      </c>
      <c r="E852" s="27" t="str">
        <f>'Base de dados'!I851</f>
        <v>(15) 996045161</v>
      </c>
      <c r="F852" s="6" t="str">
        <f>'Base de dados'!J851</f>
        <v>POPULAÇÃO GERAL</v>
      </c>
      <c r="G852" s="6" t="str">
        <f>'Base de dados'!L851</f>
        <v>SUPLENTE COMPLEMENTAR</v>
      </c>
      <c r="H852" s="6">
        <f>'Base de dados'!M851</f>
        <v>619</v>
      </c>
      <c r="I852" s="30" t="s">
        <v>7931</v>
      </c>
      <c r="J852" s="6" t="str">
        <f>'Base de dados'!N851</f>
        <v/>
      </c>
    </row>
    <row r="853" spans="1:10" ht="24.95" customHeight="1" x14ac:dyDescent="0.25">
      <c r="A853" s="3">
        <f t="shared" si="13"/>
        <v>851</v>
      </c>
      <c r="B853" s="4" t="str">
        <f>'Base de dados'!A852</f>
        <v>5140009522</v>
      </c>
      <c r="C853" s="5" t="str">
        <f>IF('Base de dados'!E852&lt;&gt;"",'Base de dados'!B852&amp;CHAR(10)&amp;'Base de dados'!E852,'Base de dados'!B852)</f>
        <v>MONICA REGINA FERNANDES SILVA
ROGERIO LIMA DE OLIVEIRA</v>
      </c>
      <c r="D853" s="15" t="str">
        <f>'Base de dados'!H852</f>
        <v>RUA SUVINIL IZAIAS LUIZ DE OLIVEIRA, 152 - JARDIM JUQUIA - JUQUIA</v>
      </c>
      <c r="E853" s="27" t="str">
        <f>'Base de dados'!I852</f>
        <v>(13) 996731827</v>
      </c>
      <c r="F853" s="6" t="str">
        <f>'Base de dados'!J852</f>
        <v>POPULAÇÃO GERAL</v>
      </c>
      <c r="G853" s="6" t="str">
        <f>'Base de dados'!L852</f>
        <v>SUPLENTE COMPLEMENTAR</v>
      </c>
      <c r="H853" s="6">
        <f>'Base de dados'!M852</f>
        <v>620</v>
      </c>
      <c r="I853" s="30" t="s">
        <v>7931</v>
      </c>
      <c r="J853" s="6" t="str">
        <f>'Base de dados'!N852</f>
        <v/>
      </c>
    </row>
    <row r="854" spans="1:10" ht="24.95" customHeight="1" x14ac:dyDescent="0.25">
      <c r="A854" s="3">
        <f t="shared" si="13"/>
        <v>852</v>
      </c>
      <c r="B854" s="4" t="str">
        <f>'Base de dados'!A853</f>
        <v>5140010710</v>
      </c>
      <c r="C854" s="5" t="str">
        <f>IF('Base de dados'!E853&lt;&gt;"",'Base de dados'!B853&amp;CHAR(10)&amp;'Base de dados'!E853,'Base de dados'!B853)</f>
        <v>ANDRESSA DA SILVA FERREIRA</v>
      </c>
      <c r="D854" s="15" t="str">
        <f>'Base de dados'!H853</f>
        <v>EST BR 116 KM 421, 0 - PARQUE REAL  - JUQUIA</v>
      </c>
      <c r="E854" s="27" t="str">
        <f>'Base de dados'!I853</f>
        <v>(13) 997625772</v>
      </c>
      <c r="F854" s="6" t="str">
        <f>'Base de dados'!J853</f>
        <v>POPULAÇÃO GERAL</v>
      </c>
      <c r="G854" s="6" t="str">
        <f>'Base de dados'!L853</f>
        <v>SUPLENTE COMPLEMENTAR</v>
      </c>
      <c r="H854" s="6">
        <f>'Base de dados'!M853</f>
        <v>621</v>
      </c>
      <c r="I854" s="30" t="s">
        <v>7931</v>
      </c>
      <c r="J854" s="6" t="str">
        <f>'Base de dados'!N853</f>
        <v/>
      </c>
    </row>
    <row r="855" spans="1:10" ht="24.95" customHeight="1" x14ac:dyDescent="0.25">
      <c r="A855" s="3">
        <f t="shared" si="13"/>
        <v>853</v>
      </c>
      <c r="B855" s="4" t="str">
        <f>'Base de dados'!A854</f>
        <v>5140002550</v>
      </c>
      <c r="C855" s="5" t="str">
        <f>IF('Base de dados'!E854&lt;&gt;"",'Base de dados'!B854&amp;CHAR(10)&amp;'Base de dados'!E854,'Base de dados'!B854)</f>
        <v>MARIA APARECIDA BARBOSA</v>
      </c>
      <c r="D855" s="15" t="str">
        <f>'Base de dados'!H854</f>
        <v>LD  ISAIAS MARTINS DE OLIVEIRA, 66 - VILA FLORINDO DE CIMA  - JUQUIA</v>
      </c>
      <c r="E855" s="27" t="str">
        <f>'Base de dados'!I854</f>
        <v>(13) 997950697</v>
      </c>
      <c r="F855" s="6" t="str">
        <f>'Base de dados'!J854</f>
        <v>POPULAÇÃO GERAL</v>
      </c>
      <c r="G855" s="6" t="str">
        <f>'Base de dados'!L854</f>
        <v>SUPLENTE COMPLEMENTAR</v>
      </c>
      <c r="H855" s="6">
        <f>'Base de dados'!M854</f>
        <v>622</v>
      </c>
      <c r="I855" s="30" t="s">
        <v>7931</v>
      </c>
      <c r="J855" s="6" t="str">
        <f>'Base de dados'!N854</f>
        <v/>
      </c>
    </row>
    <row r="856" spans="1:10" ht="24.95" customHeight="1" x14ac:dyDescent="0.25">
      <c r="A856" s="3">
        <f t="shared" si="13"/>
        <v>854</v>
      </c>
      <c r="B856" s="4" t="str">
        <f>'Base de dados'!A855</f>
        <v>5140008011</v>
      </c>
      <c r="C856" s="5" t="str">
        <f>IF('Base de dados'!E855&lt;&gt;"",'Base de dados'!B855&amp;CHAR(10)&amp;'Base de dados'!E855,'Base de dados'!B855)</f>
        <v>LAUDICEIA PEREIRA DOS SANTOS</v>
      </c>
      <c r="D856" s="15" t="str">
        <f>'Base de dados'!H855</f>
        <v>SIT POUSO ALTO DE CIMA, 00 - POUSO ALTO DE CIMA - JUQUIA</v>
      </c>
      <c r="E856" s="27" t="str">
        <f>'Base de dados'!I855</f>
        <v>(13) 996875554</v>
      </c>
      <c r="F856" s="6" t="str">
        <f>'Base de dados'!J855</f>
        <v>POPULAÇÃO GERAL</v>
      </c>
      <c r="G856" s="6" t="str">
        <f>'Base de dados'!L855</f>
        <v>SUPLENTE COMPLEMENTAR</v>
      </c>
      <c r="H856" s="6">
        <f>'Base de dados'!M855</f>
        <v>623</v>
      </c>
      <c r="I856" s="30" t="s">
        <v>7931</v>
      </c>
      <c r="J856" s="6" t="str">
        <f>'Base de dados'!N855</f>
        <v/>
      </c>
    </row>
    <row r="857" spans="1:10" ht="24.95" customHeight="1" x14ac:dyDescent="0.25">
      <c r="A857" s="3">
        <f t="shared" si="13"/>
        <v>855</v>
      </c>
      <c r="B857" s="4" t="str">
        <f>'Base de dados'!A856</f>
        <v>5140008417</v>
      </c>
      <c r="C857" s="5" t="str">
        <f>IF('Base de dados'!E856&lt;&gt;"",'Base de dados'!B856&amp;CHAR(10)&amp;'Base de dados'!E856,'Base de dados'!B856)</f>
        <v>KAROLLAYNE CRISTINA SANCHES PEREIRA</v>
      </c>
      <c r="D857" s="15" t="str">
        <f>'Base de dados'!H856</f>
        <v>RUA DA SERRARIA, 116 - ESTACAO - JUQUIA</v>
      </c>
      <c r="E857" s="27" t="str">
        <f>'Base de dados'!I856</f>
        <v>(13) 996669579</v>
      </c>
      <c r="F857" s="6" t="str">
        <f>'Base de dados'!J856</f>
        <v>POPULAÇÃO GERAL</v>
      </c>
      <c r="G857" s="6" t="str">
        <f>'Base de dados'!L856</f>
        <v>SUPLENTE COMPLEMENTAR</v>
      </c>
      <c r="H857" s="6">
        <f>'Base de dados'!M856</f>
        <v>624</v>
      </c>
      <c r="I857" s="30" t="s">
        <v>7931</v>
      </c>
      <c r="J857" s="6" t="str">
        <f>'Base de dados'!N856</f>
        <v/>
      </c>
    </row>
    <row r="858" spans="1:10" ht="24.95" customHeight="1" x14ac:dyDescent="0.25">
      <c r="A858" s="3">
        <f t="shared" si="13"/>
        <v>856</v>
      </c>
      <c r="B858" s="4" t="str">
        <f>'Base de dados'!A857</f>
        <v>5140007450</v>
      </c>
      <c r="C858" s="5" t="str">
        <f>IF('Base de dados'!E857&lt;&gt;"",'Base de dados'!B857&amp;CHAR(10)&amp;'Base de dados'!E857,'Base de dados'!B857)</f>
        <v>THAINA SILES RODRIGUES</v>
      </c>
      <c r="D858" s="15" t="str">
        <f>'Base de dados'!H857</f>
        <v>RUA MARECHAL RONDON, 284 - CEDRO - JUQUIA</v>
      </c>
      <c r="E858" s="27" t="str">
        <f>'Base de dados'!I857</f>
        <v>(13) 997236514</v>
      </c>
      <c r="F858" s="6" t="str">
        <f>'Base de dados'!J857</f>
        <v>POPULAÇÃO GERAL</v>
      </c>
      <c r="G858" s="6" t="str">
        <f>'Base de dados'!L857</f>
        <v>SUPLENTE COMPLEMENTAR</v>
      </c>
      <c r="H858" s="6">
        <f>'Base de dados'!M857</f>
        <v>625</v>
      </c>
      <c r="I858" s="30" t="s">
        <v>7931</v>
      </c>
      <c r="J858" s="6" t="str">
        <f>'Base de dados'!N857</f>
        <v/>
      </c>
    </row>
    <row r="859" spans="1:10" ht="24.95" customHeight="1" x14ac:dyDescent="0.25">
      <c r="A859" s="3">
        <f t="shared" si="13"/>
        <v>857</v>
      </c>
      <c r="B859" s="4" t="str">
        <f>'Base de dados'!A858</f>
        <v>5140003608</v>
      </c>
      <c r="C859" s="5" t="str">
        <f>IF('Base de dados'!E858&lt;&gt;"",'Base de dados'!B858&amp;CHAR(10)&amp;'Base de dados'!E858,'Base de dados'!B858)</f>
        <v>SIMONE PEREIRA RIBEIRO
VITOR DO CARMO RIBEIRO</v>
      </c>
      <c r="D859" s="15" t="str">
        <f>'Base de dados'!H858</f>
        <v>RUA PRINCESA ISABEL, 173 - VILA INDUSTRIAL  - JUQUIA</v>
      </c>
      <c r="E859" s="27" t="str">
        <f>'Base de dados'!I858</f>
        <v>(13) 996577752</v>
      </c>
      <c r="F859" s="6" t="str">
        <f>'Base de dados'!J858</f>
        <v>POPULAÇÃO GERAL</v>
      </c>
      <c r="G859" s="6" t="str">
        <f>'Base de dados'!L858</f>
        <v>SUPLENTE COMPLEMENTAR</v>
      </c>
      <c r="H859" s="6">
        <f>'Base de dados'!M858</f>
        <v>626</v>
      </c>
      <c r="I859" s="30" t="s">
        <v>7931</v>
      </c>
      <c r="J859" s="6" t="str">
        <f>'Base de dados'!N858</f>
        <v/>
      </c>
    </row>
    <row r="860" spans="1:10" ht="24.95" customHeight="1" x14ac:dyDescent="0.25">
      <c r="A860" s="3">
        <f t="shared" si="13"/>
        <v>858</v>
      </c>
      <c r="B860" s="4" t="str">
        <f>'Base de dados'!A859</f>
        <v>5140001123</v>
      </c>
      <c r="C860" s="5" t="str">
        <f>IF('Base de dados'!E859&lt;&gt;"",'Base de dados'!B859&amp;CHAR(10)&amp;'Base de dados'!E859,'Base de dados'!B859)</f>
        <v>MAIARA CAROLINA APARECIDA CRUZ PRADO</v>
      </c>
      <c r="D860" s="15" t="str">
        <f>'Base de dados'!H859</f>
        <v>RUA MARTINS COELHO, 318 - CENTRO - JUQUIA</v>
      </c>
      <c r="E860" s="27" t="str">
        <f>'Base de dados'!I859</f>
        <v>(13) 997203875</v>
      </c>
      <c r="F860" s="6" t="str">
        <f>'Base de dados'!J859</f>
        <v>POPULAÇÃO GERAL</v>
      </c>
      <c r="G860" s="6" t="str">
        <f>'Base de dados'!L859</f>
        <v>SUPLENTE COMPLEMENTAR</v>
      </c>
      <c r="H860" s="6">
        <f>'Base de dados'!M859</f>
        <v>627</v>
      </c>
      <c r="I860" s="30" t="s">
        <v>7931</v>
      </c>
      <c r="J860" s="6" t="str">
        <f>'Base de dados'!N859</f>
        <v/>
      </c>
    </row>
    <row r="861" spans="1:10" ht="24.95" customHeight="1" x14ac:dyDescent="0.25">
      <c r="A861" s="3">
        <f t="shared" si="13"/>
        <v>859</v>
      </c>
      <c r="B861" s="4" t="str">
        <f>'Base de dados'!A860</f>
        <v>5140000687</v>
      </c>
      <c r="C861" s="5" t="str">
        <f>IF('Base de dados'!E860&lt;&gt;"",'Base de dados'!B860&amp;CHAR(10)&amp;'Base de dados'!E860,'Base de dados'!B860)</f>
        <v>CLAUDIO FERNANDO BERTOLETTI
DENISE BAPTISTA BERTOLETTI</v>
      </c>
      <c r="D861" s="15" t="str">
        <f>'Base de dados'!H860</f>
        <v>RUA SANTOS DUMONT, 127 - V INDUSTRIAL - JUQUIA</v>
      </c>
      <c r="E861" s="27" t="str">
        <f>'Base de dados'!I860</f>
        <v>(13) 982195851</v>
      </c>
      <c r="F861" s="6" t="str">
        <f>'Base de dados'!J860</f>
        <v>POPULAÇÃO GERAL</v>
      </c>
      <c r="G861" s="6" t="str">
        <f>'Base de dados'!L860</f>
        <v>SUPLENTE COMPLEMENTAR</v>
      </c>
      <c r="H861" s="6">
        <f>'Base de dados'!M860</f>
        <v>628</v>
      </c>
      <c r="I861" s="30" t="s">
        <v>7931</v>
      </c>
      <c r="J861" s="6" t="str">
        <f>'Base de dados'!N860</f>
        <v/>
      </c>
    </row>
    <row r="862" spans="1:10" ht="24.95" customHeight="1" x14ac:dyDescent="0.25">
      <c r="A862" s="3">
        <f t="shared" si="13"/>
        <v>860</v>
      </c>
      <c r="B862" s="4" t="str">
        <f>'Base de dados'!A861</f>
        <v>5140010785</v>
      </c>
      <c r="C862" s="5" t="str">
        <f>IF('Base de dados'!E861&lt;&gt;"",'Base de dados'!B861&amp;CHAR(10)&amp;'Base de dados'!E861,'Base de dados'!B861)</f>
        <v>LUCAS DOS SANTOS LOPES</v>
      </c>
      <c r="D862" s="15" t="str">
        <f>'Base de dados'!H861</f>
        <v>RUA JONAS DE OLIVEIRA SANCHES, 25 - JARDIM VOVO CLARINHA  - JUQUIA</v>
      </c>
      <c r="E862" s="27" t="str">
        <f>'Base de dados'!I861</f>
        <v>(19) 997852601</v>
      </c>
      <c r="F862" s="6" t="str">
        <f>'Base de dados'!J861</f>
        <v>POPULAÇÃO GERAL</v>
      </c>
      <c r="G862" s="6" t="str">
        <f>'Base de dados'!L861</f>
        <v>SUPLENTE COMPLEMENTAR</v>
      </c>
      <c r="H862" s="6">
        <f>'Base de dados'!M861</f>
        <v>629</v>
      </c>
      <c r="I862" s="30" t="s">
        <v>7931</v>
      </c>
      <c r="J862" s="6" t="str">
        <f>'Base de dados'!N861</f>
        <v/>
      </c>
    </row>
    <row r="863" spans="1:10" ht="24.95" customHeight="1" x14ac:dyDescent="0.25">
      <c r="A863" s="3">
        <f t="shared" si="13"/>
        <v>861</v>
      </c>
      <c r="B863" s="4" t="str">
        <f>'Base de dados'!A862</f>
        <v>5140001131</v>
      </c>
      <c r="C863" s="5" t="str">
        <f>IF('Base de dados'!E862&lt;&gt;"",'Base de dados'!B862&amp;CHAR(10)&amp;'Base de dados'!E862,'Base de dados'!B862)</f>
        <v>ANA PAULA FREITAS DE LIMA</v>
      </c>
      <c r="D863" s="15" t="str">
        <f>'Base de dados'!H862</f>
        <v>SIT RABELO, S/N - RABELO - JUQUIA</v>
      </c>
      <c r="E863" s="27" t="str">
        <f>'Base de dados'!I862</f>
        <v>(13) 996316870</v>
      </c>
      <c r="F863" s="6" t="str">
        <f>'Base de dados'!J862</f>
        <v>POPULAÇÃO GERAL</v>
      </c>
      <c r="G863" s="6" t="str">
        <f>'Base de dados'!L862</f>
        <v>SUPLENTE COMPLEMENTAR</v>
      </c>
      <c r="H863" s="6">
        <f>'Base de dados'!M862</f>
        <v>630</v>
      </c>
      <c r="I863" s="30" t="s">
        <v>7931</v>
      </c>
      <c r="J863" s="6" t="str">
        <f>'Base de dados'!N862</f>
        <v/>
      </c>
    </row>
    <row r="864" spans="1:10" ht="24.95" customHeight="1" x14ac:dyDescent="0.25">
      <c r="A864" s="3">
        <f t="shared" si="13"/>
        <v>862</v>
      </c>
      <c r="B864" s="4" t="str">
        <f>'Base de dados'!A863</f>
        <v>5140003749</v>
      </c>
      <c r="C864" s="5" t="str">
        <f>IF('Base de dados'!E863&lt;&gt;"",'Base de dados'!B863&amp;CHAR(10)&amp;'Base de dados'!E863,'Base de dados'!B863)</f>
        <v>ALESSANDRA OLIVEIRA CIRINO CLEMENTE
MESSIAS RENATO CLEMENTE</v>
      </c>
      <c r="D864" s="15" t="str">
        <f>'Base de dados'!H863</f>
        <v>EST ANDORINHA, 76 - VILA DOS PASSAROS - JUQUIA</v>
      </c>
      <c r="E864" s="27" t="str">
        <f>'Base de dados'!I863</f>
        <v>(13) 997282071</v>
      </c>
      <c r="F864" s="6" t="str">
        <f>'Base de dados'!J863</f>
        <v>POPULAÇÃO GERAL</v>
      </c>
      <c r="G864" s="6" t="str">
        <f>'Base de dados'!L863</f>
        <v>SUPLENTE COMPLEMENTAR</v>
      </c>
      <c r="H864" s="6">
        <f>'Base de dados'!M863</f>
        <v>631</v>
      </c>
      <c r="I864" s="30" t="s">
        <v>7931</v>
      </c>
      <c r="J864" s="6" t="str">
        <f>'Base de dados'!N863</f>
        <v/>
      </c>
    </row>
    <row r="865" spans="1:10" ht="24.95" customHeight="1" x14ac:dyDescent="0.25">
      <c r="A865" s="3">
        <f t="shared" si="13"/>
        <v>863</v>
      </c>
      <c r="B865" s="4" t="str">
        <f>'Base de dados'!A864</f>
        <v>5140008805</v>
      </c>
      <c r="C865" s="5" t="str">
        <f>IF('Base de dados'!E864&lt;&gt;"",'Base de dados'!B864&amp;CHAR(10)&amp;'Base de dados'!E864,'Base de dados'!B864)</f>
        <v>PATRICIA LAUREANO MARTINS</v>
      </c>
      <c r="D865" s="15" t="str">
        <f>'Base de dados'!H864</f>
        <v>RUA PARANA, 373 - VILA DOS PASSAROS - JUQUIA</v>
      </c>
      <c r="E865" s="27" t="str">
        <f>'Base de dados'!I864</f>
        <v>(13) 997255622</v>
      </c>
      <c r="F865" s="6" t="str">
        <f>'Base de dados'!J864</f>
        <v>POPULAÇÃO GERAL</v>
      </c>
      <c r="G865" s="6" t="str">
        <f>'Base de dados'!L864</f>
        <v>SUPLENTE COMPLEMENTAR</v>
      </c>
      <c r="H865" s="6">
        <f>'Base de dados'!M864</f>
        <v>632</v>
      </c>
      <c r="I865" s="30" t="s">
        <v>7931</v>
      </c>
      <c r="J865" s="6" t="str">
        <f>'Base de dados'!N864</f>
        <v/>
      </c>
    </row>
    <row r="866" spans="1:10" ht="24.95" customHeight="1" x14ac:dyDescent="0.25">
      <c r="A866" s="3">
        <f t="shared" si="13"/>
        <v>864</v>
      </c>
      <c r="B866" s="4" t="str">
        <f>'Base de dados'!A865</f>
        <v>5140007187</v>
      </c>
      <c r="C866" s="5" t="str">
        <f>IF('Base de dados'!E865&lt;&gt;"",'Base de dados'!B865&amp;CHAR(10)&amp;'Base de dados'!E865,'Base de dados'!B865)</f>
        <v>DOUGLAS WILLIAN LARA DE SOUZA
IOHANA KESTINI PENICHE DE SOUZA</v>
      </c>
      <c r="D866" s="15" t="str">
        <f>'Base de dados'!H865</f>
        <v>RUA GERONIMO MONTEIRO LOPES, 637 - VILA SAO FRANCISCO - REGISTRO</v>
      </c>
      <c r="E866" s="27" t="str">
        <f>'Base de dados'!I865</f>
        <v>(13) 997039198</v>
      </c>
      <c r="F866" s="6" t="str">
        <f>'Base de dados'!J865</f>
        <v>POPULAÇÃO GERAL</v>
      </c>
      <c r="G866" s="6" t="str">
        <f>'Base de dados'!L865</f>
        <v>SUPLENTE COMPLEMENTAR</v>
      </c>
      <c r="H866" s="6">
        <f>'Base de dados'!M865</f>
        <v>633</v>
      </c>
      <c r="I866" s="30" t="s">
        <v>7931</v>
      </c>
      <c r="J866" s="6" t="str">
        <f>'Base de dados'!N865</f>
        <v/>
      </c>
    </row>
    <row r="867" spans="1:10" ht="24.95" customHeight="1" x14ac:dyDescent="0.25">
      <c r="A867" s="3">
        <f t="shared" si="13"/>
        <v>865</v>
      </c>
      <c r="B867" s="4" t="str">
        <f>'Base de dados'!A866</f>
        <v>5140001222</v>
      </c>
      <c r="C867" s="5" t="str">
        <f>IF('Base de dados'!E866&lt;&gt;"",'Base de dados'!B866&amp;CHAR(10)&amp;'Base de dados'!E866,'Base de dados'!B866)</f>
        <v>SILMARA COELHO SANTOS GONCALVES
LEONARDO SANTOS DE OLIVEIRA GONCALVES</v>
      </c>
      <c r="D867" s="15" t="str">
        <f>'Base de dados'!H866</f>
        <v>RUA DAS PALMEIRAS, 47 - CASA - JUQUIA</v>
      </c>
      <c r="E867" s="27" t="str">
        <f>'Base de dados'!I866</f>
        <v>(13) 982060074</v>
      </c>
      <c r="F867" s="6" t="str">
        <f>'Base de dados'!J866</f>
        <v>POPULAÇÃO GERAL</v>
      </c>
      <c r="G867" s="6" t="str">
        <f>'Base de dados'!L866</f>
        <v>SUPLENTE COMPLEMENTAR</v>
      </c>
      <c r="H867" s="6">
        <f>'Base de dados'!M866</f>
        <v>634</v>
      </c>
      <c r="I867" s="30" t="s">
        <v>7931</v>
      </c>
      <c r="J867" s="6" t="str">
        <f>'Base de dados'!N866</f>
        <v/>
      </c>
    </row>
    <row r="868" spans="1:10" ht="24.95" customHeight="1" x14ac:dyDescent="0.25">
      <c r="A868" s="3">
        <f t="shared" si="13"/>
        <v>866</v>
      </c>
      <c r="B868" s="4" t="str">
        <f>'Base de dados'!A867</f>
        <v>5140004556</v>
      </c>
      <c r="C868" s="5" t="str">
        <f>IF('Base de dados'!E867&lt;&gt;"",'Base de dados'!B867&amp;CHAR(10)&amp;'Base de dados'!E867,'Base de dados'!B867)</f>
        <v>PATRICIA COSME GUIMARAES</v>
      </c>
      <c r="D868" s="15" t="str">
        <f>'Base de dados'!H867</f>
        <v>RUA CURIO, 40 - VILA DOS PASSAROS - JUQUIA</v>
      </c>
      <c r="E868" s="27" t="str">
        <f>'Base de dados'!I867</f>
        <v>(13) 997934866</v>
      </c>
      <c r="F868" s="6" t="str">
        <f>'Base de dados'!J867</f>
        <v>POPULAÇÃO GERAL</v>
      </c>
      <c r="G868" s="6" t="str">
        <f>'Base de dados'!L867</f>
        <v>SUPLENTE COMPLEMENTAR</v>
      </c>
      <c r="H868" s="6">
        <f>'Base de dados'!M867</f>
        <v>635</v>
      </c>
      <c r="I868" s="30" t="s">
        <v>7931</v>
      </c>
      <c r="J868" s="6" t="str">
        <f>'Base de dados'!N867</f>
        <v/>
      </c>
    </row>
    <row r="869" spans="1:10" ht="24.95" customHeight="1" x14ac:dyDescent="0.25">
      <c r="A869" s="3">
        <f t="shared" si="13"/>
        <v>867</v>
      </c>
      <c r="B869" s="4" t="str">
        <f>'Base de dados'!A868</f>
        <v>5140003707</v>
      </c>
      <c r="C869" s="5" t="str">
        <f>IF('Base de dados'!E868&lt;&gt;"",'Base de dados'!B868&amp;CHAR(10)&amp;'Base de dados'!E868,'Base de dados'!B868)</f>
        <v>FABIANO DA SILVA EDMUNDO</v>
      </c>
      <c r="D869" s="15" t="str">
        <f>'Base de dados'!H868</f>
        <v>ROD RESTAURANTE ESTRELA AZUL KM422 BR116 RODOVIA REGIS BITTENCOURT, 01 - BAIRRO DAS ONCAS - JUQUIA</v>
      </c>
      <c r="E869" s="27" t="str">
        <f>'Base de dados'!I868</f>
        <v>(13) 997823845</v>
      </c>
      <c r="F869" s="6" t="str">
        <f>'Base de dados'!J868</f>
        <v>POPULAÇÃO GERAL</v>
      </c>
      <c r="G869" s="6" t="str">
        <f>'Base de dados'!L868</f>
        <v>SUPLENTE COMPLEMENTAR</v>
      </c>
      <c r="H869" s="6">
        <f>'Base de dados'!M868</f>
        <v>636</v>
      </c>
      <c r="I869" s="30" t="s">
        <v>7931</v>
      </c>
      <c r="J869" s="6" t="str">
        <f>'Base de dados'!N868</f>
        <v/>
      </c>
    </row>
    <row r="870" spans="1:10" ht="24.95" customHeight="1" x14ac:dyDescent="0.25">
      <c r="A870" s="3">
        <f t="shared" si="13"/>
        <v>868</v>
      </c>
      <c r="B870" s="4" t="str">
        <f>'Base de dados'!A869</f>
        <v>5140007765</v>
      </c>
      <c r="C870" s="5" t="str">
        <f>IF('Base de dados'!E869&lt;&gt;"",'Base de dados'!B869&amp;CHAR(10)&amp;'Base de dados'!E869,'Base de dados'!B869)</f>
        <v>SARA DE MORAES DOS SANTOS</v>
      </c>
      <c r="D870" s="15" t="str">
        <f>'Base de dados'!H869</f>
        <v>RUA BERNADINO DE CAMPOS, 120 - VILA NOVA - JUQUIA</v>
      </c>
      <c r="E870" s="27" t="str">
        <f>'Base de dados'!I869</f>
        <v>(13) 997232732</v>
      </c>
      <c r="F870" s="6" t="str">
        <f>'Base de dados'!J869</f>
        <v>POPULAÇÃO GERAL</v>
      </c>
      <c r="G870" s="6" t="str">
        <f>'Base de dados'!L869</f>
        <v>SUPLENTE COMPLEMENTAR</v>
      </c>
      <c r="H870" s="6">
        <f>'Base de dados'!M869</f>
        <v>637</v>
      </c>
      <c r="I870" s="30" t="s">
        <v>7931</v>
      </c>
      <c r="J870" s="6" t="str">
        <f>'Base de dados'!N869</f>
        <v/>
      </c>
    </row>
    <row r="871" spans="1:10" ht="24.95" customHeight="1" x14ac:dyDescent="0.25">
      <c r="A871" s="3">
        <f t="shared" si="13"/>
        <v>869</v>
      </c>
      <c r="B871" s="4" t="str">
        <f>'Base de dados'!A870</f>
        <v>5140006577</v>
      </c>
      <c r="C871" s="5" t="str">
        <f>IF('Base de dados'!E870&lt;&gt;"",'Base de dados'!B870&amp;CHAR(10)&amp;'Base de dados'!E870,'Base de dados'!B870)</f>
        <v>JULIO CESAR DE SOUZA</v>
      </c>
      <c r="D871" s="15" t="str">
        <f>'Base de dados'!H870</f>
        <v>SIT 1, sem numero - IPORANGA - JUQUIA</v>
      </c>
      <c r="E871" s="27" t="str">
        <f>'Base de dados'!I870</f>
        <v>(13) 996762065</v>
      </c>
      <c r="F871" s="6" t="str">
        <f>'Base de dados'!J870</f>
        <v>POPULAÇÃO GERAL</v>
      </c>
      <c r="G871" s="6" t="str">
        <f>'Base de dados'!L870</f>
        <v>SUPLENTE COMPLEMENTAR</v>
      </c>
      <c r="H871" s="6">
        <f>'Base de dados'!M870</f>
        <v>638</v>
      </c>
      <c r="I871" s="30" t="s">
        <v>7931</v>
      </c>
      <c r="J871" s="6" t="str">
        <f>'Base de dados'!N870</f>
        <v/>
      </c>
    </row>
    <row r="872" spans="1:10" ht="24.95" customHeight="1" x14ac:dyDescent="0.25">
      <c r="A872" s="3">
        <f t="shared" si="13"/>
        <v>870</v>
      </c>
      <c r="B872" s="4" t="str">
        <f>'Base de dados'!A871</f>
        <v>5140004481</v>
      </c>
      <c r="C872" s="5" t="str">
        <f>IF('Base de dados'!E871&lt;&gt;"",'Base de dados'!B871&amp;CHAR(10)&amp;'Base de dados'!E871,'Base de dados'!B871)</f>
        <v>EDIVAN FLORA FERRARI</v>
      </c>
      <c r="D872" s="15" t="str">
        <f>'Base de dados'!H871</f>
        <v>RUA JOAO DA SILVA RIBEIRO, 303 - VILA FLORINDO DE BAIXO - JUQUIA</v>
      </c>
      <c r="E872" s="27" t="str">
        <f>'Base de dados'!I871</f>
        <v>(13) 996468311</v>
      </c>
      <c r="F872" s="6" t="str">
        <f>'Base de dados'!J871</f>
        <v>POPULAÇÃO GERAL</v>
      </c>
      <c r="G872" s="6" t="str">
        <f>'Base de dados'!L871</f>
        <v>SUPLENTE COMPLEMENTAR</v>
      </c>
      <c r="H872" s="6">
        <f>'Base de dados'!M871</f>
        <v>639</v>
      </c>
      <c r="I872" s="30" t="s">
        <v>7931</v>
      </c>
      <c r="J872" s="6" t="str">
        <f>'Base de dados'!N871</f>
        <v/>
      </c>
    </row>
    <row r="873" spans="1:10" ht="24.95" customHeight="1" x14ac:dyDescent="0.25">
      <c r="A873" s="3">
        <f t="shared" si="13"/>
        <v>871</v>
      </c>
      <c r="B873" s="4" t="str">
        <f>'Base de dados'!A872</f>
        <v>5140005991</v>
      </c>
      <c r="C873" s="5" t="str">
        <f>IF('Base de dados'!E872&lt;&gt;"",'Base de dados'!B872&amp;CHAR(10)&amp;'Base de dados'!E872,'Base de dados'!B872)</f>
        <v>HENRIQUE RICARDO DO NASCIMENTO XAVIER</v>
      </c>
      <c r="D873" s="15" t="str">
        <f>'Base de dados'!H872</f>
        <v>RUA DA SEDA, 32 - CONJUNTO HABITACIONAL JARDIM SAO BENTO - SAO PAULO</v>
      </c>
      <c r="E873" s="27" t="str">
        <f>'Base de dados'!I872</f>
        <v>(11) 983492374</v>
      </c>
      <c r="F873" s="6" t="str">
        <f>'Base de dados'!J872</f>
        <v>POPULAÇÃO GERAL</v>
      </c>
      <c r="G873" s="6" t="str">
        <f>'Base de dados'!L872</f>
        <v>SUPLENTE COMPLEMENTAR</v>
      </c>
      <c r="H873" s="6">
        <f>'Base de dados'!M872</f>
        <v>640</v>
      </c>
      <c r="I873" s="30" t="s">
        <v>7931</v>
      </c>
      <c r="J873" s="6" t="str">
        <f>'Base de dados'!N872</f>
        <v/>
      </c>
    </row>
    <row r="874" spans="1:10" ht="24.95" customHeight="1" x14ac:dyDescent="0.25">
      <c r="A874" s="3">
        <f t="shared" si="13"/>
        <v>872</v>
      </c>
      <c r="B874" s="4" t="str">
        <f>'Base de dados'!A873</f>
        <v>5140007195</v>
      </c>
      <c r="C874" s="5" t="str">
        <f>IF('Base de dados'!E873&lt;&gt;"",'Base de dados'!B873&amp;CHAR(10)&amp;'Base de dados'!E873,'Base de dados'!B873)</f>
        <v>BRUNA DUARTE MACHADO</v>
      </c>
      <c r="D874" s="15" t="str">
        <f>'Base de dados'!H873</f>
        <v>AV  GEORGE SALVATERRA, 258 - CENTRO - JUQUIA</v>
      </c>
      <c r="E874" s="27" t="str">
        <f>'Base de dados'!I873</f>
        <v>(13) 981972473</v>
      </c>
      <c r="F874" s="6" t="str">
        <f>'Base de dados'!J873</f>
        <v>POPULAÇÃO GERAL</v>
      </c>
      <c r="G874" s="6" t="str">
        <f>'Base de dados'!L873</f>
        <v>SUPLENTE COMPLEMENTAR</v>
      </c>
      <c r="H874" s="6">
        <f>'Base de dados'!M873</f>
        <v>641</v>
      </c>
      <c r="I874" s="30" t="s">
        <v>7931</v>
      </c>
      <c r="J874" s="6" t="str">
        <f>'Base de dados'!N873</f>
        <v/>
      </c>
    </row>
    <row r="875" spans="1:10" ht="24.95" customHeight="1" x14ac:dyDescent="0.25">
      <c r="A875" s="3">
        <f t="shared" si="13"/>
        <v>873</v>
      </c>
      <c r="B875" s="4" t="str">
        <f>'Base de dados'!A874</f>
        <v>5140005751</v>
      </c>
      <c r="C875" s="5" t="str">
        <f>IF('Base de dados'!E874&lt;&gt;"",'Base de dados'!B874&amp;CHAR(10)&amp;'Base de dados'!E874,'Base de dados'!B874)</f>
        <v>JOSE PEREIRA DE SOUSA
ALINE BORGES DA SILVA</v>
      </c>
      <c r="D875" s="15" t="str">
        <f>'Base de dados'!H874</f>
        <v>EST SP 079, Km 194 - ASSUNGUI  - JUQUIA</v>
      </c>
      <c r="E875" s="27" t="str">
        <f>'Base de dados'!I874</f>
        <v>(13) 996506419</v>
      </c>
      <c r="F875" s="6" t="str">
        <f>'Base de dados'!J874</f>
        <v>POPULAÇÃO GERAL</v>
      </c>
      <c r="G875" s="6" t="str">
        <f>'Base de dados'!L874</f>
        <v>SUPLENTE COMPLEMENTAR</v>
      </c>
      <c r="H875" s="6">
        <f>'Base de dados'!M874</f>
        <v>642</v>
      </c>
      <c r="I875" s="30" t="s">
        <v>7931</v>
      </c>
      <c r="J875" s="6" t="str">
        <f>'Base de dados'!N874</f>
        <v/>
      </c>
    </row>
    <row r="876" spans="1:10" ht="24.95" customHeight="1" x14ac:dyDescent="0.25">
      <c r="A876" s="3">
        <f t="shared" si="13"/>
        <v>874</v>
      </c>
      <c r="B876" s="4" t="str">
        <f>'Base de dados'!A875</f>
        <v>5140002576</v>
      </c>
      <c r="C876" s="5" t="str">
        <f>IF('Base de dados'!E875&lt;&gt;"",'Base de dados'!B875&amp;CHAR(10)&amp;'Base de dados'!E875,'Base de dados'!B875)</f>
        <v>TAINA GONCALVES ALVES
JESSICA SILVA SANTOS</v>
      </c>
      <c r="D876" s="15" t="str">
        <f>'Base de dados'!H875</f>
        <v>SIT SITIO COLONIA RABELO, S/n - RABELO - JUQUIA</v>
      </c>
      <c r="E876" s="27" t="str">
        <f>'Base de dados'!I875</f>
        <v>(13) 996245791</v>
      </c>
      <c r="F876" s="6" t="str">
        <f>'Base de dados'!J875</f>
        <v>POPULAÇÃO GERAL</v>
      </c>
      <c r="G876" s="6" t="str">
        <f>'Base de dados'!L875</f>
        <v>SUPLENTE COMPLEMENTAR</v>
      </c>
      <c r="H876" s="6">
        <f>'Base de dados'!M875</f>
        <v>643</v>
      </c>
      <c r="I876" s="30" t="s">
        <v>7931</v>
      </c>
      <c r="J876" s="6" t="str">
        <f>'Base de dados'!N875</f>
        <v/>
      </c>
    </row>
    <row r="877" spans="1:10" ht="24.95" customHeight="1" x14ac:dyDescent="0.25">
      <c r="A877" s="3">
        <f t="shared" si="13"/>
        <v>875</v>
      </c>
      <c r="B877" s="4" t="str">
        <f>'Base de dados'!A876</f>
        <v>5140008722</v>
      </c>
      <c r="C877" s="5" t="str">
        <f>IF('Base de dados'!E876&lt;&gt;"",'Base de dados'!B876&amp;CHAR(10)&amp;'Base de dados'!E876,'Base de dados'!B876)</f>
        <v>ANDREIA ROSA DOS SANTOS</v>
      </c>
      <c r="D877" s="15" t="str">
        <f>'Base de dados'!H876</f>
        <v>RUA KENGO KURITA, 320 - VILA INDUSTRIAL - JUQUIA</v>
      </c>
      <c r="E877" s="27" t="str">
        <f>'Base de dados'!I876</f>
        <v>(13) 996419596</v>
      </c>
      <c r="F877" s="6" t="str">
        <f>'Base de dados'!J876</f>
        <v>POPULAÇÃO GERAL</v>
      </c>
      <c r="G877" s="6" t="str">
        <f>'Base de dados'!L876</f>
        <v>SUPLENTE COMPLEMENTAR</v>
      </c>
      <c r="H877" s="6">
        <f>'Base de dados'!M876</f>
        <v>644</v>
      </c>
      <c r="I877" s="30" t="s">
        <v>7931</v>
      </c>
      <c r="J877" s="6" t="str">
        <f>'Base de dados'!N876</f>
        <v/>
      </c>
    </row>
    <row r="878" spans="1:10" ht="24.95" customHeight="1" x14ac:dyDescent="0.25">
      <c r="A878" s="3">
        <f t="shared" si="13"/>
        <v>876</v>
      </c>
      <c r="B878" s="4" t="str">
        <f>'Base de dados'!A877</f>
        <v>5140010686</v>
      </c>
      <c r="C878" s="5" t="str">
        <f>IF('Base de dados'!E877&lt;&gt;"",'Base de dados'!B877&amp;CHAR(10)&amp;'Base de dados'!E877,'Base de dados'!B877)</f>
        <v>DIEGO MUNIZ FERNANDES</v>
      </c>
      <c r="D878" s="15" t="str">
        <f>'Base de dados'!H877</f>
        <v>BC  JOSE NUNES DA SILVA, 08 - VILA SANCHES - JUQUIA</v>
      </c>
      <c r="E878" s="27" t="str">
        <f>'Base de dados'!I877</f>
        <v>(13) 996495763</v>
      </c>
      <c r="F878" s="6" t="str">
        <f>'Base de dados'!J877</f>
        <v>POPULAÇÃO GERAL</v>
      </c>
      <c r="G878" s="6" t="str">
        <f>'Base de dados'!L877</f>
        <v>SUPLENTE COMPLEMENTAR</v>
      </c>
      <c r="H878" s="6">
        <f>'Base de dados'!M877</f>
        <v>645</v>
      </c>
      <c r="I878" s="30" t="s">
        <v>7931</v>
      </c>
      <c r="J878" s="6" t="str">
        <f>'Base de dados'!N877</f>
        <v/>
      </c>
    </row>
    <row r="879" spans="1:10" ht="24.95" customHeight="1" x14ac:dyDescent="0.25">
      <c r="A879" s="3">
        <f t="shared" si="13"/>
        <v>877</v>
      </c>
      <c r="B879" s="4" t="str">
        <f>'Base de dados'!A878</f>
        <v>5140006262</v>
      </c>
      <c r="C879" s="5" t="str">
        <f>IF('Base de dados'!E878&lt;&gt;"",'Base de dados'!B878&amp;CHAR(10)&amp;'Base de dados'!E878,'Base de dados'!B878)</f>
        <v>SANDRA APARECIDA DE OLIVEIRA MAGALHAES
MILITAO MAGALHAES</v>
      </c>
      <c r="D879" s="15" t="str">
        <f>'Base de dados'!H878</f>
        <v>RUA HUM, 78 - IPORANGA - JUQUIA</v>
      </c>
      <c r="E879" s="27" t="str">
        <f>'Base de dados'!I878</f>
        <v>(13) 997161702</v>
      </c>
      <c r="F879" s="6" t="str">
        <f>'Base de dados'!J878</f>
        <v>POPULAÇÃO GERAL</v>
      </c>
      <c r="G879" s="6" t="str">
        <f>'Base de dados'!L878</f>
        <v>SUPLENTE COMPLEMENTAR</v>
      </c>
      <c r="H879" s="6">
        <f>'Base de dados'!M878</f>
        <v>646</v>
      </c>
      <c r="I879" s="30" t="s">
        <v>7931</v>
      </c>
      <c r="J879" s="6" t="str">
        <f>'Base de dados'!N878</f>
        <v/>
      </c>
    </row>
    <row r="880" spans="1:10" ht="24.95" customHeight="1" x14ac:dyDescent="0.25">
      <c r="A880" s="3">
        <f t="shared" si="13"/>
        <v>878</v>
      </c>
      <c r="B880" s="4" t="str">
        <f>'Base de dados'!A879</f>
        <v>5140007161</v>
      </c>
      <c r="C880" s="5" t="str">
        <f>IF('Base de dados'!E879&lt;&gt;"",'Base de dados'!B879&amp;CHAR(10)&amp;'Base de dados'!E879,'Base de dados'!B879)</f>
        <v>GERALDA PEREIRA DE SOUSA SILVA</v>
      </c>
      <c r="D880" s="15" t="str">
        <f>'Base de dados'!H879</f>
        <v>FAZ SITIO ENGENHO VELHO, Oo - MORRO SECO - JUQUIA</v>
      </c>
      <c r="E880" s="27" t="str">
        <f>'Base de dados'!I879</f>
        <v>(13) 997402038</v>
      </c>
      <c r="F880" s="6" t="str">
        <f>'Base de dados'!J879</f>
        <v>POPULAÇÃO GERAL</v>
      </c>
      <c r="G880" s="6" t="str">
        <f>'Base de dados'!L879</f>
        <v>SUPLENTE COMPLEMENTAR</v>
      </c>
      <c r="H880" s="6">
        <f>'Base de dados'!M879</f>
        <v>647</v>
      </c>
      <c r="I880" s="30" t="s">
        <v>7931</v>
      </c>
      <c r="J880" s="6" t="str">
        <f>'Base de dados'!N879</f>
        <v/>
      </c>
    </row>
    <row r="881" spans="1:10" ht="24.95" customHeight="1" x14ac:dyDescent="0.25">
      <c r="A881" s="3">
        <f t="shared" si="13"/>
        <v>879</v>
      </c>
      <c r="B881" s="4" t="str">
        <f>'Base de dados'!A880</f>
        <v>5140006494</v>
      </c>
      <c r="C881" s="5" t="str">
        <f>IF('Base de dados'!E880&lt;&gt;"",'Base de dados'!B880&amp;CHAR(10)&amp;'Base de dados'!E880,'Base de dados'!B880)</f>
        <v>ANDRE SANTORO DE ANDRADE
KETINA FRANCINE DA SILVA ANDRADE</v>
      </c>
      <c r="D881" s="15" t="str">
        <f>'Base de dados'!H880</f>
        <v>RUA ANDORINHA, 11 - VILA DOS PASSAROS  - JUQUIA</v>
      </c>
      <c r="E881" s="27" t="str">
        <f>'Base de dados'!I880</f>
        <v>(13) 997160809</v>
      </c>
      <c r="F881" s="6" t="str">
        <f>'Base de dados'!J880</f>
        <v>POPULAÇÃO GERAL</v>
      </c>
      <c r="G881" s="6" t="str">
        <f>'Base de dados'!L880</f>
        <v>SUPLENTE COMPLEMENTAR</v>
      </c>
      <c r="H881" s="6">
        <f>'Base de dados'!M880</f>
        <v>648</v>
      </c>
      <c r="I881" s="30" t="s">
        <v>7931</v>
      </c>
      <c r="J881" s="6" t="str">
        <f>'Base de dados'!N880</f>
        <v/>
      </c>
    </row>
    <row r="882" spans="1:10" ht="24.95" customHeight="1" x14ac:dyDescent="0.25">
      <c r="A882" s="3">
        <f t="shared" si="13"/>
        <v>880</v>
      </c>
      <c r="B882" s="4" t="str">
        <f>'Base de dados'!A881</f>
        <v>5140010066</v>
      </c>
      <c r="C882" s="5" t="str">
        <f>IF('Base de dados'!E881&lt;&gt;"",'Base de dados'!B881&amp;CHAR(10)&amp;'Base de dados'!E881,'Base de dados'!B881)</f>
        <v>TANIA NAZARE DE LIMA LOURENCO</v>
      </c>
      <c r="D882" s="15" t="str">
        <f>'Base de dados'!H881</f>
        <v>RUA FEPASA, 374 - ESTACAO - JUQUIA</v>
      </c>
      <c r="E882" s="27" t="str">
        <f>'Base de dados'!I881</f>
        <v>(13) 997833191</v>
      </c>
      <c r="F882" s="6" t="str">
        <f>'Base de dados'!J881</f>
        <v>POPULAÇÃO GERAL</v>
      </c>
      <c r="G882" s="6" t="str">
        <f>'Base de dados'!L881</f>
        <v>SUPLENTE COMPLEMENTAR</v>
      </c>
      <c r="H882" s="6">
        <f>'Base de dados'!M881</f>
        <v>649</v>
      </c>
      <c r="I882" s="30" t="s">
        <v>7931</v>
      </c>
      <c r="J882" s="6" t="str">
        <f>'Base de dados'!N881</f>
        <v/>
      </c>
    </row>
    <row r="883" spans="1:10" ht="24.95" customHeight="1" x14ac:dyDescent="0.25">
      <c r="A883" s="3">
        <f t="shared" si="13"/>
        <v>881</v>
      </c>
      <c r="B883" s="4" t="str">
        <f>'Base de dados'!A882</f>
        <v>5140010322</v>
      </c>
      <c r="C883" s="5" t="str">
        <f>IF('Base de dados'!E882&lt;&gt;"",'Base de dados'!B882&amp;CHAR(10)&amp;'Base de dados'!E882,'Base de dados'!B882)</f>
        <v>GILMAR FERREIRA DE JESUS
GABRIELE</v>
      </c>
      <c r="D883" s="15" t="str">
        <f>'Base de dados'!H882</f>
        <v>RUA JOAQUIM CAMARGO, 586 - CEDRO - JUQUIA</v>
      </c>
      <c r="E883" s="27" t="str">
        <f>'Base de dados'!I882</f>
        <v>(13) 996015544</v>
      </c>
      <c r="F883" s="6" t="str">
        <f>'Base de dados'!J882</f>
        <v>POPULAÇÃO GERAL</v>
      </c>
      <c r="G883" s="6" t="str">
        <f>'Base de dados'!L882</f>
        <v>SUPLENTE COMPLEMENTAR</v>
      </c>
      <c r="H883" s="6">
        <f>'Base de dados'!M882</f>
        <v>650</v>
      </c>
      <c r="I883" s="30" t="s">
        <v>7931</v>
      </c>
      <c r="J883" s="6" t="str">
        <f>'Base de dados'!N882</f>
        <v/>
      </c>
    </row>
    <row r="884" spans="1:10" ht="24.95" customHeight="1" x14ac:dyDescent="0.25">
      <c r="A884" s="3">
        <f t="shared" si="13"/>
        <v>882</v>
      </c>
      <c r="B884" s="4" t="str">
        <f>'Base de dados'!A883</f>
        <v>5140007278</v>
      </c>
      <c r="C884" s="5" t="str">
        <f>IF('Base de dados'!E883&lt;&gt;"",'Base de dados'!B883&amp;CHAR(10)&amp;'Base de dados'!E883,'Base de dados'!B883)</f>
        <v>LARISSA DAYANE LAUREANO MARTINS</v>
      </c>
      <c r="D884" s="15" t="str">
        <f>'Base de dados'!H883</f>
        <v>RUA PARANA, 373 - VILA DOS PASSAROS - JUQUIA</v>
      </c>
      <c r="E884" s="27" t="str">
        <f>'Base de dados'!I883</f>
        <v>(13) 996555304</v>
      </c>
      <c r="F884" s="6" t="str">
        <f>'Base de dados'!J883</f>
        <v>POPULAÇÃO GERAL</v>
      </c>
      <c r="G884" s="6" t="str">
        <f>'Base de dados'!L883</f>
        <v>SUPLENTE COMPLEMENTAR</v>
      </c>
      <c r="H884" s="6">
        <f>'Base de dados'!M883</f>
        <v>651</v>
      </c>
      <c r="I884" s="30" t="s">
        <v>7931</v>
      </c>
      <c r="J884" s="6" t="str">
        <f>'Base de dados'!N883</f>
        <v/>
      </c>
    </row>
    <row r="885" spans="1:10" ht="24.95" customHeight="1" x14ac:dyDescent="0.25">
      <c r="A885" s="3">
        <f t="shared" si="13"/>
        <v>883</v>
      </c>
      <c r="B885" s="4" t="str">
        <f>'Base de dados'!A884</f>
        <v>5140002162</v>
      </c>
      <c r="C885" s="5" t="str">
        <f>IF('Base de dados'!E884&lt;&gt;"",'Base de dados'!B884&amp;CHAR(10)&amp;'Base de dados'!E884,'Base de dados'!B884)</f>
        <v>ROSANA CAMARGO SANTOS</v>
      </c>
      <c r="D885" s="15" t="str">
        <f>'Base de dados'!H884</f>
        <v>RUA MARIA CABRAL MUNIZ, 122 - ESTACAO - JUQUIA</v>
      </c>
      <c r="E885" s="27" t="str">
        <f>'Base de dados'!I884</f>
        <v>(13) 997635446</v>
      </c>
      <c r="F885" s="6" t="str">
        <f>'Base de dados'!J884</f>
        <v>POPULAÇÃO GERAL</v>
      </c>
      <c r="G885" s="6" t="str">
        <f>'Base de dados'!L884</f>
        <v>SUPLENTE COMPLEMENTAR</v>
      </c>
      <c r="H885" s="6">
        <f>'Base de dados'!M884</f>
        <v>652</v>
      </c>
      <c r="I885" s="30" t="s">
        <v>7931</v>
      </c>
      <c r="J885" s="6" t="str">
        <f>'Base de dados'!N884</f>
        <v/>
      </c>
    </row>
    <row r="886" spans="1:10" ht="24.95" customHeight="1" x14ac:dyDescent="0.25">
      <c r="A886" s="3">
        <f t="shared" si="13"/>
        <v>884</v>
      </c>
      <c r="B886" s="4" t="str">
        <f>'Base de dados'!A885</f>
        <v>5140007492</v>
      </c>
      <c r="C886" s="5" t="str">
        <f>IF('Base de dados'!E885&lt;&gt;"",'Base de dados'!B885&amp;CHAR(10)&amp;'Base de dados'!E885,'Base de dados'!B885)</f>
        <v>GABRIELA DE FRANCA MOREIRA</v>
      </c>
      <c r="D886" s="15" t="str">
        <f>'Base de dados'!H885</f>
        <v>AV  WASHINGTON LUIZ, 200 - VILA NOVA - JUQUIA</v>
      </c>
      <c r="E886" s="27" t="str">
        <f>'Base de dados'!I885</f>
        <v>(13) 997583357</v>
      </c>
      <c r="F886" s="6" t="str">
        <f>'Base de dados'!J885</f>
        <v>POPULAÇÃO GERAL</v>
      </c>
      <c r="G886" s="6" t="str">
        <f>'Base de dados'!L885</f>
        <v>SUPLENTE COMPLEMENTAR</v>
      </c>
      <c r="H886" s="6">
        <f>'Base de dados'!M885</f>
        <v>653</v>
      </c>
      <c r="I886" s="30" t="s">
        <v>7931</v>
      </c>
      <c r="J886" s="6" t="str">
        <f>'Base de dados'!N885</f>
        <v/>
      </c>
    </row>
    <row r="887" spans="1:10" ht="24.95" customHeight="1" x14ac:dyDescent="0.25">
      <c r="A887" s="3">
        <f t="shared" si="13"/>
        <v>885</v>
      </c>
      <c r="B887" s="4" t="str">
        <f>'Base de dados'!A886</f>
        <v>5140007799</v>
      </c>
      <c r="C887" s="5" t="str">
        <f>IF('Base de dados'!E886&lt;&gt;"",'Base de dados'!B886&amp;CHAR(10)&amp;'Base de dados'!E886,'Base de dados'!B886)</f>
        <v>VANDA GONCALVES COELHO</v>
      </c>
      <c r="D887" s="15" t="str">
        <f>'Base de dados'!H886</f>
        <v>EST DA CBA KM10, 2 - JUQUIA GUACU - JUQUIA</v>
      </c>
      <c r="E887" s="27" t="str">
        <f>'Base de dados'!I886</f>
        <v>(13) 996654438</v>
      </c>
      <c r="F887" s="6" t="str">
        <f>'Base de dados'!J886</f>
        <v>POPULAÇÃO GERAL</v>
      </c>
      <c r="G887" s="6" t="str">
        <f>'Base de dados'!L886</f>
        <v>SUPLENTE COMPLEMENTAR</v>
      </c>
      <c r="H887" s="6">
        <f>'Base de dados'!M886</f>
        <v>654</v>
      </c>
      <c r="I887" s="30" t="s">
        <v>7931</v>
      </c>
      <c r="J887" s="6" t="str">
        <f>'Base de dados'!N886</f>
        <v/>
      </c>
    </row>
    <row r="888" spans="1:10" ht="24.95" customHeight="1" x14ac:dyDescent="0.25">
      <c r="A888" s="3">
        <f t="shared" si="13"/>
        <v>886</v>
      </c>
      <c r="B888" s="4" t="str">
        <f>'Base de dados'!A887</f>
        <v>5140002964</v>
      </c>
      <c r="C888" s="5" t="str">
        <f>IF('Base de dados'!E887&lt;&gt;"",'Base de dados'!B887&amp;CHAR(10)&amp;'Base de dados'!E887,'Base de dados'!B887)</f>
        <v>FABRICIO DE MORAIS FLORES</v>
      </c>
      <c r="D888" s="15" t="str">
        <f>'Base de dados'!H887</f>
        <v>EST SETE BARRAS, 536 - VILA FLORINDO - JUQUIA</v>
      </c>
      <c r="E888" s="27" t="str">
        <f>'Base de dados'!I887</f>
        <v>(13) 981119948</v>
      </c>
      <c r="F888" s="6" t="str">
        <f>'Base de dados'!J887</f>
        <v>POPULAÇÃO GERAL</v>
      </c>
      <c r="G888" s="6" t="str">
        <f>'Base de dados'!L887</f>
        <v>SUPLENTE COMPLEMENTAR</v>
      </c>
      <c r="H888" s="6">
        <f>'Base de dados'!M887</f>
        <v>655</v>
      </c>
      <c r="I888" s="30" t="s">
        <v>7931</v>
      </c>
      <c r="J888" s="6" t="str">
        <f>'Base de dados'!N887</f>
        <v/>
      </c>
    </row>
    <row r="889" spans="1:10" ht="24.95" customHeight="1" x14ac:dyDescent="0.25">
      <c r="A889" s="3">
        <f t="shared" si="13"/>
        <v>887</v>
      </c>
      <c r="B889" s="4" t="str">
        <f>'Base de dados'!A888</f>
        <v>5140002691</v>
      </c>
      <c r="C889" s="5" t="str">
        <f>IF('Base de dados'!E888&lt;&gt;"",'Base de dados'!B888&amp;CHAR(10)&amp;'Base de dados'!E888,'Base de dados'!B888)</f>
        <v>HUDCELIA SOARES LIMA</v>
      </c>
      <c r="D889" s="15" t="str">
        <f>'Base de dados'!H888</f>
        <v>AV  VISCONDE DO RIO BRANCO, 116 - INDUSTRIAL  - JUQUIA</v>
      </c>
      <c r="E889" s="27" t="str">
        <f>'Base de dados'!I888</f>
        <v>(13) 97586959</v>
      </c>
      <c r="F889" s="6" t="str">
        <f>'Base de dados'!J888</f>
        <v>POPULAÇÃO GERAL</v>
      </c>
      <c r="G889" s="6" t="str">
        <f>'Base de dados'!L888</f>
        <v>SUPLENTE COMPLEMENTAR</v>
      </c>
      <c r="H889" s="6">
        <f>'Base de dados'!M888</f>
        <v>656</v>
      </c>
      <c r="I889" s="30" t="s">
        <v>7931</v>
      </c>
      <c r="J889" s="6" t="str">
        <f>'Base de dados'!N888</f>
        <v/>
      </c>
    </row>
    <row r="890" spans="1:10" ht="24.95" customHeight="1" x14ac:dyDescent="0.25">
      <c r="A890" s="3">
        <f t="shared" si="13"/>
        <v>888</v>
      </c>
      <c r="B890" s="4" t="str">
        <f>'Base de dados'!A889</f>
        <v>5140004218</v>
      </c>
      <c r="C890" s="5" t="str">
        <f>IF('Base de dados'!E889&lt;&gt;"",'Base de dados'!B889&amp;CHAR(10)&amp;'Base de dados'!E889,'Base de dados'!B889)</f>
        <v>IZABEL ALVES TEIXEIRA MEIRA</v>
      </c>
      <c r="D890" s="15" t="str">
        <f>'Base de dados'!H889</f>
        <v>CHA NOVA ESPERANCA, 0 - VILA PEDRA BRANCA - JUQUIA</v>
      </c>
      <c r="E890" s="27" t="str">
        <f>'Base de dados'!I889</f>
        <v>(13) 996424391</v>
      </c>
      <c r="F890" s="6" t="str">
        <f>'Base de dados'!J889</f>
        <v>POPULAÇÃO GERAL</v>
      </c>
      <c r="G890" s="6" t="str">
        <f>'Base de dados'!L889</f>
        <v>SUPLENTE COMPLEMENTAR</v>
      </c>
      <c r="H890" s="6">
        <f>'Base de dados'!M889</f>
        <v>657</v>
      </c>
      <c r="I890" s="30" t="s">
        <v>7931</v>
      </c>
      <c r="J890" s="6" t="str">
        <f>'Base de dados'!N889</f>
        <v/>
      </c>
    </row>
    <row r="891" spans="1:10" ht="24.95" customHeight="1" x14ac:dyDescent="0.25">
      <c r="A891" s="3">
        <f t="shared" si="13"/>
        <v>889</v>
      </c>
      <c r="B891" s="4" t="str">
        <f>'Base de dados'!A890</f>
        <v>5140010777</v>
      </c>
      <c r="C891" s="5" t="str">
        <f>IF('Base de dados'!E890&lt;&gt;"",'Base de dados'!B890&amp;CHAR(10)&amp;'Base de dados'!E890,'Base de dados'!B890)</f>
        <v>MARIA DOS ANJOS OLIVEIRA DOS REIS
ANTONIO FRANCISCO DOS REIS</v>
      </c>
      <c r="D891" s="15" t="str">
        <f>'Base de dados'!H890</f>
        <v>RUA PIAUI, 291 - PARQUE NACIONAL - JUQUIA</v>
      </c>
      <c r="E891" s="27" t="str">
        <f>'Base de dados'!I890</f>
        <v>(13) 9971428</v>
      </c>
      <c r="F891" s="6" t="str">
        <f>'Base de dados'!J890</f>
        <v>POPULAÇÃO GERAL</v>
      </c>
      <c r="G891" s="6" t="str">
        <f>'Base de dados'!L890</f>
        <v>SUPLENTE COMPLEMENTAR</v>
      </c>
      <c r="H891" s="6">
        <f>'Base de dados'!M890</f>
        <v>658</v>
      </c>
      <c r="I891" s="30" t="s">
        <v>7931</v>
      </c>
      <c r="J891" s="6" t="str">
        <f>'Base de dados'!N890</f>
        <v/>
      </c>
    </row>
    <row r="892" spans="1:10" ht="24.95" customHeight="1" x14ac:dyDescent="0.25">
      <c r="A892" s="3">
        <f t="shared" si="13"/>
        <v>890</v>
      </c>
      <c r="B892" s="4" t="str">
        <f>'Base de dados'!A891</f>
        <v>5140006338</v>
      </c>
      <c r="C892" s="5" t="str">
        <f>IF('Base de dados'!E891&lt;&gt;"",'Base de dados'!B891&amp;CHAR(10)&amp;'Base de dados'!E891,'Base de dados'!B891)</f>
        <v>ISRAEL PENICHE DE OLIVEIRA
ELIANE ALVES BATISTA</v>
      </c>
      <c r="D892" s="15" t="str">
        <f>'Base de dados'!H891</f>
        <v>EST DA CBA KM07, S/N - CACHOERINHA JUQUIA GUACU  - JUQUIA</v>
      </c>
      <c r="E892" s="27" t="str">
        <f>'Base de dados'!I891</f>
        <v>(13) 997762294</v>
      </c>
      <c r="F892" s="6" t="str">
        <f>'Base de dados'!J891</f>
        <v>POPULAÇÃO GERAL</v>
      </c>
      <c r="G892" s="6" t="str">
        <f>'Base de dados'!L891</f>
        <v>SUPLENTE COMPLEMENTAR</v>
      </c>
      <c r="H892" s="6">
        <f>'Base de dados'!M891</f>
        <v>659</v>
      </c>
      <c r="I892" s="30" t="s">
        <v>7931</v>
      </c>
      <c r="J892" s="6" t="str">
        <f>'Base de dados'!N891</f>
        <v/>
      </c>
    </row>
    <row r="893" spans="1:10" ht="24.95" customHeight="1" x14ac:dyDescent="0.25">
      <c r="A893" s="3">
        <f t="shared" si="13"/>
        <v>891</v>
      </c>
      <c r="B893" s="4" t="str">
        <f>'Base de dados'!A892</f>
        <v>5140009456</v>
      </c>
      <c r="C893" s="5" t="str">
        <f>IF('Base de dados'!E892&lt;&gt;"",'Base de dados'!B892&amp;CHAR(10)&amp;'Base de dados'!E892,'Base de dados'!B892)</f>
        <v>REGINALDO DE OLIVEIRA SOUSA</v>
      </c>
      <c r="D893" s="15" t="str">
        <f>'Base de dados'!H892</f>
        <v>RUA MANOEL MARQUES PATRICIO, 75 - VILA SANCHES - JUQUIA</v>
      </c>
      <c r="E893" s="27" t="str">
        <f>'Base de dados'!I892</f>
        <v>(13) 988700786</v>
      </c>
      <c r="F893" s="6" t="str">
        <f>'Base de dados'!J892</f>
        <v>POPULAÇÃO GERAL</v>
      </c>
      <c r="G893" s="6" t="str">
        <f>'Base de dados'!L892</f>
        <v>SUPLENTE COMPLEMENTAR</v>
      </c>
      <c r="H893" s="6">
        <f>'Base de dados'!M892</f>
        <v>660</v>
      </c>
      <c r="I893" s="30" t="s">
        <v>7931</v>
      </c>
      <c r="J893" s="6" t="str">
        <f>'Base de dados'!N892</f>
        <v/>
      </c>
    </row>
    <row r="894" spans="1:10" ht="24.95" customHeight="1" x14ac:dyDescent="0.25">
      <c r="A894" s="3">
        <f t="shared" si="13"/>
        <v>892</v>
      </c>
      <c r="B894" s="4" t="str">
        <f>'Base de dados'!A893</f>
        <v>5140009837</v>
      </c>
      <c r="C894" s="5" t="str">
        <f>IF('Base de dados'!E893&lt;&gt;"",'Base de dados'!B893&amp;CHAR(10)&amp;'Base de dados'!E893,'Base de dados'!B893)</f>
        <v>AFONSO GABRIEL COSTA DE FRANCA</v>
      </c>
      <c r="D894" s="15" t="str">
        <f>'Base de dados'!H893</f>
        <v>RUA SAO PAULO, 180 - SAO PAULO  - JUQUIA</v>
      </c>
      <c r="E894" s="27" t="str">
        <f>'Base de dados'!I893</f>
        <v>(13) 997705918</v>
      </c>
      <c r="F894" s="6" t="str">
        <f>'Base de dados'!J893</f>
        <v>POPULAÇÃO GERAL</v>
      </c>
      <c r="G894" s="6" t="str">
        <f>'Base de dados'!L893</f>
        <v>SUPLENTE COMPLEMENTAR</v>
      </c>
      <c r="H894" s="6">
        <f>'Base de dados'!M893</f>
        <v>661</v>
      </c>
      <c r="I894" s="30" t="s">
        <v>7931</v>
      </c>
      <c r="J894" s="6" t="str">
        <f>'Base de dados'!N893</f>
        <v/>
      </c>
    </row>
    <row r="895" spans="1:10" ht="24.95" customHeight="1" x14ac:dyDescent="0.25">
      <c r="A895" s="3">
        <f t="shared" si="13"/>
        <v>893</v>
      </c>
      <c r="B895" s="4" t="str">
        <f>'Base de dados'!A894</f>
        <v>5140009266</v>
      </c>
      <c r="C895" s="5" t="str">
        <f>IF('Base de dados'!E894&lt;&gt;"",'Base de dados'!B894&amp;CHAR(10)&amp;'Base de dados'!E894,'Base de dados'!B894)</f>
        <v>KALYNE DE SOUZA COSTA</v>
      </c>
      <c r="D895" s="15" t="str">
        <f>'Base de dados'!H894</f>
        <v>Q   JONAS DE OLIVEIRA SANCHES, 37 - VOVO CLARINHA - JUQUIA</v>
      </c>
      <c r="E895" s="27" t="str">
        <f>'Base de dados'!I894</f>
        <v>(13) 997899475</v>
      </c>
      <c r="F895" s="6" t="str">
        <f>'Base de dados'!J894</f>
        <v>POPULAÇÃO GERAL</v>
      </c>
      <c r="G895" s="6" t="str">
        <f>'Base de dados'!L894</f>
        <v>SUPLENTE COMPLEMENTAR</v>
      </c>
      <c r="H895" s="6">
        <f>'Base de dados'!M894</f>
        <v>662</v>
      </c>
      <c r="I895" s="30" t="s">
        <v>7931</v>
      </c>
      <c r="J895" s="6" t="str">
        <f>'Base de dados'!N894</f>
        <v/>
      </c>
    </row>
    <row r="896" spans="1:10" ht="24.95" customHeight="1" x14ac:dyDescent="0.25">
      <c r="A896" s="3">
        <f t="shared" si="13"/>
        <v>894</v>
      </c>
      <c r="B896" s="4" t="str">
        <f>'Base de dados'!A895</f>
        <v>5140000935</v>
      </c>
      <c r="C896" s="5" t="str">
        <f>IF('Base de dados'!E895&lt;&gt;"",'Base de dados'!B895&amp;CHAR(10)&amp;'Base de dados'!E895,'Base de dados'!B895)</f>
        <v>QUEREN VIEIRA BEZERRA
WILLIAN OLIVEIRA DOS SANTOS</v>
      </c>
      <c r="D896" s="15" t="str">
        <f>'Base de dados'!H895</f>
        <v>RUA GILMARA APARECIDA CAVALCANTE DE LIMA, 36 - VILA DOS PASSAROS - JUQUIA</v>
      </c>
      <c r="E896" s="27" t="str">
        <f>'Base de dados'!I895</f>
        <v>(13) 997229034</v>
      </c>
      <c r="F896" s="6" t="str">
        <f>'Base de dados'!J895</f>
        <v>POPULAÇÃO GERAL</v>
      </c>
      <c r="G896" s="6" t="str">
        <f>'Base de dados'!L895</f>
        <v>SUPLENTE COMPLEMENTAR</v>
      </c>
      <c r="H896" s="6">
        <f>'Base de dados'!M895</f>
        <v>663</v>
      </c>
      <c r="I896" s="30" t="s">
        <v>7931</v>
      </c>
      <c r="J896" s="6" t="str">
        <f>'Base de dados'!N895</f>
        <v/>
      </c>
    </row>
    <row r="897" spans="1:10" ht="24.95" customHeight="1" x14ac:dyDescent="0.25">
      <c r="A897" s="3">
        <f t="shared" si="13"/>
        <v>895</v>
      </c>
      <c r="B897" s="4" t="str">
        <f>'Base de dados'!A896</f>
        <v>5140006155</v>
      </c>
      <c r="C897" s="5" t="str">
        <f>IF('Base de dados'!E896&lt;&gt;"",'Base de dados'!B896&amp;CHAR(10)&amp;'Base de dados'!E896,'Base de dados'!B896)</f>
        <v>GISLAINE RIBEIRO
ROMULO SCHRODER DA SILVA NUNES</v>
      </c>
      <c r="D897" s="15" t="str">
        <f>'Base de dados'!H896</f>
        <v>RUA 3, 05 - VILA PEDREIRA - JUQUIA</v>
      </c>
      <c r="E897" s="27" t="str">
        <f>'Base de dados'!I896</f>
        <v>(13) 997606390</v>
      </c>
      <c r="F897" s="6" t="str">
        <f>'Base de dados'!J896</f>
        <v>POPULAÇÃO GERAL</v>
      </c>
      <c r="G897" s="6" t="str">
        <f>'Base de dados'!L896</f>
        <v>SUPLENTE COMPLEMENTAR</v>
      </c>
      <c r="H897" s="6">
        <f>'Base de dados'!M896</f>
        <v>664</v>
      </c>
      <c r="I897" s="30" t="s">
        <v>7931</v>
      </c>
      <c r="J897" s="6" t="str">
        <f>'Base de dados'!N896</f>
        <v/>
      </c>
    </row>
    <row r="898" spans="1:10" ht="24.95" customHeight="1" x14ac:dyDescent="0.25">
      <c r="A898" s="3">
        <f t="shared" si="13"/>
        <v>896</v>
      </c>
      <c r="B898" s="4" t="str">
        <f>'Base de dados'!A897</f>
        <v>5140008367</v>
      </c>
      <c r="C898" s="5" t="str">
        <f>IF('Base de dados'!E897&lt;&gt;"",'Base de dados'!B897&amp;CHAR(10)&amp;'Base de dados'!E897,'Base de dados'!B897)</f>
        <v>JEAN DE FRANCA VEIGA</v>
      </c>
      <c r="D898" s="15" t="str">
        <f>'Base de dados'!H897</f>
        <v>RUA JONAS DE OLIVEIRA SANCHES, 18 - VOVO CLARINHA - JUQUIA</v>
      </c>
      <c r="E898" s="27" t="str">
        <f>'Base de dados'!I897</f>
        <v>(13) 997774144</v>
      </c>
      <c r="F898" s="6" t="str">
        <f>'Base de dados'!J897</f>
        <v>POPULAÇÃO GERAL</v>
      </c>
      <c r="G898" s="6" t="str">
        <f>'Base de dados'!L897</f>
        <v>SUPLENTE COMPLEMENTAR</v>
      </c>
      <c r="H898" s="6">
        <f>'Base de dados'!M897</f>
        <v>665</v>
      </c>
      <c r="I898" s="30" t="s">
        <v>7931</v>
      </c>
      <c r="J898" s="6" t="str">
        <f>'Base de dados'!N897</f>
        <v/>
      </c>
    </row>
    <row r="899" spans="1:10" ht="24.95" customHeight="1" x14ac:dyDescent="0.25">
      <c r="A899" s="3">
        <f t="shared" si="13"/>
        <v>897</v>
      </c>
      <c r="B899" s="4" t="str">
        <f>'Base de dados'!A898</f>
        <v>5140000232</v>
      </c>
      <c r="C899" s="5" t="str">
        <f>IF('Base de dados'!E898&lt;&gt;"",'Base de dados'!B898&amp;CHAR(10)&amp;'Base de dados'!E898,'Base de dados'!B898)</f>
        <v>ELISANGELA DOS SANTOS PIRES</v>
      </c>
      <c r="D899" s="15" t="str">
        <f>'Base de dados'!H898</f>
        <v>RUA ISAIAS MARTINS DE OLIVEIRA, 24 - VILA FLORINDO DE CIMA  - JUQUIA</v>
      </c>
      <c r="E899" s="27" t="str">
        <f>'Base de dados'!I898</f>
        <v>(13) 996763371</v>
      </c>
      <c r="F899" s="6" t="str">
        <f>'Base de dados'!J898</f>
        <v>POPULAÇÃO GERAL</v>
      </c>
      <c r="G899" s="6" t="str">
        <f>'Base de dados'!L898</f>
        <v>SUPLENTE COMPLEMENTAR</v>
      </c>
      <c r="H899" s="6">
        <f>'Base de dados'!M898</f>
        <v>666</v>
      </c>
      <c r="I899" s="30" t="s">
        <v>7931</v>
      </c>
      <c r="J899" s="6" t="str">
        <f>'Base de dados'!N898</f>
        <v/>
      </c>
    </row>
    <row r="900" spans="1:10" ht="24.95" customHeight="1" x14ac:dyDescent="0.25">
      <c r="A900" s="3">
        <f t="shared" si="13"/>
        <v>898</v>
      </c>
      <c r="B900" s="4" t="str">
        <f>'Base de dados'!A899</f>
        <v>5140008466</v>
      </c>
      <c r="C900" s="5" t="str">
        <f>IF('Base de dados'!E899&lt;&gt;"",'Base de dados'!B899&amp;CHAR(10)&amp;'Base de dados'!E899,'Base de dados'!B899)</f>
        <v>GABRIEL VINICIUS HEUCK LISBOA CORDEIRO</v>
      </c>
      <c r="D900" s="15" t="str">
        <f>'Base de dados'!H899</f>
        <v>RUA DIOGO FLORINDO RIBEIRO, 29 - VILA FLORINDO DE CIMA - JUQUIA</v>
      </c>
      <c r="E900" s="27" t="str">
        <f>'Base de dados'!I899</f>
        <v>(13) 996817088</v>
      </c>
      <c r="F900" s="6" t="str">
        <f>'Base de dados'!J899</f>
        <v>POPULAÇÃO GERAL</v>
      </c>
      <c r="G900" s="6" t="str">
        <f>'Base de dados'!L899</f>
        <v>SUPLENTE COMPLEMENTAR</v>
      </c>
      <c r="H900" s="6">
        <f>'Base de dados'!M899</f>
        <v>667</v>
      </c>
      <c r="I900" s="30" t="s">
        <v>7931</v>
      </c>
      <c r="J900" s="6" t="str">
        <f>'Base de dados'!N899</f>
        <v/>
      </c>
    </row>
    <row r="901" spans="1:10" ht="24.95" customHeight="1" x14ac:dyDescent="0.25">
      <c r="A901" s="3">
        <f t="shared" ref="A901:A964" si="14">A900+1</f>
        <v>899</v>
      </c>
      <c r="B901" s="4" t="str">
        <f>'Base de dados'!A900</f>
        <v>5140003939</v>
      </c>
      <c r="C901" s="5" t="str">
        <f>IF('Base de dados'!E900&lt;&gt;"",'Base de dados'!B900&amp;CHAR(10)&amp;'Base de dados'!E900,'Base de dados'!B900)</f>
        <v>SUELLEN DIAS GOMES
DRAUE PINHEIRO DE JESUS</v>
      </c>
      <c r="D901" s="15" t="str">
        <f>'Base de dados'!H900</f>
        <v>RUA ALICE RODRIGUES MOTTA, 76 - VILA NOVA - JUQUIA</v>
      </c>
      <c r="E901" s="27" t="str">
        <f>'Base de dados'!I900</f>
        <v>(13) 996134748</v>
      </c>
      <c r="F901" s="6" t="str">
        <f>'Base de dados'!J900</f>
        <v>POPULAÇÃO GERAL</v>
      </c>
      <c r="G901" s="6" t="str">
        <f>'Base de dados'!L900</f>
        <v>SUPLENTE COMPLEMENTAR</v>
      </c>
      <c r="H901" s="6">
        <f>'Base de dados'!M900</f>
        <v>668</v>
      </c>
      <c r="I901" s="30" t="s">
        <v>7931</v>
      </c>
      <c r="J901" s="6" t="str">
        <f>'Base de dados'!N900</f>
        <v/>
      </c>
    </row>
    <row r="902" spans="1:10" ht="24.95" customHeight="1" x14ac:dyDescent="0.25">
      <c r="A902" s="3">
        <f t="shared" si="14"/>
        <v>900</v>
      </c>
      <c r="B902" s="4" t="str">
        <f>'Base de dados'!A901</f>
        <v>5140003012</v>
      </c>
      <c r="C902" s="5" t="str">
        <f>IF('Base de dados'!E901&lt;&gt;"",'Base de dados'!B901&amp;CHAR(10)&amp;'Base de dados'!E901,'Base de dados'!B901)</f>
        <v>SUELEN AFONSO DE JESUS
LUIS CARLOS PEREIRA SILVA</v>
      </c>
      <c r="D902" s="15" t="str">
        <f>'Base de dados'!H901</f>
        <v>RUA MINAS GERAIS, 136 - VILA SANCHES - JUQUIA</v>
      </c>
      <c r="E902" s="27" t="str">
        <f>'Base de dados'!I901</f>
        <v>(13) 997871222</v>
      </c>
      <c r="F902" s="6" t="str">
        <f>'Base de dados'!J901</f>
        <v>POPULAÇÃO GERAL</v>
      </c>
      <c r="G902" s="6" t="str">
        <f>'Base de dados'!L901</f>
        <v>SUPLENTE COMPLEMENTAR</v>
      </c>
      <c r="H902" s="6">
        <f>'Base de dados'!M901</f>
        <v>669</v>
      </c>
      <c r="I902" s="30" t="s">
        <v>7931</v>
      </c>
      <c r="J902" s="6" t="str">
        <f>'Base de dados'!N901</f>
        <v/>
      </c>
    </row>
    <row r="903" spans="1:10" ht="24.95" customHeight="1" x14ac:dyDescent="0.25">
      <c r="A903" s="3">
        <f t="shared" si="14"/>
        <v>901</v>
      </c>
      <c r="B903" s="4" t="str">
        <f>'Base de dados'!A902</f>
        <v>5140007427</v>
      </c>
      <c r="C903" s="5" t="str">
        <f>IF('Base de dados'!E902&lt;&gt;"",'Base de dados'!B902&amp;CHAR(10)&amp;'Base de dados'!E902,'Base de dados'!B902)</f>
        <v>JEFERSON OLIVEIRA DA SILVA</v>
      </c>
      <c r="D903" s="15" t="str">
        <f>'Base de dados'!H902</f>
        <v>RUA PARA, 93 - PARQUE NACIONAL  - JUQUIA</v>
      </c>
      <c r="E903" s="27" t="str">
        <f>'Base de dados'!I902</f>
        <v>(13) 996531897</v>
      </c>
      <c r="F903" s="6" t="str">
        <f>'Base de dados'!J902</f>
        <v>POPULAÇÃO GERAL</v>
      </c>
      <c r="G903" s="6" t="str">
        <f>'Base de dados'!L902</f>
        <v>SUPLENTE COMPLEMENTAR</v>
      </c>
      <c r="H903" s="6">
        <f>'Base de dados'!M902</f>
        <v>670</v>
      </c>
      <c r="I903" s="30" t="s">
        <v>7931</v>
      </c>
      <c r="J903" s="6" t="str">
        <f>'Base de dados'!N902</f>
        <v/>
      </c>
    </row>
    <row r="904" spans="1:10" ht="24.95" customHeight="1" x14ac:dyDescent="0.25">
      <c r="A904" s="3">
        <f t="shared" si="14"/>
        <v>902</v>
      </c>
      <c r="B904" s="4" t="str">
        <f>'Base de dados'!A903</f>
        <v>5140003111</v>
      </c>
      <c r="C904" s="5" t="str">
        <f>IF('Base de dados'!E903&lt;&gt;"",'Base de dados'!B903&amp;CHAR(10)&amp;'Base de dados'!E903,'Base de dados'!B903)</f>
        <v>JOSAFA ARAUJO DE ALMEIDA
SIDIANY ANDRESSA SILVA ALMEIDA</v>
      </c>
      <c r="D904" s="15" t="str">
        <f>'Base de dados'!H903</f>
        <v>PCA RUI BARBOSA, 95 - ESTACAO - JUQUIA</v>
      </c>
      <c r="E904" s="27" t="str">
        <f>'Base de dados'!I903</f>
        <v>(13) 996229975</v>
      </c>
      <c r="F904" s="6" t="str">
        <f>'Base de dados'!J903</f>
        <v>POPULAÇÃO GERAL</v>
      </c>
      <c r="G904" s="6" t="str">
        <f>'Base de dados'!L903</f>
        <v>SUPLENTE COMPLEMENTAR</v>
      </c>
      <c r="H904" s="6">
        <f>'Base de dados'!M903</f>
        <v>671</v>
      </c>
      <c r="I904" s="30" t="s">
        <v>7931</v>
      </c>
      <c r="J904" s="6" t="str">
        <f>'Base de dados'!N903</f>
        <v/>
      </c>
    </row>
    <row r="905" spans="1:10" ht="24.95" customHeight="1" x14ac:dyDescent="0.25">
      <c r="A905" s="3">
        <f t="shared" si="14"/>
        <v>903</v>
      </c>
      <c r="B905" s="4" t="str">
        <f>'Base de dados'!A904</f>
        <v>5140005207</v>
      </c>
      <c r="C905" s="5" t="str">
        <f>IF('Base de dados'!E904&lt;&gt;"",'Base de dados'!B904&amp;CHAR(10)&amp;'Base de dados'!E904,'Base de dados'!B904)</f>
        <v>ISAURA FRANKLIN GONCALVES</v>
      </c>
      <c r="D905" s="15" t="str">
        <f>'Base de dados'!H904</f>
        <v>RUA SALUSTIANO GREGORIO LEITE, 274 - VILA FLORINDO - JUQUIA</v>
      </c>
      <c r="E905" s="27" t="str">
        <f>'Base de dados'!I904</f>
        <v>(13) 997047067</v>
      </c>
      <c r="F905" s="6" t="str">
        <f>'Base de dados'!J904</f>
        <v>POPULAÇÃO GERAL</v>
      </c>
      <c r="G905" s="6" t="str">
        <f>'Base de dados'!L904</f>
        <v>SUPLENTE COMPLEMENTAR</v>
      </c>
      <c r="H905" s="6">
        <f>'Base de dados'!M904</f>
        <v>672</v>
      </c>
      <c r="I905" s="30" t="s">
        <v>7931</v>
      </c>
      <c r="J905" s="6" t="str">
        <f>'Base de dados'!N904</f>
        <v/>
      </c>
    </row>
    <row r="906" spans="1:10" ht="24.95" customHeight="1" x14ac:dyDescent="0.25">
      <c r="A906" s="3">
        <f t="shared" si="14"/>
        <v>904</v>
      </c>
      <c r="B906" s="4" t="str">
        <f>'Base de dados'!A905</f>
        <v>5140003228</v>
      </c>
      <c r="C906" s="5" t="str">
        <f>IF('Base de dados'!E905&lt;&gt;"",'Base de dados'!B905&amp;CHAR(10)&amp;'Base de dados'!E905,'Base de dados'!B905)</f>
        <v>CASSIA ALVES SILVERIO</v>
      </c>
      <c r="D906" s="15" t="str">
        <f>'Base de dados'!H905</f>
        <v>Q   MARIA ISABEL, 20 - PEDREIRA - JUQUIA</v>
      </c>
      <c r="E906" s="27" t="str">
        <f>'Base de dados'!I905</f>
        <v>(13) 996558076</v>
      </c>
      <c r="F906" s="6" t="str">
        <f>'Base de dados'!J905</f>
        <v>POPULAÇÃO GERAL</v>
      </c>
      <c r="G906" s="6" t="str">
        <f>'Base de dados'!L905</f>
        <v>SUPLENTE COMPLEMENTAR</v>
      </c>
      <c r="H906" s="6">
        <f>'Base de dados'!M905</f>
        <v>673</v>
      </c>
      <c r="I906" s="30" t="s">
        <v>7931</v>
      </c>
      <c r="J906" s="6" t="str">
        <f>'Base de dados'!N905</f>
        <v/>
      </c>
    </row>
    <row r="907" spans="1:10" ht="24.95" customHeight="1" x14ac:dyDescent="0.25">
      <c r="A907" s="3">
        <f t="shared" si="14"/>
        <v>905</v>
      </c>
      <c r="B907" s="4" t="str">
        <f>'Base de dados'!A906</f>
        <v>5140007732</v>
      </c>
      <c r="C907" s="5" t="str">
        <f>IF('Base de dados'!E906&lt;&gt;"",'Base de dados'!B906&amp;CHAR(10)&amp;'Base de dados'!E906,'Base de dados'!B906)</f>
        <v>ESTER SANTANA MARTINS
NATAEL GONCALVES MACHADO</v>
      </c>
      <c r="D907" s="15" t="str">
        <f>'Base de dados'!H906</f>
        <v>AV  WASHINGTON LUIS, 445 - VILA NOVA - JUQUIA</v>
      </c>
      <c r="E907" s="27" t="str">
        <f>'Base de dados'!I906</f>
        <v>(13) 996447119</v>
      </c>
      <c r="F907" s="6" t="str">
        <f>'Base de dados'!J906</f>
        <v>POPULAÇÃO GERAL</v>
      </c>
      <c r="G907" s="6" t="str">
        <f>'Base de dados'!L906</f>
        <v>SUPLENTE COMPLEMENTAR</v>
      </c>
      <c r="H907" s="6">
        <f>'Base de dados'!M906</f>
        <v>674</v>
      </c>
      <c r="I907" s="30" t="s">
        <v>7931</v>
      </c>
      <c r="J907" s="6" t="str">
        <f>'Base de dados'!N906</f>
        <v/>
      </c>
    </row>
    <row r="908" spans="1:10" ht="24.95" customHeight="1" x14ac:dyDescent="0.25">
      <c r="A908" s="3">
        <f t="shared" si="14"/>
        <v>906</v>
      </c>
      <c r="B908" s="4" t="str">
        <f>'Base de dados'!A907</f>
        <v>5140003251</v>
      </c>
      <c r="C908" s="5" t="str">
        <f>IF('Base de dados'!E907&lt;&gt;"",'Base de dados'!B907&amp;CHAR(10)&amp;'Base de dados'!E907,'Base de dados'!B907)</f>
        <v>VITORIA LETICIA MARTINIANO GUERRA
LUCAS ALVARES FARIAS</v>
      </c>
      <c r="D908" s="15" t="str">
        <f>'Base de dados'!H907</f>
        <v>ROD RDV BR116 KM412, RADUAM, 3 - ESTACAO - JUQUIA</v>
      </c>
      <c r="E908" s="27" t="str">
        <f>'Base de dados'!I907</f>
        <v>(13) 996884048</v>
      </c>
      <c r="F908" s="6" t="str">
        <f>'Base de dados'!J907</f>
        <v>POPULAÇÃO GERAL</v>
      </c>
      <c r="G908" s="6" t="str">
        <f>'Base de dados'!L907</f>
        <v>SUPLENTE COMPLEMENTAR</v>
      </c>
      <c r="H908" s="6">
        <f>'Base de dados'!M907</f>
        <v>675</v>
      </c>
      <c r="I908" s="30" t="s">
        <v>7931</v>
      </c>
      <c r="J908" s="6" t="str">
        <f>'Base de dados'!N907</f>
        <v/>
      </c>
    </row>
    <row r="909" spans="1:10" ht="24.95" customHeight="1" x14ac:dyDescent="0.25">
      <c r="A909" s="3">
        <f t="shared" si="14"/>
        <v>907</v>
      </c>
      <c r="B909" s="4" t="str">
        <f>'Base de dados'!A908</f>
        <v>5140000810</v>
      </c>
      <c r="C909" s="5" t="str">
        <f>IF('Base de dados'!E908&lt;&gt;"",'Base de dados'!B908&amp;CHAR(10)&amp;'Base de dados'!E908,'Base de dados'!B908)</f>
        <v>ALEXIA CRISTINE DE CAMARGO LATANCE</v>
      </c>
      <c r="D909" s="15" t="str">
        <f>'Base de dados'!H908</f>
        <v>RUA PARANA, 219 - PARQUE NASCIONAL - JUQUIA</v>
      </c>
      <c r="E909" s="27" t="str">
        <f>'Base de dados'!I908</f>
        <v>(13) 996288057</v>
      </c>
      <c r="F909" s="6" t="str">
        <f>'Base de dados'!J908</f>
        <v>POPULAÇÃO GERAL</v>
      </c>
      <c r="G909" s="6" t="str">
        <f>'Base de dados'!L908</f>
        <v>SUPLENTE COMPLEMENTAR</v>
      </c>
      <c r="H909" s="6">
        <f>'Base de dados'!M908</f>
        <v>676</v>
      </c>
      <c r="I909" s="30" t="s">
        <v>7931</v>
      </c>
      <c r="J909" s="6" t="str">
        <f>'Base de dados'!N908</f>
        <v/>
      </c>
    </row>
    <row r="910" spans="1:10" ht="24.95" customHeight="1" x14ac:dyDescent="0.25">
      <c r="A910" s="3">
        <f t="shared" si="14"/>
        <v>908</v>
      </c>
      <c r="B910" s="4" t="str">
        <f>'Base de dados'!A909</f>
        <v>5140005405</v>
      </c>
      <c r="C910" s="5" t="str">
        <f>IF('Base de dados'!E909&lt;&gt;"",'Base de dados'!B909&amp;CHAR(10)&amp;'Base de dados'!E909,'Base de dados'!B909)</f>
        <v>JHONATAN NARDES
MAYARA CAMPOS BARBOSA</v>
      </c>
      <c r="D910" s="15" t="str">
        <f>'Base de dados'!H909</f>
        <v>RUA SALUSTIANO GREGORIANO LEITE, 353 - VILA FLORINDO - JUQUIA</v>
      </c>
      <c r="E910" s="27" t="str">
        <f>'Base de dados'!I909</f>
        <v>(13) 997512534</v>
      </c>
      <c r="F910" s="6" t="str">
        <f>'Base de dados'!J909</f>
        <v>POPULAÇÃO GERAL</v>
      </c>
      <c r="G910" s="6" t="str">
        <f>'Base de dados'!L909</f>
        <v>SUPLENTE COMPLEMENTAR</v>
      </c>
      <c r="H910" s="6">
        <f>'Base de dados'!M909</f>
        <v>677</v>
      </c>
      <c r="I910" s="30" t="s">
        <v>7931</v>
      </c>
      <c r="J910" s="6" t="str">
        <f>'Base de dados'!N909</f>
        <v/>
      </c>
    </row>
    <row r="911" spans="1:10" ht="24.95" customHeight="1" x14ac:dyDescent="0.25">
      <c r="A911" s="3">
        <f t="shared" si="14"/>
        <v>909</v>
      </c>
      <c r="B911" s="4" t="str">
        <f>'Base de dados'!A910</f>
        <v>5140006957</v>
      </c>
      <c r="C911" s="5" t="str">
        <f>IF('Base de dados'!E910&lt;&gt;"",'Base de dados'!B910&amp;CHAR(10)&amp;'Base de dados'!E910,'Base de dados'!B910)</f>
        <v>AGUINALDO ANTONIO DE OLIVEIRA
SELMA SALES DE OLIVEIRA</v>
      </c>
      <c r="D911" s="15" t="str">
        <f>'Base de dados'!H910</f>
        <v>RUA 3, 50 - VILA PEDREIRA - JUQUIA</v>
      </c>
      <c r="E911" s="27" t="str">
        <f>'Base de dados'!I910</f>
        <v>(13) 996312358</v>
      </c>
      <c r="F911" s="6" t="str">
        <f>'Base de dados'!J910</f>
        <v>POPULAÇÃO GERAL</v>
      </c>
      <c r="G911" s="6" t="str">
        <f>'Base de dados'!L910</f>
        <v>SUPLENTE COMPLEMENTAR</v>
      </c>
      <c r="H911" s="6">
        <f>'Base de dados'!M910</f>
        <v>678</v>
      </c>
      <c r="I911" s="30" t="s">
        <v>7931</v>
      </c>
      <c r="J911" s="6" t="str">
        <f>'Base de dados'!N910</f>
        <v/>
      </c>
    </row>
    <row r="912" spans="1:10" ht="24.95" customHeight="1" x14ac:dyDescent="0.25">
      <c r="A912" s="3">
        <f t="shared" si="14"/>
        <v>910</v>
      </c>
      <c r="B912" s="4" t="str">
        <f>'Base de dados'!A911</f>
        <v>5140002295</v>
      </c>
      <c r="C912" s="5" t="str">
        <f>IF('Base de dados'!E911&lt;&gt;"",'Base de dados'!B911&amp;CHAR(10)&amp;'Base de dados'!E911,'Base de dados'!B911)</f>
        <v>EDILEUSA DA VEIGA SILVA OLIVEIRA
ENEAS PENIXI DE OLIVEIRA</v>
      </c>
      <c r="D912" s="15" t="str">
        <f>'Base de dados'!H911</f>
        <v>EST DA CBA, KM 11, 77 - JUQUIA GUACU  - JUQUIA</v>
      </c>
      <c r="E912" s="27" t="str">
        <f>'Base de dados'!I911</f>
        <v>(13) 996065443</v>
      </c>
      <c r="F912" s="6" t="str">
        <f>'Base de dados'!J911</f>
        <v>POPULAÇÃO GERAL</v>
      </c>
      <c r="G912" s="6" t="str">
        <f>'Base de dados'!L911</f>
        <v>SUPLENTE COMPLEMENTAR</v>
      </c>
      <c r="H912" s="6">
        <f>'Base de dados'!M911</f>
        <v>679</v>
      </c>
      <c r="I912" s="30" t="s">
        <v>7931</v>
      </c>
      <c r="J912" s="6" t="str">
        <f>'Base de dados'!N911</f>
        <v/>
      </c>
    </row>
    <row r="913" spans="1:10" ht="24.95" customHeight="1" x14ac:dyDescent="0.25">
      <c r="A913" s="3">
        <f t="shared" si="14"/>
        <v>911</v>
      </c>
      <c r="B913" s="4" t="str">
        <f>'Base de dados'!A912</f>
        <v>5140006213</v>
      </c>
      <c r="C913" s="5" t="str">
        <f>IF('Base de dados'!E912&lt;&gt;"",'Base de dados'!B912&amp;CHAR(10)&amp;'Base de dados'!E912,'Base de dados'!B912)</f>
        <v>NOEMI PINHEIRO ROCHA
DAMIAO GARCIA DE JESUS</v>
      </c>
      <c r="D913" s="15" t="str">
        <f>'Base de dados'!H912</f>
        <v>RUA ALICE RODRIGUES MOTTA, 76 - VILA NOVA - JUQUIA</v>
      </c>
      <c r="E913" s="27" t="str">
        <f>'Base de dados'!I912</f>
        <v>(13) 997471733</v>
      </c>
      <c r="F913" s="6" t="str">
        <f>'Base de dados'!J912</f>
        <v>POPULAÇÃO GERAL</v>
      </c>
      <c r="G913" s="6" t="str">
        <f>'Base de dados'!L912</f>
        <v>SUPLENTE COMPLEMENTAR</v>
      </c>
      <c r="H913" s="6">
        <f>'Base de dados'!M912</f>
        <v>680</v>
      </c>
      <c r="I913" s="30" t="s">
        <v>7931</v>
      </c>
      <c r="J913" s="6" t="str">
        <f>'Base de dados'!N912</f>
        <v/>
      </c>
    </row>
    <row r="914" spans="1:10" ht="24.95" customHeight="1" x14ac:dyDescent="0.25">
      <c r="A914" s="3">
        <f t="shared" si="14"/>
        <v>912</v>
      </c>
      <c r="B914" s="4" t="str">
        <f>'Base de dados'!A913</f>
        <v>5140010207</v>
      </c>
      <c r="C914" s="5" t="str">
        <f>IF('Base de dados'!E913&lt;&gt;"",'Base de dados'!B913&amp;CHAR(10)&amp;'Base de dados'!E913,'Base de dados'!B913)</f>
        <v>ISADORA MAXIMO DE GODOI OLIVEIRA</v>
      </c>
      <c r="D914" s="15" t="str">
        <f>'Base de dados'!H913</f>
        <v>RUA SAO PAULO, 153 - CENTRO - JUQUIA</v>
      </c>
      <c r="E914" s="27" t="str">
        <f>'Base de dados'!I913</f>
        <v>(13) 997273929</v>
      </c>
      <c r="F914" s="6" t="str">
        <f>'Base de dados'!J913</f>
        <v>POPULAÇÃO GERAL</v>
      </c>
      <c r="G914" s="6" t="str">
        <f>'Base de dados'!L913</f>
        <v>SUPLENTE COMPLEMENTAR</v>
      </c>
      <c r="H914" s="6">
        <f>'Base de dados'!M913</f>
        <v>681</v>
      </c>
      <c r="I914" s="30" t="s">
        <v>7931</v>
      </c>
      <c r="J914" s="6" t="str">
        <f>'Base de dados'!N913</f>
        <v/>
      </c>
    </row>
    <row r="915" spans="1:10" ht="24.95" customHeight="1" x14ac:dyDescent="0.25">
      <c r="A915" s="3">
        <f t="shared" si="14"/>
        <v>913</v>
      </c>
      <c r="B915" s="4" t="str">
        <f>'Base de dados'!A914</f>
        <v>5140005769</v>
      </c>
      <c r="C915" s="5" t="str">
        <f>IF('Base de dados'!E914&lt;&gt;"",'Base de dados'!B914&amp;CHAR(10)&amp;'Base de dados'!E914,'Base de dados'!B914)</f>
        <v>SARA MARTINS DOS SANTOS</v>
      </c>
      <c r="D915" s="15" t="str">
        <f>'Base de dados'!H914</f>
        <v>AV  JOSE NUNES DE AQUINO, 337 - VILA NOVA - JUQUIA</v>
      </c>
      <c r="E915" s="27" t="str">
        <f>'Base de dados'!I914</f>
        <v>(13) 997213307</v>
      </c>
      <c r="F915" s="6" t="str">
        <f>'Base de dados'!J914</f>
        <v>POPULAÇÃO GERAL</v>
      </c>
      <c r="G915" s="6" t="str">
        <f>'Base de dados'!L914</f>
        <v>SUPLENTE COMPLEMENTAR</v>
      </c>
      <c r="H915" s="6">
        <f>'Base de dados'!M914</f>
        <v>682</v>
      </c>
      <c r="I915" s="30" t="s">
        <v>7931</v>
      </c>
      <c r="J915" s="6" t="str">
        <f>'Base de dados'!N914</f>
        <v/>
      </c>
    </row>
    <row r="916" spans="1:10" ht="24.95" customHeight="1" x14ac:dyDescent="0.25">
      <c r="A916" s="3">
        <f t="shared" si="14"/>
        <v>914</v>
      </c>
      <c r="B916" s="4" t="str">
        <f>'Base de dados'!A915</f>
        <v>5140000745</v>
      </c>
      <c r="C916" s="5" t="str">
        <f>IF('Base de dados'!E915&lt;&gt;"",'Base de dados'!B915&amp;CHAR(10)&amp;'Base de dados'!E915,'Base de dados'!B915)</f>
        <v>PAMELA CRISTINA BAIA PEREIRA</v>
      </c>
      <c r="D916" s="15" t="str">
        <f>'Base de dados'!H915</f>
        <v>RUA GOIAS, 605 - PQ NACIONAL - JUQUIA</v>
      </c>
      <c r="E916" s="27" t="str">
        <f>'Base de dados'!I915</f>
        <v>(13) 996886890</v>
      </c>
      <c r="F916" s="6" t="str">
        <f>'Base de dados'!J915</f>
        <v>POPULAÇÃO GERAL</v>
      </c>
      <c r="G916" s="6" t="str">
        <f>'Base de dados'!L915</f>
        <v>SUPLENTE COMPLEMENTAR</v>
      </c>
      <c r="H916" s="6">
        <f>'Base de dados'!M915</f>
        <v>683</v>
      </c>
      <c r="I916" s="30" t="s">
        <v>7931</v>
      </c>
      <c r="J916" s="6" t="str">
        <f>'Base de dados'!N915</f>
        <v/>
      </c>
    </row>
    <row r="917" spans="1:10" ht="24.95" customHeight="1" x14ac:dyDescent="0.25">
      <c r="A917" s="3">
        <f t="shared" si="14"/>
        <v>915</v>
      </c>
      <c r="B917" s="4" t="str">
        <f>'Base de dados'!A916</f>
        <v>5140002022</v>
      </c>
      <c r="C917" s="5" t="str">
        <f>IF('Base de dados'!E916&lt;&gt;"",'Base de dados'!B916&amp;CHAR(10)&amp;'Base de dados'!E916,'Base de dados'!B916)</f>
        <v>MARIA EDILNAIR DA SILVA CARVALHO</v>
      </c>
      <c r="D917" s="15" t="str">
        <f>'Base de dados'!H916</f>
        <v>ROD SP79 KM186, 38 - CORUJAS - JUQUIA</v>
      </c>
      <c r="E917" s="27" t="str">
        <f>'Base de dados'!I916</f>
        <v>(13) 996468248</v>
      </c>
      <c r="F917" s="6" t="str">
        <f>'Base de dados'!J916</f>
        <v>POPULAÇÃO GERAL</v>
      </c>
      <c r="G917" s="6" t="str">
        <f>'Base de dados'!L916</f>
        <v>SUPLENTE COMPLEMENTAR</v>
      </c>
      <c r="H917" s="6">
        <f>'Base de dados'!M916</f>
        <v>684</v>
      </c>
      <c r="I917" s="30" t="s">
        <v>7931</v>
      </c>
      <c r="J917" s="6" t="str">
        <f>'Base de dados'!N916</f>
        <v/>
      </c>
    </row>
    <row r="918" spans="1:10" ht="24.95" customHeight="1" x14ac:dyDescent="0.25">
      <c r="A918" s="3">
        <f t="shared" si="14"/>
        <v>916</v>
      </c>
      <c r="B918" s="4" t="str">
        <f>'Base de dados'!A917</f>
        <v>5140007419</v>
      </c>
      <c r="C918" s="5" t="str">
        <f>IF('Base de dados'!E917&lt;&gt;"",'Base de dados'!B917&amp;CHAR(10)&amp;'Base de dados'!E917,'Base de dados'!B917)</f>
        <v>JOSIANE HEUCK DA SILVA
DOUGLAS RODRIGUES DE ARAUJO</v>
      </c>
      <c r="D918" s="15" t="str">
        <f>'Base de dados'!H917</f>
        <v>RUA DIOGO FLORINDO RIBEIRO, 49 - VILA FLORINDO DE CIMA - JUQUIA</v>
      </c>
      <c r="E918" s="27" t="str">
        <f>'Base de dados'!I917</f>
        <v>(13) 996647936</v>
      </c>
      <c r="F918" s="6" t="str">
        <f>'Base de dados'!J917</f>
        <v>POPULAÇÃO GERAL</v>
      </c>
      <c r="G918" s="6" t="str">
        <f>'Base de dados'!L917</f>
        <v>SUPLENTE COMPLEMENTAR</v>
      </c>
      <c r="H918" s="6">
        <f>'Base de dados'!M917</f>
        <v>685</v>
      </c>
      <c r="I918" s="30" t="s">
        <v>7931</v>
      </c>
      <c r="J918" s="6" t="str">
        <f>'Base de dados'!N917</f>
        <v/>
      </c>
    </row>
    <row r="919" spans="1:10" ht="24.95" customHeight="1" x14ac:dyDescent="0.25">
      <c r="A919" s="3">
        <f t="shared" si="14"/>
        <v>917</v>
      </c>
      <c r="B919" s="4" t="str">
        <f>'Base de dados'!A918</f>
        <v>5140003202</v>
      </c>
      <c r="C919" s="5" t="str">
        <f>IF('Base de dados'!E918&lt;&gt;"",'Base de dados'!B918&amp;CHAR(10)&amp;'Base de dados'!E918,'Base de dados'!B918)</f>
        <v>TALITA DE OLIVEIRA SANCHES</v>
      </c>
      <c r="D919" s="15" t="str">
        <f>'Base de dados'!H918</f>
        <v>RUA BAHIA, 751 - PARQUE NACIONAL - JUQUIA</v>
      </c>
      <c r="E919" s="27" t="str">
        <f>'Base de dados'!I918</f>
        <v>(13) 996201426</v>
      </c>
      <c r="F919" s="6" t="str">
        <f>'Base de dados'!J918</f>
        <v>POPULAÇÃO GERAL</v>
      </c>
      <c r="G919" s="6" t="str">
        <f>'Base de dados'!L918</f>
        <v>SUPLENTE COMPLEMENTAR</v>
      </c>
      <c r="H919" s="6">
        <f>'Base de dados'!M918</f>
        <v>686</v>
      </c>
      <c r="I919" s="30" t="s">
        <v>7931</v>
      </c>
      <c r="J919" s="6" t="str">
        <f>'Base de dados'!N918</f>
        <v/>
      </c>
    </row>
    <row r="920" spans="1:10" ht="24.95" customHeight="1" x14ac:dyDescent="0.25">
      <c r="A920" s="3">
        <f t="shared" si="14"/>
        <v>918</v>
      </c>
      <c r="B920" s="4" t="str">
        <f>'Base de dados'!A919</f>
        <v>5140002519</v>
      </c>
      <c r="C920" s="5" t="str">
        <f>IF('Base de dados'!E919&lt;&gt;"",'Base de dados'!B919&amp;CHAR(10)&amp;'Base de dados'!E919,'Base de dados'!B919)</f>
        <v>ISALTINO FELIX DE PONTES NETO
DAIANE BERNARDINA DA SILVA PONTES</v>
      </c>
      <c r="D920" s="15" t="str">
        <f>'Base de dados'!H919</f>
        <v>RUA TRES, 245 - ESTACAO - JUQUIA</v>
      </c>
      <c r="E920" s="27" t="str">
        <f>'Base de dados'!I919</f>
        <v>(13) 996271088</v>
      </c>
      <c r="F920" s="6" t="str">
        <f>'Base de dados'!J919</f>
        <v>POPULAÇÃO GERAL</v>
      </c>
      <c r="G920" s="6" t="str">
        <f>'Base de dados'!L919</f>
        <v>SUPLENTE COMPLEMENTAR</v>
      </c>
      <c r="H920" s="6">
        <f>'Base de dados'!M919</f>
        <v>687</v>
      </c>
      <c r="I920" s="30" t="s">
        <v>7931</v>
      </c>
      <c r="J920" s="6" t="str">
        <f>'Base de dados'!N919</f>
        <v/>
      </c>
    </row>
    <row r="921" spans="1:10" ht="24.95" customHeight="1" x14ac:dyDescent="0.25">
      <c r="A921" s="3">
        <f t="shared" si="14"/>
        <v>919</v>
      </c>
      <c r="B921" s="4" t="str">
        <f>'Base de dados'!A920</f>
        <v>5140004739</v>
      </c>
      <c r="C921" s="5" t="str">
        <f>IF('Base de dados'!E920&lt;&gt;"",'Base de dados'!B920&amp;CHAR(10)&amp;'Base de dados'!E920,'Base de dados'!B920)</f>
        <v>ANDERNILZA MARQUES DA SILVA</v>
      </c>
      <c r="D921" s="15" t="str">
        <f>'Base de dados'!H920</f>
        <v>RUA PRUDENTE DE MORAIS, 268 - VILA INDUSTRIAL  - JUQUIA</v>
      </c>
      <c r="E921" s="27" t="str">
        <f>'Base de dados'!I920</f>
        <v>(13) 996673615</v>
      </c>
      <c r="F921" s="6" t="str">
        <f>'Base de dados'!J920</f>
        <v>POPULAÇÃO GERAL</v>
      </c>
      <c r="G921" s="6" t="str">
        <f>'Base de dados'!L920</f>
        <v>SUPLENTE COMPLEMENTAR</v>
      </c>
      <c r="H921" s="6">
        <f>'Base de dados'!M920</f>
        <v>688</v>
      </c>
      <c r="I921" s="30" t="s">
        <v>7931</v>
      </c>
      <c r="J921" s="6" t="str">
        <f>'Base de dados'!N920</f>
        <v/>
      </c>
    </row>
    <row r="922" spans="1:10" ht="24.95" customHeight="1" x14ac:dyDescent="0.25">
      <c r="A922" s="3">
        <f t="shared" si="14"/>
        <v>920</v>
      </c>
      <c r="B922" s="4" t="str">
        <f>'Base de dados'!A921</f>
        <v>5140005322</v>
      </c>
      <c r="C922" s="5" t="str">
        <f>IF('Base de dados'!E921&lt;&gt;"",'Base de dados'!B921&amp;CHAR(10)&amp;'Base de dados'!E921,'Base de dados'!B921)</f>
        <v>MARCOS LOPES</v>
      </c>
      <c r="D922" s="15" t="str">
        <f>'Base de dados'!H921</f>
        <v>RUA LUIZ MOREIRA LEITE, 138 - CAPUAVINHA - CDHU - JUQUIA</v>
      </c>
      <c r="E922" s="27" t="str">
        <f>'Base de dados'!I921</f>
        <v>(13) 996802919</v>
      </c>
      <c r="F922" s="6" t="str">
        <f>'Base de dados'!J921</f>
        <v>POPULAÇÃO GERAL</v>
      </c>
      <c r="G922" s="6" t="str">
        <f>'Base de dados'!L921</f>
        <v>SUPLENTE COMPLEMENTAR</v>
      </c>
      <c r="H922" s="6">
        <f>'Base de dados'!M921</f>
        <v>689</v>
      </c>
      <c r="I922" s="30" t="s">
        <v>7931</v>
      </c>
      <c r="J922" s="6" t="str">
        <f>'Base de dados'!N921</f>
        <v/>
      </c>
    </row>
    <row r="923" spans="1:10" ht="24.95" customHeight="1" x14ac:dyDescent="0.25">
      <c r="A923" s="3">
        <f t="shared" si="14"/>
        <v>921</v>
      </c>
      <c r="B923" s="4" t="str">
        <f>'Base de dados'!A922</f>
        <v>5140007914</v>
      </c>
      <c r="C923" s="5" t="str">
        <f>IF('Base de dados'!E922&lt;&gt;"",'Base de dados'!B922&amp;CHAR(10)&amp;'Base de dados'!E922,'Base de dados'!B922)</f>
        <v>MARIA APARECIDA DE OLIVEIRA BENTO
ADMILSON MATEUS BENTO</v>
      </c>
      <c r="D923" s="15" t="str">
        <f>'Base de dados'!H922</f>
        <v>EST MUNICIPAL ESTOGEMIA, 0 - POCO ALTO - JUQUIA</v>
      </c>
      <c r="E923" s="27" t="str">
        <f>'Base de dados'!I922</f>
        <v>(13) 981566697</v>
      </c>
      <c r="F923" s="6" t="str">
        <f>'Base de dados'!J922</f>
        <v>POPULAÇÃO GERAL</v>
      </c>
      <c r="G923" s="6" t="str">
        <f>'Base de dados'!L922</f>
        <v>SUPLENTE COMPLEMENTAR</v>
      </c>
      <c r="H923" s="6">
        <f>'Base de dados'!M922</f>
        <v>690</v>
      </c>
      <c r="I923" s="30" t="s">
        <v>7931</v>
      </c>
      <c r="J923" s="6" t="str">
        <f>'Base de dados'!N922</f>
        <v/>
      </c>
    </row>
    <row r="924" spans="1:10" ht="24.95" customHeight="1" x14ac:dyDescent="0.25">
      <c r="A924" s="3">
        <f t="shared" si="14"/>
        <v>922</v>
      </c>
      <c r="B924" s="4" t="str">
        <f>'Base de dados'!A923</f>
        <v>5140003079</v>
      </c>
      <c r="C924" s="5" t="str">
        <f>IF('Base de dados'!E923&lt;&gt;"",'Base de dados'!B923&amp;CHAR(10)&amp;'Base de dados'!E923,'Base de dados'!B923)</f>
        <v>PAULO SERGIO GONCALVES FERREIRA</v>
      </c>
      <c r="D924" s="15" t="str">
        <f>'Base de dados'!H923</f>
        <v>RUA PEDRO ALVARES CABRAL, 57 - ESTACAO  - JUQUIA</v>
      </c>
      <c r="E924" s="27" t="str">
        <f>'Base de dados'!I923</f>
        <v>(11) 972903190</v>
      </c>
      <c r="F924" s="6" t="str">
        <f>'Base de dados'!J923</f>
        <v>POPULAÇÃO GERAL</v>
      </c>
      <c r="G924" s="6" t="str">
        <f>'Base de dados'!L923</f>
        <v>SUPLENTE COMPLEMENTAR</v>
      </c>
      <c r="H924" s="6">
        <f>'Base de dados'!M923</f>
        <v>691</v>
      </c>
      <c r="I924" s="30" t="s">
        <v>7931</v>
      </c>
      <c r="J924" s="6" t="str">
        <f>'Base de dados'!N923</f>
        <v/>
      </c>
    </row>
    <row r="925" spans="1:10" ht="24.95" customHeight="1" x14ac:dyDescent="0.25">
      <c r="A925" s="3">
        <f t="shared" si="14"/>
        <v>923</v>
      </c>
      <c r="B925" s="4" t="str">
        <f>'Base de dados'!A924</f>
        <v>5140003038</v>
      </c>
      <c r="C925" s="5" t="str">
        <f>IF('Base de dados'!E924&lt;&gt;"",'Base de dados'!B924&amp;CHAR(10)&amp;'Base de dados'!E924,'Base de dados'!B924)</f>
        <v>ANA CRISTINA DE MELO KOTONA</v>
      </c>
      <c r="D925" s="15" t="str">
        <f>'Base de dados'!H924</f>
        <v>RUA LUIZ MOREIRA LEITE, 80 - VILA DOS PASSAROS - JUQUIA</v>
      </c>
      <c r="E925" s="27" t="str">
        <f>'Base de dados'!I924</f>
        <v>(13) 997435460</v>
      </c>
      <c r="F925" s="6" t="str">
        <f>'Base de dados'!J924</f>
        <v>POPULAÇÃO GERAL</v>
      </c>
      <c r="G925" s="6" t="str">
        <f>'Base de dados'!L924</f>
        <v>SUPLENTE COMPLEMENTAR</v>
      </c>
      <c r="H925" s="6">
        <f>'Base de dados'!M924</f>
        <v>692</v>
      </c>
      <c r="I925" s="30" t="s">
        <v>7931</v>
      </c>
      <c r="J925" s="6" t="str">
        <f>'Base de dados'!N924</f>
        <v/>
      </c>
    </row>
    <row r="926" spans="1:10" ht="24.95" customHeight="1" x14ac:dyDescent="0.25">
      <c r="A926" s="3">
        <f t="shared" si="14"/>
        <v>924</v>
      </c>
      <c r="B926" s="4" t="str">
        <f>'Base de dados'!A925</f>
        <v>5140003723</v>
      </c>
      <c r="C926" s="5" t="str">
        <f>IF('Base de dados'!E925&lt;&gt;"",'Base de dados'!B925&amp;CHAR(10)&amp;'Base de dados'!E925,'Base de dados'!B925)</f>
        <v>EDUARDO SILVIO SOARES ARAGAO
HILDA VIEIRA DIAS ARAGAO</v>
      </c>
      <c r="D926" s="15" t="str">
        <f>'Base de dados'!H925</f>
        <v>EST ANDRE SINCARUK, 0 - RIBEIRAO FUNDO DE CIMA - JUQUIA</v>
      </c>
      <c r="E926" s="27" t="str">
        <f>'Base de dados'!I925</f>
        <v>(13) 997210603</v>
      </c>
      <c r="F926" s="6" t="str">
        <f>'Base de dados'!J925</f>
        <v>POPULAÇÃO GERAL</v>
      </c>
      <c r="G926" s="6" t="str">
        <f>'Base de dados'!L925</f>
        <v>SUPLENTE COMPLEMENTAR</v>
      </c>
      <c r="H926" s="6">
        <f>'Base de dados'!M925</f>
        <v>693</v>
      </c>
      <c r="I926" s="30" t="s">
        <v>7931</v>
      </c>
      <c r="J926" s="6" t="str">
        <f>'Base de dados'!N925</f>
        <v/>
      </c>
    </row>
    <row r="927" spans="1:10" ht="24.95" customHeight="1" x14ac:dyDescent="0.25">
      <c r="A927" s="3">
        <f t="shared" si="14"/>
        <v>925</v>
      </c>
      <c r="B927" s="4" t="str">
        <f>'Base de dados'!A926</f>
        <v>5140008078</v>
      </c>
      <c r="C927" s="5" t="str">
        <f>IF('Base de dados'!E926&lt;&gt;"",'Base de dados'!B926&amp;CHAR(10)&amp;'Base de dados'!E926,'Base de dados'!B926)</f>
        <v>NILTON LUIZ MONTEIRO DA SILVA FILHO
FRANCINE LIMA PEREIRA</v>
      </c>
      <c r="D927" s="15" t="str">
        <f>'Base de dados'!H926</f>
        <v>RUA ANTONIO LEAL DAS NEVES, 192 - VILA SANCHES - JUQUIA</v>
      </c>
      <c r="E927" s="27" t="str">
        <f>'Base de dados'!I926</f>
        <v>(13) 996194891</v>
      </c>
      <c r="F927" s="6" t="str">
        <f>'Base de dados'!J926</f>
        <v>POPULAÇÃO GERAL</v>
      </c>
      <c r="G927" s="6" t="str">
        <f>'Base de dados'!L926</f>
        <v>SUPLENTE COMPLEMENTAR</v>
      </c>
      <c r="H927" s="6">
        <f>'Base de dados'!M926</f>
        <v>694</v>
      </c>
      <c r="I927" s="30" t="s">
        <v>7931</v>
      </c>
      <c r="J927" s="6" t="str">
        <f>'Base de dados'!N926</f>
        <v/>
      </c>
    </row>
    <row r="928" spans="1:10" ht="24.95" customHeight="1" x14ac:dyDescent="0.25">
      <c r="A928" s="3">
        <f t="shared" si="14"/>
        <v>926</v>
      </c>
      <c r="B928" s="4" t="str">
        <f>'Base de dados'!A927</f>
        <v>5140005835</v>
      </c>
      <c r="C928" s="5" t="str">
        <f>IF('Base de dados'!E927&lt;&gt;"",'Base de dados'!B927&amp;CHAR(10)&amp;'Base de dados'!E927,'Base de dados'!B927)</f>
        <v>ELTON DA SILVA DE SOUSA</v>
      </c>
      <c r="D928" s="15" t="str">
        <f>'Base de dados'!H927</f>
        <v>RUA ZELIA DE OLIVEIRA SANTOS, 96 - VILA SANCHES - JUQUIA</v>
      </c>
      <c r="E928" s="27" t="str">
        <f>'Base de dados'!I927</f>
        <v>(13) 997731246</v>
      </c>
      <c r="F928" s="6" t="str">
        <f>'Base de dados'!J927</f>
        <v>POPULAÇÃO GERAL</v>
      </c>
      <c r="G928" s="6" t="str">
        <f>'Base de dados'!L927</f>
        <v>SUPLENTE COMPLEMENTAR</v>
      </c>
      <c r="H928" s="6">
        <f>'Base de dados'!M927</f>
        <v>695</v>
      </c>
      <c r="I928" s="30" t="s">
        <v>7931</v>
      </c>
      <c r="J928" s="6" t="str">
        <f>'Base de dados'!N927</f>
        <v/>
      </c>
    </row>
    <row r="929" spans="1:10" ht="24.95" customHeight="1" x14ac:dyDescent="0.25">
      <c r="A929" s="3">
        <f t="shared" si="14"/>
        <v>927</v>
      </c>
      <c r="B929" s="4" t="str">
        <f>'Base de dados'!A928</f>
        <v>5140002469</v>
      </c>
      <c r="C929" s="5" t="str">
        <f>IF('Base de dados'!E928&lt;&gt;"",'Base de dados'!B928&amp;CHAR(10)&amp;'Base de dados'!E928,'Base de dados'!B928)</f>
        <v>DENISE NUNES RIBEIRO</v>
      </c>
      <c r="D929" s="15" t="str">
        <f>'Base de dados'!H928</f>
        <v>RUA PARAIBA, 159 - PARQUE NACIONAL - JUQUIA</v>
      </c>
      <c r="E929" s="27" t="str">
        <f>'Base de dados'!I928</f>
        <v>(13) 997151860</v>
      </c>
      <c r="F929" s="6" t="str">
        <f>'Base de dados'!J928</f>
        <v>POPULAÇÃO GERAL</v>
      </c>
      <c r="G929" s="6" t="str">
        <f>'Base de dados'!L928</f>
        <v>SUPLENTE COMPLEMENTAR</v>
      </c>
      <c r="H929" s="6">
        <f>'Base de dados'!M928</f>
        <v>696</v>
      </c>
      <c r="I929" s="30" t="s">
        <v>7931</v>
      </c>
      <c r="J929" s="6" t="str">
        <f>'Base de dados'!N928</f>
        <v/>
      </c>
    </row>
    <row r="930" spans="1:10" ht="24.95" customHeight="1" x14ac:dyDescent="0.25">
      <c r="A930" s="3">
        <f t="shared" si="14"/>
        <v>928</v>
      </c>
      <c r="B930" s="4" t="str">
        <f>'Base de dados'!A929</f>
        <v>5140006999</v>
      </c>
      <c r="C930" s="5" t="str">
        <f>IF('Base de dados'!E929&lt;&gt;"",'Base de dados'!B929&amp;CHAR(10)&amp;'Base de dados'!E929,'Base de dados'!B929)</f>
        <v>ANDRE LUIZ RIBEIRO DA SILVA</v>
      </c>
      <c r="D930" s="15" t="str">
        <f>'Base de dados'!H929</f>
        <v>RUA DAS MARGARIDAS, 267 - PIUVA - JUQUIA</v>
      </c>
      <c r="E930" s="27" t="str">
        <f>'Base de dados'!I929</f>
        <v>(13) 996526431</v>
      </c>
      <c r="F930" s="6" t="str">
        <f>'Base de dados'!J929</f>
        <v>POPULAÇÃO GERAL</v>
      </c>
      <c r="G930" s="6" t="str">
        <f>'Base de dados'!L929</f>
        <v>SUPLENTE COMPLEMENTAR</v>
      </c>
      <c r="H930" s="6">
        <f>'Base de dados'!M929</f>
        <v>697</v>
      </c>
      <c r="I930" s="30" t="s">
        <v>7931</v>
      </c>
      <c r="J930" s="6" t="str">
        <f>'Base de dados'!N929</f>
        <v/>
      </c>
    </row>
    <row r="931" spans="1:10" ht="24.95" customHeight="1" x14ac:dyDescent="0.25">
      <c r="A931" s="3">
        <f t="shared" si="14"/>
        <v>929</v>
      </c>
      <c r="B931" s="4" t="str">
        <f>'Base de dados'!A930</f>
        <v>5140008177</v>
      </c>
      <c r="C931" s="5" t="str">
        <f>IF('Base de dados'!E930&lt;&gt;"",'Base de dados'!B930&amp;CHAR(10)&amp;'Base de dados'!E930,'Base de dados'!B930)</f>
        <v>AMANDA DOS SANTOS CAMARGO</v>
      </c>
      <c r="D931" s="15" t="str">
        <f>'Base de dados'!H930</f>
        <v>BC  DAS MARGARIDAS, 342 - PIUVA - JUQUIA</v>
      </c>
      <c r="E931" s="27" t="str">
        <f>'Base de dados'!I930</f>
        <v>(13) 996870503</v>
      </c>
      <c r="F931" s="6" t="str">
        <f>'Base de dados'!J930</f>
        <v>POPULAÇÃO GERAL</v>
      </c>
      <c r="G931" s="6" t="str">
        <f>'Base de dados'!L930</f>
        <v>SUPLENTE COMPLEMENTAR</v>
      </c>
      <c r="H931" s="6">
        <f>'Base de dados'!M930</f>
        <v>698</v>
      </c>
      <c r="I931" s="30" t="s">
        <v>7931</v>
      </c>
      <c r="J931" s="6" t="str">
        <f>'Base de dados'!N930</f>
        <v/>
      </c>
    </row>
    <row r="932" spans="1:10" ht="24.95" customHeight="1" x14ac:dyDescent="0.25">
      <c r="A932" s="3">
        <f t="shared" si="14"/>
        <v>930</v>
      </c>
      <c r="B932" s="4" t="str">
        <f>'Base de dados'!A931</f>
        <v>5140006080</v>
      </c>
      <c r="C932" s="5" t="str">
        <f>IF('Base de dados'!E931&lt;&gt;"",'Base de dados'!B931&amp;CHAR(10)&amp;'Base de dados'!E931,'Base de dados'!B931)</f>
        <v>CYNTHIA DOS SANTOS CLAUDIO</v>
      </c>
      <c r="D932" s="15" t="str">
        <f>'Base de dados'!H931</f>
        <v>RUA MATO GROSSO, 78 - PARQUE NACIONAL - JUQUIA</v>
      </c>
      <c r="E932" s="27" t="str">
        <f>'Base de dados'!I931</f>
        <v>(13) 988829521</v>
      </c>
      <c r="F932" s="6" t="str">
        <f>'Base de dados'!J931</f>
        <v>POPULAÇÃO GERAL</v>
      </c>
      <c r="G932" s="6" t="str">
        <f>'Base de dados'!L931</f>
        <v>SUPLENTE COMPLEMENTAR</v>
      </c>
      <c r="H932" s="6">
        <f>'Base de dados'!M931</f>
        <v>699</v>
      </c>
      <c r="I932" s="30" t="s">
        <v>7931</v>
      </c>
      <c r="J932" s="6" t="str">
        <f>'Base de dados'!N931</f>
        <v/>
      </c>
    </row>
    <row r="933" spans="1:10" ht="24.95" customHeight="1" x14ac:dyDescent="0.25">
      <c r="A933" s="3">
        <f t="shared" si="14"/>
        <v>931</v>
      </c>
      <c r="B933" s="4" t="str">
        <f>'Base de dados'!A932</f>
        <v>5140008607</v>
      </c>
      <c r="C933" s="5" t="str">
        <f>IF('Base de dados'!E932&lt;&gt;"",'Base de dados'!B932&amp;CHAR(10)&amp;'Base de dados'!E932,'Base de dados'!B932)</f>
        <v>MARISA NOVAIS DOS SANTOS</v>
      </c>
      <c r="D933" s="15" t="str">
        <f>'Base de dados'!H932</f>
        <v>SIT MORRO DA COCADA, Sem - BAIRRO DAS ONCAS  - JUQUIA</v>
      </c>
      <c r="E933" s="27" t="str">
        <f>'Base de dados'!I932</f>
        <v>(13) 992116044</v>
      </c>
      <c r="F933" s="6" t="str">
        <f>'Base de dados'!J932</f>
        <v>POPULAÇÃO GERAL</v>
      </c>
      <c r="G933" s="6" t="str">
        <f>'Base de dados'!L932</f>
        <v>SUPLENTE COMPLEMENTAR</v>
      </c>
      <c r="H933" s="6">
        <f>'Base de dados'!M932</f>
        <v>700</v>
      </c>
      <c r="I933" s="30" t="s">
        <v>7931</v>
      </c>
      <c r="J933" s="6" t="str">
        <f>'Base de dados'!N932</f>
        <v/>
      </c>
    </row>
    <row r="934" spans="1:10" ht="24.95" customHeight="1" x14ac:dyDescent="0.25">
      <c r="A934" s="3">
        <f t="shared" si="14"/>
        <v>932</v>
      </c>
      <c r="B934" s="4" t="str">
        <f>'Base de dados'!A933</f>
        <v>5140004358</v>
      </c>
      <c r="C934" s="5" t="str">
        <f>IF('Base de dados'!E933&lt;&gt;"",'Base de dados'!B933&amp;CHAR(10)&amp;'Base de dados'!E933,'Base de dados'!B933)</f>
        <v>MADALENA COSTA LIRA DE ARAUJO</v>
      </c>
      <c r="D934" s="15" t="str">
        <f>'Base de dados'!H933</f>
        <v>RUA MARECHAL RONDON, 480 - CEDRO - JUQUIA</v>
      </c>
      <c r="E934" s="27" t="str">
        <f>'Base de dados'!I933</f>
        <v>(13) 997386964</v>
      </c>
      <c r="F934" s="6" t="str">
        <f>'Base de dados'!J933</f>
        <v>POPULAÇÃO GERAL</v>
      </c>
      <c r="G934" s="6" t="str">
        <f>'Base de dados'!L933</f>
        <v>SUPLENTE COMPLEMENTAR</v>
      </c>
      <c r="H934" s="6">
        <f>'Base de dados'!M933</f>
        <v>701</v>
      </c>
      <c r="I934" s="30" t="s">
        <v>7931</v>
      </c>
      <c r="J934" s="6" t="str">
        <f>'Base de dados'!N933</f>
        <v/>
      </c>
    </row>
    <row r="935" spans="1:10" ht="24.95" customHeight="1" x14ac:dyDescent="0.25">
      <c r="A935" s="3">
        <f t="shared" si="14"/>
        <v>933</v>
      </c>
      <c r="B935" s="4" t="str">
        <f>'Base de dados'!A934</f>
        <v>5140002857</v>
      </c>
      <c r="C935" s="5" t="str">
        <f>IF('Base de dados'!E934&lt;&gt;"",'Base de dados'!B934&amp;CHAR(10)&amp;'Base de dados'!E934,'Base de dados'!B934)</f>
        <v>PRISCILA CERQUEIRA DA SILVA</v>
      </c>
      <c r="D935" s="15" t="str">
        <f>'Base de dados'!H934</f>
        <v>RUA DARCI BASTISTA, 200 - PEDREIRA - JUQUIA</v>
      </c>
      <c r="E935" s="27" t="str">
        <f>'Base de dados'!I934</f>
        <v>(13) 996379818</v>
      </c>
      <c r="F935" s="6" t="str">
        <f>'Base de dados'!J934</f>
        <v>POPULAÇÃO GERAL</v>
      </c>
      <c r="G935" s="6" t="str">
        <f>'Base de dados'!L934</f>
        <v>SUPLENTE COMPLEMENTAR</v>
      </c>
      <c r="H935" s="6">
        <f>'Base de dados'!M934</f>
        <v>702</v>
      </c>
      <c r="I935" s="30" t="s">
        <v>7931</v>
      </c>
      <c r="J935" s="6" t="str">
        <f>'Base de dados'!N934</f>
        <v/>
      </c>
    </row>
    <row r="936" spans="1:10" ht="24.95" customHeight="1" x14ac:dyDescent="0.25">
      <c r="A936" s="3">
        <f t="shared" si="14"/>
        <v>934</v>
      </c>
      <c r="B936" s="4" t="str">
        <f>'Base de dados'!A935</f>
        <v>5140004119</v>
      </c>
      <c r="C936" s="5" t="str">
        <f>IF('Base de dados'!E935&lt;&gt;"",'Base de dados'!B935&amp;CHAR(10)&amp;'Base de dados'!E935,'Base de dados'!B935)</f>
        <v>SILVIA TEIXEIRA DE CARVALHO</v>
      </c>
      <c r="D936" s="15" t="str">
        <f>'Base de dados'!H935</f>
        <v>ROD SP165   RODOVIA JUQUIA SETE BARRAS, km 15 - RIBEIRAO FUNDO DE BAIXO - JUQUIA</v>
      </c>
      <c r="E936" s="27" t="str">
        <f>'Base de dados'!I935</f>
        <v>(13) 991344843</v>
      </c>
      <c r="F936" s="6" t="str">
        <f>'Base de dados'!J935</f>
        <v>POPULAÇÃO GERAL</v>
      </c>
      <c r="G936" s="6" t="str">
        <f>'Base de dados'!L935</f>
        <v>SUPLENTE COMPLEMENTAR</v>
      </c>
      <c r="H936" s="6">
        <f>'Base de dados'!M935</f>
        <v>703</v>
      </c>
      <c r="I936" s="30" t="s">
        <v>7931</v>
      </c>
      <c r="J936" s="6" t="str">
        <f>'Base de dados'!N935</f>
        <v/>
      </c>
    </row>
    <row r="937" spans="1:10" ht="24.95" customHeight="1" x14ac:dyDescent="0.25">
      <c r="A937" s="3">
        <f t="shared" si="14"/>
        <v>935</v>
      </c>
      <c r="B937" s="4" t="str">
        <f>'Base de dados'!A936</f>
        <v>5140000448</v>
      </c>
      <c r="C937" s="5" t="str">
        <f>IF('Base de dados'!E936&lt;&gt;"",'Base de dados'!B936&amp;CHAR(10)&amp;'Base de dados'!E936,'Base de dados'!B936)</f>
        <v>MARCIO TEIXEIRA DE JESUS
JESSICA SOUZA MENDES DE JESUS</v>
      </c>
      <c r="D937" s="15" t="str">
        <f>'Base de dados'!H936</f>
        <v>SIT DOS PASSAROS, S/n - REFUGIO 2 - JUQUIA</v>
      </c>
      <c r="E937" s="27" t="str">
        <f>'Base de dados'!I936</f>
        <v>(13) 997502188</v>
      </c>
      <c r="F937" s="6" t="str">
        <f>'Base de dados'!J936</f>
        <v>POPULAÇÃO GERAL</v>
      </c>
      <c r="G937" s="6" t="str">
        <f>'Base de dados'!L936</f>
        <v>SUPLENTE COMPLEMENTAR</v>
      </c>
      <c r="H937" s="6">
        <f>'Base de dados'!M936</f>
        <v>704</v>
      </c>
      <c r="I937" s="30" t="s">
        <v>7931</v>
      </c>
      <c r="J937" s="6" t="str">
        <f>'Base de dados'!N936</f>
        <v/>
      </c>
    </row>
    <row r="938" spans="1:10" ht="24.95" customHeight="1" x14ac:dyDescent="0.25">
      <c r="A938" s="3">
        <f t="shared" si="14"/>
        <v>936</v>
      </c>
      <c r="B938" s="4" t="str">
        <f>'Base de dados'!A937</f>
        <v>5140002055</v>
      </c>
      <c r="C938" s="5" t="str">
        <f>IF('Base de dados'!E937&lt;&gt;"",'Base de dados'!B937&amp;CHAR(10)&amp;'Base de dados'!E937,'Base de dados'!B937)</f>
        <v>CAROLYNE MARIANA DOS SANTOS RIBEIRO MENDES</v>
      </c>
      <c r="D938" s="15" t="str">
        <f>'Base de dados'!H937</f>
        <v>RUA PEDRO GOMES DA SILVA, 206 - VILA SANCHES - JUQUIA</v>
      </c>
      <c r="E938" s="27" t="str">
        <f>'Base de dados'!I937</f>
        <v>(13) 997913613</v>
      </c>
      <c r="F938" s="6" t="str">
        <f>'Base de dados'!J937</f>
        <v>POPULAÇÃO GERAL</v>
      </c>
      <c r="G938" s="6" t="str">
        <f>'Base de dados'!L937</f>
        <v>SUPLENTE COMPLEMENTAR</v>
      </c>
      <c r="H938" s="6">
        <f>'Base de dados'!M937</f>
        <v>705</v>
      </c>
      <c r="I938" s="30" t="s">
        <v>7931</v>
      </c>
      <c r="J938" s="6" t="str">
        <f>'Base de dados'!N937</f>
        <v/>
      </c>
    </row>
    <row r="939" spans="1:10" ht="24.95" customHeight="1" x14ac:dyDescent="0.25">
      <c r="A939" s="3">
        <f t="shared" si="14"/>
        <v>937</v>
      </c>
      <c r="B939" s="4" t="str">
        <f>'Base de dados'!A938</f>
        <v>5140009407</v>
      </c>
      <c r="C939" s="5" t="str">
        <f>IF('Base de dados'!E938&lt;&gt;"",'Base de dados'!B938&amp;CHAR(10)&amp;'Base de dados'!E938,'Base de dados'!B938)</f>
        <v>KATIA MARIA ASSUMPCAO</v>
      </c>
      <c r="D939" s="15" t="str">
        <f>'Base de dados'!H938</f>
        <v>RUA BENEDITO RIBEIRO, 85 - ESTACAO - JUQUIA</v>
      </c>
      <c r="E939" s="27" t="str">
        <f>'Base de dados'!I938</f>
        <v>(13) 996142947</v>
      </c>
      <c r="F939" s="6" t="str">
        <f>'Base de dados'!J938</f>
        <v>POPULAÇÃO GERAL</v>
      </c>
      <c r="G939" s="6" t="str">
        <f>'Base de dados'!L938</f>
        <v>SUPLENTE COMPLEMENTAR</v>
      </c>
      <c r="H939" s="6">
        <f>'Base de dados'!M938</f>
        <v>706</v>
      </c>
      <c r="I939" s="30" t="s">
        <v>7931</v>
      </c>
      <c r="J939" s="6" t="str">
        <f>'Base de dados'!N938</f>
        <v/>
      </c>
    </row>
    <row r="940" spans="1:10" ht="24.95" customHeight="1" x14ac:dyDescent="0.25">
      <c r="A940" s="3">
        <f t="shared" si="14"/>
        <v>938</v>
      </c>
      <c r="B940" s="4" t="str">
        <f>'Base de dados'!A939</f>
        <v>5140005629</v>
      </c>
      <c r="C940" s="5" t="str">
        <f>IF('Base de dados'!E939&lt;&gt;"",'Base de dados'!B939&amp;CHAR(10)&amp;'Base de dados'!E939,'Base de dados'!B939)</f>
        <v>EVERTON PEREIRA MUNIZ</v>
      </c>
      <c r="D940" s="15" t="str">
        <f>'Base de dados'!H939</f>
        <v>SIT RODOVIA REGIS BITTENCOURT 116, KM 421, 116 - BAIRRO DAS ONCAS - JUQUIA</v>
      </c>
      <c r="E940" s="27" t="str">
        <f>'Base de dados'!I939</f>
        <v>(19) 996023209</v>
      </c>
      <c r="F940" s="6" t="str">
        <f>'Base de dados'!J939</f>
        <v>POPULAÇÃO GERAL</v>
      </c>
      <c r="G940" s="6" t="str">
        <f>'Base de dados'!L939</f>
        <v>SUPLENTE COMPLEMENTAR</v>
      </c>
      <c r="H940" s="6">
        <f>'Base de dados'!M939</f>
        <v>707</v>
      </c>
      <c r="I940" s="30" t="s">
        <v>7931</v>
      </c>
      <c r="J940" s="6" t="str">
        <f>'Base de dados'!N939</f>
        <v/>
      </c>
    </row>
    <row r="941" spans="1:10" ht="24.95" customHeight="1" x14ac:dyDescent="0.25">
      <c r="A941" s="3">
        <f t="shared" si="14"/>
        <v>939</v>
      </c>
      <c r="B941" s="4" t="str">
        <f>'Base de dados'!A940</f>
        <v>5140001792</v>
      </c>
      <c r="C941" s="5" t="str">
        <f>IF('Base de dados'!E940&lt;&gt;"",'Base de dados'!B940&amp;CHAR(10)&amp;'Base de dados'!E940,'Base de dados'!B940)</f>
        <v>ADRIANO GUEDES PINHEIRO MACHADO</v>
      </c>
      <c r="D941" s="15" t="str">
        <f>'Base de dados'!H940</f>
        <v>RUA MARECHAL DEODORO DA FONSECA, 420 - VILA INDUSTRIAL - JUQUIA</v>
      </c>
      <c r="E941" s="27" t="str">
        <f>'Base de dados'!I940</f>
        <v>(13) 997478138</v>
      </c>
      <c r="F941" s="6" t="str">
        <f>'Base de dados'!J940</f>
        <v>POPULAÇÃO GERAL</v>
      </c>
      <c r="G941" s="6" t="str">
        <f>'Base de dados'!L940</f>
        <v>SUPLENTE COMPLEMENTAR</v>
      </c>
      <c r="H941" s="6">
        <f>'Base de dados'!M940</f>
        <v>708</v>
      </c>
      <c r="I941" s="30" t="s">
        <v>7931</v>
      </c>
      <c r="J941" s="6" t="str">
        <f>'Base de dados'!N940</f>
        <v/>
      </c>
    </row>
    <row r="942" spans="1:10" ht="24.95" customHeight="1" x14ac:dyDescent="0.25">
      <c r="A942" s="3">
        <f t="shared" si="14"/>
        <v>940</v>
      </c>
      <c r="B942" s="4" t="str">
        <f>'Base de dados'!A941</f>
        <v>5140004465</v>
      </c>
      <c r="C942" s="5" t="str">
        <f>IF('Base de dados'!E941&lt;&gt;"",'Base de dados'!B941&amp;CHAR(10)&amp;'Base de dados'!E941,'Base de dados'!B941)</f>
        <v>FLAVIA CARVALHO CORREA</v>
      </c>
      <c r="D942" s="15" t="str">
        <f>'Base de dados'!H941</f>
        <v>SIT BAIRRO DAS ONCAS, K426 - MORRO DA COCADA - JUQUIA</v>
      </c>
      <c r="E942" s="27" t="str">
        <f>'Base de dados'!I941</f>
        <v>(11) 959429777</v>
      </c>
      <c r="F942" s="6" t="str">
        <f>'Base de dados'!J941</f>
        <v>POPULAÇÃO GERAL</v>
      </c>
      <c r="G942" s="6" t="str">
        <f>'Base de dados'!L941</f>
        <v>SUPLENTE COMPLEMENTAR</v>
      </c>
      <c r="H942" s="6">
        <f>'Base de dados'!M941</f>
        <v>709</v>
      </c>
      <c r="I942" s="30" t="s">
        <v>7931</v>
      </c>
      <c r="J942" s="6" t="str">
        <f>'Base de dados'!N941</f>
        <v/>
      </c>
    </row>
    <row r="943" spans="1:10" ht="24.95" customHeight="1" x14ac:dyDescent="0.25">
      <c r="A943" s="3">
        <f t="shared" si="14"/>
        <v>941</v>
      </c>
      <c r="B943" s="4" t="str">
        <f>'Base de dados'!A942</f>
        <v>5140008482</v>
      </c>
      <c r="C943" s="5" t="str">
        <f>IF('Base de dados'!E942&lt;&gt;"",'Base de dados'!B942&amp;CHAR(10)&amp;'Base de dados'!E942,'Base de dados'!B942)</f>
        <v>JANINE GREYCE DE ALMEIDA FRANCA
HERON ARAUJO RODRIGUES</v>
      </c>
      <c r="D943" s="15" t="str">
        <f>'Base de dados'!H942</f>
        <v>RUA JUSCELINO KUBITSCHEK DE OLIVEIRA, 125 - JARDIM JUQUIA  - JUQUIA</v>
      </c>
      <c r="E943" s="27" t="str">
        <f>'Base de dados'!I942</f>
        <v>(13) 996957892</v>
      </c>
      <c r="F943" s="6" t="str">
        <f>'Base de dados'!J942</f>
        <v>POPULAÇÃO GERAL</v>
      </c>
      <c r="G943" s="6" t="str">
        <f>'Base de dados'!L942</f>
        <v>SUPLENTE COMPLEMENTAR</v>
      </c>
      <c r="H943" s="6">
        <f>'Base de dados'!M942</f>
        <v>710</v>
      </c>
      <c r="I943" s="30" t="s">
        <v>7931</v>
      </c>
      <c r="J943" s="6" t="str">
        <f>'Base de dados'!N942</f>
        <v/>
      </c>
    </row>
    <row r="944" spans="1:10" ht="24.95" customHeight="1" x14ac:dyDescent="0.25">
      <c r="A944" s="3">
        <f t="shared" si="14"/>
        <v>942</v>
      </c>
      <c r="B944" s="4" t="str">
        <f>'Base de dados'!A943</f>
        <v>5140002105</v>
      </c>
      <c r="C944" s="5" t="str">
        <f>IF('Base de dados'!E943&lt;&gt;"",'Base de dados'!B943&amp;CHAR(10)&amp;'Base de dados'!E943,'Base de dados'!B943)</f>
        <v>CAIO CESAR RODRIGUES DE JESUS
ALINE ROSA BIANCHI</v>
      </c>
      <c r="D944" s="15" t="str">
        <f>'Base de dados'!H943</f>
        <v>RUA JOSE KOWALES, 22 - VILA UBIRAJARA - MIRACATU</v>
      </c>
      <c r="E944" s="27" t="str">
        <f>'Base de dados'!I943</f>
        <v>(13) 982212354</v>
      </c>
      <c r="F944" s="6" t="str">
        <f>'Base de dados'!J943</f>
        <v>POPULAÇÃO GERAL</v>
      </c>
      <c r="G944" s="6" t="str">
        <f>'Base de dados'!L943</f>
        <v>SUPLENTE COMPLEMENTAR</v>
      </c>
      <c r="H944" s="6">
        <f>'Base de dados'!M943</f>
        <v>711</v>
      </c>
      <c r="I944" s="30" t="s">
        <v>7931</v>
      </c>
      <c r="J944" s="6" t="str">
        <f>'Base de dados'!N943</f>
        <v/>
      </c>
    </row>
    <row r="945" spans="1:10" ht="24.95" customHeight="1" x14ac:dyDescent="0.25">
      <c r="A945" s="3">
        <f t="shared" si="14"/>
        <v>943</v>
      </c>
      <c r="B945" s="4" t="str">
        <f>'Base de dados'!A944</f>
        <v>5140007534</v>
      </c>
      <c r="C945" s="5" t="str">
        <f>IF('Base de dados'!E944&lt;&gt;"",'Base de dados'!B944&amp;CHAR(10)&amp;'Base de dados'!E944,'Base de dados'!B944)</f>
        <v>LUCIANO RUFINO DOS SANTOS
MARTA RIBEIRO VASSAO</v>
      </c>
      <c r="D945" s="15" t="str">
        <f>'Base de dados'!H944</f>
        <v>EST SETE BARRAS, 18 - RIBEIRAO DOS SANTOS - JUQUIA</v>
      </c>
      <c r="E945" s="27" t="str">
        <f>'Base de dados'!I944</f>
        <v>(13) 996635336</v>
      </c>
      <c r="F945" s="6" t="str">
        <f>'Base de dados'!J944</f>
        <v>POPULAÇÃO GERAL</v>
      </c>
      <c r="G945" s="6" t="str">
        <f>'Base de dados'!L944</f>
        <v>SUPLENTE COMPLEMENTAR</v>
      </c>
      <c r="H945" s="6">
        <f>'Base de dados'!M944</f>
        <v>712</v>
      </c>
      <c r="I945" s="30" t="s">
        <v>7931</v>
      </c>
      <c r="J945" s="6" t="str">
        <f>'Base de dados'!N944</f>
        <v/>
      </c>
    </row>
    <row r="946" spans="1:10" ht="24.95" customHeight="1" x14ac:dyDescent="0.25">
      <c r="A946" s="3">
        <f t="shared" si="14"/>
        <v>944</v>
      </c>
      <c r="B946" s="4" t="str">
        <f>'Base de dados'!A945</f>
        <v>5140008425</v>
      </c>
      <c r="C946" s="5" t="str">
        <f>IF('Base de dados'!E945&lt;&gt;"",'Base de dados'!B945&amp;CHAR(10)&amp;'Base de dados'!E945,'Base de dados'!B945)</f>
        <v>LILIANE FIGUEREDO PEREIRA
BRUNO RAMOS LOPES</v>
      </c>
      <c r="D946" s="15" t="str">
        <f>'Base de dados'!H945</f>
        <v>RUA PROJETADA, 01 - PIUVA - JUQUIA</v>
      </c>
      <c r="E946" s="27" t="str">
        <f>'Base de dados'!I945</f>
        <v>(13) 981501061</v>
      </c>
      <c r="F946" s="6" t="str">
        <f>'Base de dados'!J945</f>
        <v>POPULAÇÃO GERAL</v>
      </c>
      <c r="G946" s="6" t="str">
        <f>'Base de dados'!L945</f>
        <v>SUPLENTE COMPLEMENTAR</v>
      </c>
      <c r="H946" s="6">
        <f>'Base de dados'!M945</f>
        <v>713</v>
      </c>
      <c r="I946" s="30" t="s">
        <v>7931</v>
      </c>
      <c r="J946" s="6" t="str">
        <f>'Base de dados'!N945</f>
        <v/>
      </c>
    </row>
    <row r="947" spans="1:10" ht="24.95" customHeight="1" x14ac:dyDescent="0.25">
      <c r="A947" s="3">
        <f t="shared" si="14"/>
        <v>945</v>
      </c>
      <c r="B947" s="4" t="str">
        <f>'Base de dados'!A946</f>
        <v>5140001610</v>
      </c>
      <c r="C947" s="5" t="str">
        <f>IF('Base de dados'!E946&lt;&gt;"",'Base de dados'!B946&amp;CHAR(10)&amp;'Base de dados'!E946,'Base de dados'!B946)</f>
        <v>SERGIO AUGUSTO HENCK JUNIOR</v>
      </c>
      <c r="D947" s="15" t="str">
        <f>'Base de dados'!H946</f>
        <v>RUA KENGO KURITA, 275 - VILA INDUSTRIAL - JUQUIA</v>
      </c>
      <c r="E947" s="27" t="str">
        <f>'Base de dados'!I946</f>
        <v>(13) 997128841</v>
      </c>
      <c r="F947" s="6" t="str">
        <f>'Base de dados'!J946</f>
        <v>POPULAÇÃO GERAL</v>
      </c>
      <c r="G947" s="6" t="str">
        <f>'Base de dados'!L946</f>
        <v>SUPLENTE COMPLEMENTAR</v>
      </c>
      <c r="H947" s="6">
        <f>'Base de dados'!M946</f>
        <v>714</v>
      </c>
      <c r="I947" s="30" t="s">
        <v>7931</v>
      </c>
      <c r="J947" s="6" t="str">
        <f>'Base de dados'!N946</f>
        <v/>
      </c>
    </row>
    <row r="948" spans="1:10" ht="24.95" customHeight="1" x14ac:dyDescent="0.25">
      <c r="A948" s="3">
        <f t="shared" si="14"/>
        <v>946</v>
      </c>
      <c r="B948" s="4" t="str">
        <f>'Base de dados'!A947</f>
        <v>5140008169</v>
      </c>
      <c r="C948" s="5" t="str">
        <f>IF('Base de dados'!E947&lt;&gt;"",'Base de dados'!B947&amp;CHAR(10)&amp;'Base de dados'!E947,'Base de dados'!B947)</f>
        <v>MARIA DE FATIMA NUNES DA SILVA</v>
      </c>
      <c r="D948" s="15" t="str">
        <f>'Base de dados'!H947</f>
        <v>EST DAS CERINGUEIRAS, 12 - ITOPAVA - JUQUIA</v>
      </c>
      <c r="E948" s="27" t="str">
        <f>'Base de dados'!I947</f>
        <v>(34) 999290545</v>
      </c>
      <c r="F948" s="6" t="str">
        <f>'Base de dados'!J947</f>
        <v>POPULAÇÃO GERAL</v>
      </c>
      <c r="G948" s="6" t="str">
        <f>'Base de dados'!L947</f>
        <v>SUPLENTE COMPLEMENTAR</v>
      </c>
      <c r="H948" s="6">
        <f>'Base de dados'!M947</f>
        <v>715</v>
      </c>
      <c r="I948" s="30" t="s">
        <v>7931</v>
      </c>
      <c r="J948" s="6" t="str">
        <f>'Base de dados'!N947</f>
        <v/>
      </c>
    </row>
    <row r="949" spans="1:10" ht="24.95" customHeight="1" x14ac:dyDescent="0.25">
      <c r="A949" s="3">
        <f t="shared" si="14"/>
        <v>947</v>
      </c>
      <c r="B949" s="4" t="str">
        <f>'Base de dados'!A948</f>
        <v>5140010058</v>
      </c>
      <c r="C949" s="5" t="str">
        <f>IF('Base de dados'!E948&lt;&gt;"",'Base de dados'!B948&amp;CHAR(10)&amp;'Base de dados'!E948,'Base de dados'!B948)</f>
        <v>SAMIRA ALVES LIMA DELGADO</v>
      </c>
      <c r="D949" s="15" t="str">
        <f>'Base de dados'!H948</f>
        <v>RUA ALICE RODRIGUES MOTA, 38 - VILA NOVA - JUQUIA</v>
      </c>
      <c r="E949" s="27" t="str">
        <f>'Base de dados'!I948</f>
        <v>(13) 997363454</v>
      </c>
      <c r="F949" s="6" t="str">
        <f>'Base de dados'!J948</f>
        <v>POPULAÇÃO GERAL</v>
      </c>
      <c r="G949" s="6" t="str">
        <f>'Base de dados'!L948</f>
        <v>SUPLENTE COMPLEMENTAR</v>
      </c>
      <c r="H949" s="6">
        <f>'Base de dados'!M948</f>
        <v>716</v>
      </c>
      <c r="I949" s="30" t="s">
        <v>7931</v>
      </c>
      <c r="J949" s="6" t="str">
        <f>'Base de dados'!N948</f>
        <v/>
      </c>
    </row>
    <row r="950" spans="1:10" ht="24.95" customHeight="1" x14ac:dyDescent="0.25">
      <c r="A950" s="3">
        <f t="shared" si="14"/>
        <v>948</v>
      </c>
      <c r="B950" s="4" t="str">
        <f>'Base de dados'!A949</f>
        <v>5140002543</v>
      </c>
      <c r="C950" s="5" t="str">
        <f>IF('Base de dados'!E949&lt;&gt;"",'Base de dados'!B949&amp;CHAR(10)&amp;'Base de dados'!E949,'Base de dados'!B949)</f>
        <v>JOSUE DO NASCIMENTO RAMOS
CARLA DE JESUS RIBEIRO LIMA RAMOS</v>
      </c>
      <c r="D950" s="15" t="str">
        <f>'Base de dados'!H949</f>
        <v>RUA RUAS DAS MARGARIDAS, 338 - PIUVA - JUQUIA</v>
      </c>
      <c r="E950" s="27" t="str">
        <f>'Base de dados'!I949</f>
        <v>(13) 982030864</v>
      </c>
      <c r="F950" s="6" t="str">
        <f>'Base de dados'!J949</f>
        <v>POPULAÇÃO GERAL</v>
      </c>
      <c r="G950" s="6" t="str">
        <f>'Base de dados'!L949</f>
        <v>SUPLENTE COMPLEMENTAR</v>
      </c>
      <c r="H950" s="6">
        <f>'Base de dados'!M949</f>
        <v>717</v>
      </c>
      <c r="I950" s="30" t="s">
        <v>7931</v>
      </c>
      <c r="J950" s="6" t="str">
        <f>'Base de dados'!N949</f>
        <v/>
      </c>
    </row>
    <row r="951" spans="1:10" ht="24.95" customHeight="1" x14ac:dyDescent="0.25">
      <c r="A951" s="3">
        <f t="shared" si="14"/>
        <v>949</v>
      </c>
      <c r="B951" s="4" t="str">
        <f>'Base de dados'!A950</f>
        <v>5140008193</v>
      </c>
      <c r="C951" s="5" t="str">
        <f>IF('Base de dados'!E950&lt;&gt;"",'Base de dados'!B950&amp;CHAR(10)&amp;'Base de dados'!E950,'Base de dados'!B950)</f>
        <v>CRISTIANE ROSA DOS SANTOS</v>
      </c>
      <c r="D951" s="15" t="str">
        <f>'Base de dados'!H950</f>
        <v>RUA KENGO KURITA, 71 - VILA INDUSTRIAL - JUQUIA</v>
      </c>
      <c r="E951" s="27" t="str">
        <f>'Base de dados'!I950</f>
        <v>(13) 997011357</v>
      </c>
      <c r="F951" s="6" t="str">
        <f>'Base de dados'!J950</f>
        <v>POPULAÇÃO GERAL</v>
      </c>
      <c r="G951" s="6" t="str">
        <f>'Base de dados'!L950</f>
        <v>SUPLENTE COMPLEMENTAR</v>
      </c>
      <c r="H951" s="6">
        <f>'Base de dados'!M950</f>
        <v>718</v>
      </c>
      <c r="I951" s="30" t="s">
        <v>7931</v>
      </c>
      <c r="J951" s="6" t="str">
        <f>'Base de dados'!N950</f>
        <v/>
      </c>
    </row>
    <row r="952" spans="1:10" ht="24.95" customHeight="1" x14ac:dyDescent="0.25">
      <c r="A952" s="3">
        <f t="shared" si="14"/>
        <v>950</v>
      </c>
      <c r="B952" s="4" t="str">
        <f>'Base de dados'!A951</f>
        <v>5140010280</v>
      </c>
      <c r="C952" s="5" t="str">
        <f>IF('Base de dados'!E951&lt;&gt;"",'Base de dados'!B951&amp;CHAR(10)&amp;'Base de dados'!E951,'Base de dados'!B951)</f>
        <v>FLAVIA RODRIGUES DE  LIMA MEDEIROS
CARLOS DE SOUZA MEDEIROS</v>
      </c>
      <c r="D952" s="15" t="str">
        <f>'Base de dados'!H951</f>
        <v>RUA PARA, 87 - PARQUE NACIONAL - JUQUIA</v>
      </c>
      <c r="E952" s="27" t="str">
        <f>'Base de dados'!I951</f>
        <v>(13) 996902497</v>
      </c>
      <c r="F952" s="6" t="str">
        <f>'Base de dados'!J951</f>
        <v>POPULAÇÃO GERAL</v>
      </c>
      <c r="G952" s="6" t="str">
        <f>'Base de dados'!L951</f>
        <v>SUPLENTE COMPLEMENTAR</v>
      </c>
      <c r="H952" s="6">
        <f>'Base de dados'!M951</f>
        <v>719</v>
      </c>
      <c r="I952" s="30" t="s">
        <v>7931</v>
      </c>
      <c r="J952" s="6" t="str">
        <f>'Base de dados'!N951</f>
        <v>EXCLUÍDO - ATENDIDO CDHU</v>
      </c>
    </row>
    <row r="953" spans="1:10" ht="24.95" customHeight="1" x14ac:dyDescent="0.25">
      <c r="A953" s="3">
        <f t="shared" si="14"/>
        <v>951</v>
      </c>
      <c r="B953" s="4" t="str">
        <f>'Base de dados'!A952</f>
        <v>5140005330</v>
      </c>
      <c r="C953" s="5" t="str">
        <f>IF('Base de dados'!E952&lt;&gt;"",'Base de dados'!B952&amp;CHAR(10)&amp;'Base de dados'!E952,'Base de dados'!B952)</f>
        <v>GEOVANE PEREIRA MUNIZ DOS SANTOS</v>
      </c>
      <c r="D953" s="15" t="str">
        <f>'Base de dados'!H952</f>
        <v>RUA PARA, 384 - PARQUE NACIONAL - JUQUIA</v>
      </c>
      <c r="E953" s="27" t="str">
        <f>'Base de dados'!I952</f>
        <v>(13) 996355018</v>
      </c>
      <c r="F953" s="6" t="str">
        <f>'Base de dados'!J952</f>
        <v>POPULAÇÃO GERAL</v>
      </c>
      <c r="G953" s="6" t="str">
        <f>'Base de dados'!L952</f>
        <v>SUPLENTE COMPLEMENTAR</v>
      </c>
      <c r="H953" s="6">
        <f>'Base de dados'!M952</f>
        <v>720</v>
      </c>
      <c r="I953" s="30" t="s">
        <v>7931</v>
      </c>
      <c r="J953" s="6" t="str">
        <f>'Base de dados'!N952</f>
        <v/>
      </c>
    </row>
    <row r="954" spans="1:10" ht="24.95" customHeight="1" x14ac:dyDescent="0.25">
      <c r="A954" s="3">
        <f t="shared" si="14"/>
        <v>952</v>
      </c>
      <c r="B954" s="4" t="str">
        <f>'Base de dados'!A953</f>
        <v>5140000075</v>
      </c>
      <c r="C954" s="5" t="str">
        <f>IF('Base de dados'!E953&lt;&gt;"",'Base de dados'!B953&amp;CHAR(10)&amp;'Base de dados'!E953,'Base de dados'!B953)</f>
        <v>JONATHAN FRANCA DOS SANTOS
IZABELLE ALECSANDRA ALVE DOMINGUES</v>
      </c>
      <c r="D954" s="15" t="str">
        <f>'Base de dados'!H953</f>
        <v>AV  VEREADOR OSVALDO FLORENCIO, 305 - CENTRO - JUQUIA</v>
      </c>
      <c r="E954" s="27" t="str">
        <f>'Base de dados'!I953</f>
        <v>(13) 996787256</v>
      </c>
      <c r="F954" s="6" t="str">
        <f>'Base de dados'!J953</f>
        <v>POPULAÇÃO GERAL</v>
      </c>
      <c r="G954" s="6" t="str">
        <f>'Base de dados'!L953</f>
        <v>SUPLENTE COMPLEMENTAR</v>
      </c>
      <c r="H954" s="6">
        <f>'Base de dados'!M953</f>
        <v>721</v>
      </c>
      <c r="I954" s="30" t="s">
        <v>7931</v>
      </c>
      <c r="J954" s="6" t="str">
        <f>'Base de dados'!N953</f>
        <v/>
      </c>
    </row>
    <row r="955" spans="1:10" ht="24.95" customHeight="1" x14ac:dyDescent="0.25">
      <c r="A955" s="3">
        <f t="shared" si="14"/>
        <v>953</v>
      </c>
      <c r="B955" s="4" t="str">
        <f>'Base de dados'!A954</f>
        <v>5140001107</v>
      </c>
      <c r="C955" s="5" t="str">
        <f>IF('Base de dados'!E954&lt;&gt;"",'Base de dados'!B954&amp;CHAR(10)&amp;'Base de dados'!E954,'Base de dados'!B954)</f>
        <v>JHYAN CHRISTIAN FERREIRA DA SILVA</v>
      </c>
      <c r="D955" s="15" t="str">
        <f>'Base de dados'!H954</f>
        <v>RUA ARMANDO SIMOES GRAZINA, 107 - VILA FLORINDO - JUQUIA</v>
      </c>
      <c r="E955" s="27" t="str">
        <f>'Base de dados'!I954</f>
        <v>(13) 997075054</v>
      </c>
      <c r="F955" s="6" t="str">
        <f>'Base de dados'!J954</f>
        <v>POPULAÇÃO GERAL</v>
      </c>
      <c r="G955" s="6" t="str">
        <f>'Base de dados'!L954</f>
        <v>SUPLENTE COMPLEMENTAR</v>
      </c>
      <c r="H955" s="6">
        <f>'Base de dados'!M954</f>
        <v>722</v>
      </c>
      <c r="I955" s="30" t="s">
        <v>7931</v>
      </c>
      <c r="J955" s="6" t="str">
        <f>'Base de dados'!N954</f>
        <v/>
      </c>
    </row>
    <row r="956" spans="1:10" ht="24.95" customHeight="1" x14ac:dyDescent="0.25">
      <c r="A956" s="3">
        <f t="shared" si="14"/>
        <v>954</v>
      </c>
      <c r="B956" s="4" t="str">
        <f>'Base de dados'!A955</f>
        <v>5140006973</v>
      </c>
      <c r="C956" s="5" t="str">
        <f>IF('Base de dados'!E955&lt;&gt;"",'Base de dados'!B955&amp;CHAR(10)&amp;'Base de dados'!E955,'Base de dados'!B955)</f>
        <v>ARYANE MARQUES DA SILVA</v>
      </c>
      <c r="D956" s="15" t="str">
        <f>'Base de dados'!H955</f>
        <v>RUA JOAO VEIGA MARTINS, 55 - VILA FLORINDO DE BAIXO - JUQUIA</v>
      </c>
      <c r="E956" s="27" t="str">
        <f>'Base de dados'!I955</f>
        <v>(13) 996027914</v>
      </c>
      <c r="F956" s="6" t="str">
        <f>'Base de dados'!J955</f>
        <v>POPULAÇÃO GERAL</v>
      </c>
      <c r="G956" s="6" t="str">
        <f>'Base de dados'!L955</f>
        <v>SUPLENTE COMPLEMENTAR</v>
      </c>
      <c r="H956" s="6">
        <f>'Base de dados'!M955</f>
        <v>723</v>
      </c>
      <c r="I956" s="30" t="s">
        <v>7931</v>
      </c>
      <c r="J956" s="6" t="str">
        <f>'Base de dados'!N955</f>
        <v/>
      </c>
    </row>
    <row r="957" spans="1:10" ht="24.95" customHeight="1" x14ac:dyDescent="0.25">
      <c r="A957" s="3">
        <f t="shared" si="14"/>
        <v>955</v>
      </c>
      <c r="B957" s="4" t="str">
        <f>'Base de dados'!A956</f>
        <v>5140007310</v>
      </c>
      <c r="C957" s="5" t="str">
        <f>IF('Base de dados'!E956&lt;&gt;"",'Base de dados'!B956&amp;CHAR(10)&amp;'Base de dados'!E956,'Base de dados'!B956)</f>
        <v>GLAUCIANO VIEIRA DIAS
VIVIANE ANTUNES DE JESUS</v>
      </c>
      <c r="D957" s="15" t="str">
        <f>'Base de dados'!H956</f>
        <v>SIT HIGA, Sem numero - RIBEIRAO FUNDO DE CIMA - JUQIA</v>
      </c>
      <c r="E957" s="27" t="str">
        <f>'Base de dados'!I956</f>
        <v>(13) 997347860</v>
      </c>
      <c r="F957" s="6" t="str">
        <f>'Base de dados'!J956</f>
        <v>POPULAÇÃO GERAL</v>
      </c>
      <c r="G957" s="6" t="str">
        <f>'Base de dados'!L956</f>
        <v>SUPLENTE COMPLEMENTAR</v>
      </c>
      <c r="H957" s="6">
        <f>'Base de dados'!M956</f>
        <v>724</v>
      </c>
      <c r="I957" s="30" t="s">
        <v>7931</v>
      </c>
      <c r="J957" s="6" t="str">
        <f>'Base de dados'!N956</f>
        <v/>
      </c>
    </row>
    <row r="958" spans="1:10" ht="24.95" customHeight="1" x14ac:dyDescent="0.25">
      <c r="A958" s="3">
        <f t="shared" si="14"/>
        <v>956</v>
      </c>
      <c r="B958" s="4" t="str">
        <f>'Base de dados'!A957</f>
        <v>5140008565</v>
      </c>
      <c r="C958" s="5" t="str">
        <f>IF('Base de dados'!E957&lt;&gt;"",'Base de dados'!B957&amp;CHAR(10)&amp;'Base de dados'!E957,'Base de dados'!B957)</f>
        <v>ANDREZA RIBEIRO DA SILVA
BRUNO RIBEIRO DA SILVA</v>
      </c>
      <c r="D958" s="15" t="str">
        <f>'Base de dados'!H957</f>
        <v>RUA ANDORINHA, 118 - VILA DOS PASSAROS - JUQUIA</v>
      </c>
      <c r="E958" s="27" t="str">
        <f>'Base de dados'!I957</f>
        <v>(13) 996880909</v>
      </c>
      <c r="F958" s="6" t="str">
        <f>'Base de dados'!J957</f>
        <v>POPULAÇÃO GERAL</v>
      </c>
      <c r="G958" s="6" t="str">
        <f>'Base de dados'!L957</f>
        <v>SUPLENTE COMPLEMENTAR</v>
      </c>
      <c r="H958" s="6">
        <f>'Base de dados'!M957</f>
        <v>725</v>
      </c>
      <c r="I958" s="30" t="s">
        <v>7931</v>
      </c>
      <c r="J958" s="6" t="str">
        <f>'Base de dados'!N957</f>
        <v/>
      </c>
    </row>
    <row r="959" spans="1:10" ht="24.95" customHeight="1" x14ac:dyDescent="0.25">
      <c r="A959" s="3">
        <f t="shared" si="14"/>
        <v>957</v>
      </c>
      <c r="B959" s="4" t="str">
        <f>'Base de dados'!A958</f>
        <v>5140005421</v>
      </c>
      <c r="C959" s="5" t="str">
        <f>IF('Base de dados'!E958&lt;&gt;"",'Base de dados'!B958&amp;CHAR(10)&amp;'Base de dados'!E958,'Base de dados'!B958)</f>
        <v>WESLLEN PATRICK CAMARGO MORONI</v>
      </c>
      <c r="D959" s="15" t="str">
        <f>'Base de dados'!H958</f>
        <v>RUA DOS ADVENTISTA, 240 - PIUVA  - JUQUIA</v>
      </c>
      <c r="E959" s="27" t="str">
        <f>'Base de dados'!I958</f>
        <v>(13) 996548348</v>
      </c>
      <c r="F959" s="6" t="str">
        <f>'Base de dados'!J958</f>
        <v>POPULAÇÃO GERAL</v>
      </c>
      <c r="G959" s="6" t="str">
        <f>'Base de dados'!L958</f>
        <v>SUPLENTE COMPLEMENTAR</v>
      </c>
      <c r="H959" s="6">
        <f>'Base de dados'!M958</f>
        <v>726</v>
      </c>
      <c r="I959" s="30" t="s">
        <v>7931</v>
      </c>
      <c r="J959" s="6" t="str">
        <f>'Base de dados'!N958</f>
        <v/>
      </c>
    </row>
    <row r="960" spans="1:10" ht="24.95" customHeight="1" x14ac:dyDescent="0.25">
      <c r="A960" s="3">
        <f t="shared" si="14"/>
        <v>958</v>
      </c>
      <c r="B960" s="4" t="str">
        <f>'Base de dados'!A959</f>
        <v>5140003400</v>
      </c>
      <c r="C960" s="5" t="str">
        <f>IF('Base de dados'!E959&lt;&gt;"",'Base de dados'!B959&amp;CHAR(10)&amp;'Base de dados'!E959,'Base de dados'!B959)</f>
        <v>MARIA AUXILIADORA DA SILVA</v>
      </c>
      <c r="D960" s="15" t="str">
        <f>'Base de dados'!H959</f>
        <v>RUA PERNAMBUCO, 20 - PARQUE NACIONAL - JUQUIA</v>
      </c>
      <c r="E960" s="27" t="str">
        <f>'Base de dados'!I959</f>
        <v>(13) 996157452</v>
      </c>
      <c r="F960" s="6" t="str">
        <f>'Base de dados'!J959</f>
        <v>POPULAÇÃO GERAL</v>
      </c>
      <c r="G960" s="6" t="str">
        <f>'Base de dados'!L959</f>
        <v>SUPLENTE COMPLEMENTAR</v>
      </c>
      <c r="H960" s="6">
        <f>'Base de dados'!M959</f>
        <v>727</v>
      </c>
      <c r="I960" s="30" t="s">
        <v>7931</v>
      </c>
      <c r="J960" s="6" t="str">
        <f>'Base de dados'!N959</f>
        <v/>
      </c>
    </row>
    <row r="961" spans="1:10" ht="24.95" customHeight="1" x14ac:dyDescent="0.25">
      <c r="A961" s="3">
        <f t="shared" si="14"/>
        <v>959</v>
      </c>
      <c r="B961" s="4" t="str">
        <f>'Base de dados'!A960</f>
        <v>5140009118</v>
      </c>
      <c r="C961" s="5" t="str">
        <f>IF('Base de dados'!E960&lt;&gt;"",'Base de dados'!B960&amp;CHAR(10)&amp;'Base de dados'!E960,'Base de dados'!B960)</f>
        <v>CLAUDILEIA</v>
      </c>
      <c r="D961" s="15" t="str">
        <f>'Base de dados'!H960</f>
        <v>V   JOAO FLORECIO, 285 - VILA SANCHES - JUQUIA</v>
      </c>
      <c r="E961" s="27" t="str">
        <f>'Base de dados'!I960</f>
        <v>(13) 996189673</v>
      </c>
      <c r="F961" s="6" t="str">
        <f>'Base de dados'!J960</f>
        <v>POPULAÇÃO GERAL</v>
      </c>
      <c r="G961" s="6" t="str">
        <f>'Base de dados'!L960</f>
        <v>SUPLENTE COMPLEMENTAR</v>
      </c>
      <c r="H961" s="6">
        <f>'Base de dados'!M960</f>
        <v>728</v>
      </c>
      <c r="I961" s="30" t="s">
        <v>7931</v>
      </c>
      <c r="J961" s="6" t="str">
        <f>'Base de dados'!N960</f>
        <v/>
      </c>
    </row>
    <row r="962" spans="1:10" ht="24.95" customHeight="1" x14ac:dyDescent="0.25">
      <c r="A962" s="3">
        <f t="shared" si="14"/>
        <v>960</v>
      </c>
      <c r="B962" s="4" t="str">
        <f>'Base de dados'!A961</f>
        <v>5140001099</v>
      </c>
      <c r="C962" s="5" t="str">
        <f>IF('Base de dados'!E961&lt;&gt;"",'Base de dados'!B961&amp;CHAR(10)&amp;'Base de dados'!E961,'Base de dados'!B961)</f>
        <v>ROMILDA MARTINIANO GUERRA</v>
      </c>
      <c r="D962" s="15" t="str">
        <f>'Base de dados'!H961</f>
        <v>EST 7BARRA, 1010 - VILA PEDREIRA - JUQUIA</v>
      </c>
      <c r="E962" s="27" t="str">
        <f>'Base de dados'!I961</f>
        <v>(13) 997023406</v>
      </c>
      <c r="F962" s="6" t="str">
        <f>'Base de dados'!J961</f>
        <v>POPULAÇÃO GERAL</v>
      </c>
      <c r="G962" s="6" t="str">
        <f>'Base de dados'!L961</f>
        <v>SUPLENTE COMPLEMENTAR</v>
      </c>
      <c r="H962" s="6">
        <f>'Base de dados'!M961</f>
        <v>729</v>
      </c>
      <c r="I962" s="30" t="s">
        <v>7931</v>
      </c>
      <c r="J962" s="6" t="str">
        <f>'Base de dados'!N961</f>
        <v/>
      </c>
    </row>
    <row r="963" spans="1:10" ht="24.95" customHeight="1" x14ac:dyDescent="0.25">
      <c r="A963" s="3">
        <f t="shared" si="14"/>
        <v>961</v>
      </c>
      <c r="B963" s="4" t="str">
        <f>'Base de dados'!A962</f>
        <v>5140009498</v>
      </c>
      <c r="C963" s="5" t="str">
        <f>IF('Base de dados'!E962&lt;&gt;"",'Base de dados'!B962&amp;CHAR(10)&amp;'Base de dados'!E962,'Base de dados'!B962)</f>
        <v>LAIS SAES MADEIRA MAGALHAES
SILVIO MAGALHAES RIBEIRO</v>
      </c>
      <c r="D963" s="15" t="str">
        <f>'Base de dados'!H962</f>
        <v>RUA ANTONIO FERREIRA DE AGUIAR, 48 - CENTRO - JUQUIA</v>
      </c>
      <c r="E963" s="27" t="str">
        <f>'Base de dados'!I962</f>
        <v>(13) 997368759</v>
      </c>
      <c r="F963" s="6" t="str">
        <f>'Base de dados'!J962</f>
        <v>POPULAÇÃO GERAL</v>
      </c>
      <c r="G963" s="6" t="str">
        <f>'Base de dados'!L962</f>
        <v>SUPLENTE COMPLEMENTAR</v>
      </c>
      <c r="H963" s="6">
        <f>'Base de dados'!M962</f>
        <v>730</v>
      </c>
      <c r="I963" s="30" t="s">
        <v>7931</v>
      </c>
      <c r="J963" s="6" t="str">
        <f>'Base de dados'!N962</f>
        <v/>
      </c>
    </row>
    <row r="964" spans="1:10" ht="24.95" customHeight="1" x14ac:dyDescent="0.25">
      <c r="A964" s="3">
        <f t="shared" si="14"/>
        <v>962</v>
      </c>
      <c r="B964" s="4" t="str">
        <f>'Base de dados'!A963</f>
        <v>5140000398</v>
      </c>
      <c r="C964" s="5" t="str">
        <f>IF('Base de dados'!E963&lt;&gt;"",'Base de dados'!B963&amp;CHAR(10)&amp;'Base de dados'!E963,'Base de dados'!B963)</f>
        <v>EDSON DA CUNHA SILVA</v>
      </c>
      <c r="D964" s="15" t="str">
        <f>'Base de dados'!H963</f>
        <v>RUA LUZIA GONCALVES, 53 - VILA FLORINDO - JUQUIA</v>
      </c>
      <c r="E964" s="27" t="str">
        <f>'Base de dados'!I963</f>
        <v>(39) 7625437</v>
      </c>
      <c r="F964" s="6" t="str">
        <f>'Base de dados'!J963</f>
        <v>POPULAÇÃO GERAL</v>
      </c>
      <c r="G964" s="6" t="str">
        <f>'Base de dados'!L963</f>
        <v>SUPLENTE COMPLEMENTAR</v>
      </c>
      <c r="H964" s="6">
        <f>'Base de dados'!M963</f>
        <v>731</v>
      </c>
      <c r="I964" s="30" t="s">
        <v>7931</v>
      </c>
      <c r="J964" s="6" t="str">
        <f>'Base de dados'!N963</f>
        <v/>
      </c>
    </row>
    <row r="965" spans="1:10" ht="24.95" customHeight="1" x14ac:dyDescent="0.25">
      <c r="A965" s="3">
        <f t="shared" ref="A965:A1028" si="15">A964+1</f>
        <v>963</v>
      </c>
      <c r="B965" s="4" t="str">
        <f>'Base de dados'!A964</f>
        <v>5140010025</v>
      </c>
      <c r="C965" s="5" t="str">
        <f>IF('Base de dados'!E964&lt;&gt;"",'Base de dados'!B964&amp;CHAR(10)&amp;'Base de dados'!E964,'Base de dados'!B964)</f>
        <v>VALDELI BORGES</v>
      </c>
      <c r="D965" s="15" t="str">
        <f>'Base de dados'!H964</f>
        <v>FAZ SAO JOSE, Não tem - ITOPAMIRIM DE BAIXO - SETE BARRAS</v>
      </c>
      <c r="E965" s="27" t="str">
        <f>'Base de dados'!I964</f>
        <v>(13) 997720812</v>
      </c>
      <c r="F965" s="6" t="str">
        <f>'Base de dados'!J964</f>
        <v>POPULAÇÃO GERAL</v>
      </c>
      <c r="G965" s="6" t="str">
        <f>'Base de dados'!L964</f>
        <v>SUPLENTE COMPLEMENTAR</v>
      </c>
      <c r="H965" s="6">
        <f>'Base de dados'!M964</f>
        <v>732</v>
      </c>
      <c r="I965" s="30" t="s">
        <v>7931</v>
      </c>
      <c r="J965" s="6" t="str">
        <f>'Base de dados'!N964</f>
        <v/>
      </c>
    </row>
    <row r="966" spans="1:10" ht="24.95" customHeight="1" x14ac:dyDescent="0.25">
      <c r="A966" s="3">
        <f t="shared" si="15"/>
        <v>964</v>
      </c>
      <c r="B966" s="4" t="str">
        <f>'Base de dados'!A965</f>
        <v>5140006205</v>
      </c>
      <c r="C966" s="5" t="str">
        <f>IF('Base de dados'!E965&lt;&gt;"",'Base de dados'!B965&amp;CHAR(10)&amp;'Base de dados'!E965,'Base de dados'!B965)</f>
        <v>JOAO PEDRO FERREIRA ROCHA</v>
      </c>
      <c r="D966" s="15" t="str">
        <f>'Base de dados'!H965</f>
        <v>RUA PARANA, 219 - PARQUE NASCIONAL - JUQUIA</v>
      </c>
      <c r="E966" s="27" t="str">
        <f>'Base de dados'!I965</f>
        <v>(13) 996076452</v>
      </c>
      <c r="F966" s="6" t="str">
        <f>'Base de dados'!J965</f>
        <v>POPULAÇÃO GERAL</v>
      </c>
      <c r="G966" s="6" t="str">
        <f>'Base de dados'!L965</f>
        <v>SUPLENTE COMPLEMENTAR</v>
      </c>
      <c r="H966" s="6">
        <f>'Base de dados'!M965</f>
        <v>733</v>
      </c>
      <c r="I966" s="30" t="s">
        <v>7931</v>
      </c>
      <c r="J966" s="6" t="str">
        <f>'Base de dados'!N965</f>
        <v/>
      </c>
    </row>
    <row r="967" spans="1:10" ht="24.95" customHeight="1" x14ac:dyDescent="0.25">
      <c r="A967" s="3">
        <f t="shared" si="15"/>
        <v>965</v>
      </c>
      <c r="B967" s="4" t="str">
        <f>'Base de dados'!A966</f>
        <v>5140001891</v>
      </c>
      <c r="C967" s="5" t="str">
        <f>IF('Base de dados'!E966&lt;&gt;"",'Base de dados'!B966&amp;CHAR(10)&amp;'Base de dados'!E966,'Base de dados'!B966)</f>
        <v>EFRAIM PEREIRA DIAS
ENATA PELEGRI DE OLIVEIRA</v>
      </c>
      <c r="D967" s="15" t="str">
        <f>'Base de dados'!H966</f>
        <v>RUA JOAO FRANCISCO LEANDRO, 40 - CEDRO - JUQUIA</v>
      </c>
      <c r="E967" s="27" t="str">
        <f>'Base de dados'!I966</f>
        <v>(13) 997476076</v>
      </c>
      <c r="F967" s="6" t="str">
        <f>'Base de dados'!J966</f>
        <v>POPULAÇÃO GERAL</v>
      </c>
      <c r="G967" s="6" t="str">
        <f>'Base de dados'!L966</f>
        <v>SUPLENTE COMPLEMENTAR</v>
      </c>
      <c r="H967" s="6">
        <f>'Base de dados'!M966</f>
        <v>734</v>
      </c>
      <c r="I967" s="30" t="s">
        <v>7931</v>
      </c>
      <c r="J967" s="6" t="str">
        <f>'Base de dados'!N966</f>
        <v/>
      </c>
    </row>
    <row r="968" spans="1:10" ht="24.95" customHeight="1" x14ac:dyDescent="0.25">
      <c r="A968" s="3">
        <f t="shared" si="15"/>
        <v>966</v>
      </c>
      <c r="B968" s="4" t="str">
        <f>'Base de dados'!A967</f>
        <v>5140008268</v>
      </c>
      <c r="C968" s="5" t="str">
        <f>IF('Base de dados'!E967&lt;&gt;"",'Base de dados'!B967&amp;CHAR(10)&amp;'Base de dados'!E967,'Base de dados'!B967)</f>
        <v>ALEX DE MAGALHAES KOTONA
ADCELLE DUARTE MACHADO KOTONA</v>
      </c>
      <c r="D968" s="15" t="str">
        <f>'Base de dados'!H967</f>
        <v>RUA OLTACILIO MAGALHAES, 433 - VILA INDUSTRIAL - JUQUIA</v>
      </c>
      <c r="E968" s="27" t="str">
        <f>'Base de dados'!I967</f>
        <v>(13) 997213463</v>
      </c>
      <c r="F968" s="6" t="str">
        <f>'Base de dados'!J967</f>
        <v>POPULAÇÃO GERAL</v>
      </c>
      <c r="G968" s="6" t="str">
        <f>'Base de dados'!L967</f>
        <v>SUPLENTE COMPLEMENTAR</v>
      </c>
      <c r="H968" s="6">
        <f>'Base de dados'!M967</f>
        <v>735</v>
      </c>
      <c r="I968" s="30" t="s">
        <v>7931</v>
      </c>
      <c r="J968" s="6" t="str">
        <f>'Base de dados'!N967</f>
        <v/>
      </c>
    </row>
    <row r="969" spans="1:10" ht="24.95" customHeight="1" x14ac:dyDescent="0.25">
      <c r="A969" s="3">
        <f t="shared" si="15"/>
        <v>967</v>
      </c>
      <c r="B969" s="4" t="str">
        <f>'Base de dados'!A968</f>
        <v>5140009720</v>
      </c>
      <c r="C969" s="5" t="str">
        <f>IF('Base de dados'!E968&lt;&gt;"",'Base de dados'!B968&amp;CHAR(10)&amp;'Base de dados'!E968,'Base de dados'!B968)</f>
        <v>MARIA RAIMUNDA ALVES DA CRUZ</v>
      </c>
      <c r="D969" s="15" t="str">
        <f>'Base de dados'!H968</f>
        <v>RUA , 748 -  - JUQUIA</v>
      </c>
      <c r="E969" s="27" t="str">
        <f>'Base de dados'!I968</f>
        <v>(13) 996637482</v>
      </c>
      <c r="F969" s="6" t="str">
        <f>'Base de dados'!J968</f>
        <v>POPULAÇÃO GERAL</v>
      </c>
      <c r="G969" s="6" t="str">
        <f>'Base de dados'!L968</f>
        <v>SUPLENTE COMPLEMENTAR</v>
      </c>
      <c r="H969" s="6">
        <f>'Base de dados'!M968</f>
        <v>736</v>
      </c>
      <c r="I969" s="30" t="s">
        <v>7931</v>
      </c>
      <c r="J969" s="6" t="str">
        <f>'Base de dados'!N968</f>
        <v/>
      </c>
    </row>
    <row r="970" spans="1:10" ht="24.95" customHeight="1" x14ac:dyDescent="0.25">
      <c r="A970" s="3">
        <f t="shared" si="15"/>
        <v>968</v>
      </c>
      <c r="B970" s="4" t="str">
        <f>'Base de dados'!A969</f>
        <v>5140007807</v>
      </c>
      <c r="C970" s="5" t="str">
        <f>IF('Base de dados'!E969&lt;&gt;"",'Base de dados'!B969&amp;CHAR(10)&amp;'Base de dados'!E969,'Base de dados'!B969)</f>
        <v>MARIA DE LUCIA DE OLIVEIRA</v>
      </c>
      <c r="D970" s="15" t="str">
        <f>'Base de dados'!H969</f>
        <v>SIT APARECIDO, PER 77 - RIBEIRAO FUNDO DE BAIXO - JUQUIA</v>
      </c>
      <c r="E970" s="27" t="str">
        <f>'Base de dados'!I969</f>
        <v>(13) 991406615</v>
      </c>
      <c r="F970" s="6" t="str">
        <f>'Base de dados'!J969</f>
        <v>POPULAÇÃO GERAL</v>
      </c>
      <c r="G970" s="6" t="str">
        <f>'Base de dados'!L969</f>
        <v>SUPLENTE COMPLEMENTAR</v>
      </c>
      <c r="H970" s="6">
        <f>'Base de dados'!M969</f>
        <v>737</v>
      </c>
      <c r="I970" s="30" t="s">
        <v>7931</v>
      </c>
      <c r="J970" s="6" t="str">
        <f>'Base de dados'!N969</f>
        <v/>
      </c>
    </row>
    <row r="971" spans="1:10" ht="24.95" customHeight="1" x14ac:dyDescent="0.25">
      <c r="A971" s="3">
        <f t="shared" si="15"/>
        <v>969</v>
      </c>
      <c r="B971" s="4" t="str">
        <f>'Base de dados'!A970</f>
        <v>5140010793</v>
      </c>
      <c r="C971" s="5" t="str">
        <f>IF('Base de dados'!E970&lt;&gt;"",'Base de dados'!B970&amp;CHAR(10)&amp;'Base de dados'!E970,'Base de dados'!B970)</f>
        <v>PAOLA DA SILVEIRA ARAUJO</v>
      </c>
      <c r="D971" s="15" t="str">
        <f>'Base de dados'!H970</f>
        <v>RUA MARECHAL RONDON, 477 - CEDRO - JUQUIA</v>
      </c>
      <c r="E971" s="27" t="str">
        <f>'Base de dados'!I970</f>
        <v>(13) 997946368</v>
      </c>
      <c r="F971" s="6" t="str">
        <f>'Base de dados'!J970</f>
        <v>POPULAÇÃO GERAL</v>
      </c>
      <c r="G971" s="6" t="str">
        <f>'Base de dados'!L970</f>
        <v>SUPLENTE COMPLEMENTAR</v>
      </c>
      <c r="H971" s="6">
        <f>'Base de dados'!M970</f>
        <v>738</v>
      </c>
      <c r="I971" s="30" t="s">
        <v>7931</v>
      </c>
      <c r="J971" s="6" t="str">
        <f>'Base de dados'!N970</f>
        <v/>
      </c>
    </row>
    <row r="972" spans="1:10" ht="24.95" customHeight="1" x14ac:dyDescent="0.25">
      <c r="A972" s="3">
        <f t="shared" si="15"/>
        <v>970</v>
      </c>
      <c r="B972" s="4" t="str">
        <f>'Base de dados'!A971</f>
        <v>5140001248</v>
      </c>
      <c r="C972" s="5" t="str">
        <f>IF('Base de dados'!E971&lt;&gt;"",'Base de dados'!B971&amp;CHAR(10)&amp;'Base de dados'!E971,'Base de dados'!B971)</f>
        <v>ALEF MACEDO LOPES</v>
      </c>
      <c r="D972" s="15" t="str">
        <f>'Base de dados'!H971</f>
        <v>RUA INDALECIO VEIGA MARTINS, 21 - FLORESTA - JUQUIA</v>
      </c>
      <c r="E972" s="27" t="str">
        <f>'Base de dados'!I971</f>
        <v>(13) 974157811</v>
      </c>
      <c r="F972" s="6" t="str">
        <f>'Base de dados'!J971</f>
        <v>POPULAÇÃO GERAL</v>
      </c>
      <c r="G972" s="6" t="str">
        <f>'Base de dados'!L971</f>
        <v>SUPLENTE COMPLEMENTAR</v>
      </c>
      <c r="H972" s="6">
        <f>'Base de dados'!M971</f>
        <v>739</v>
      </c>
      <c r="I972" s="30" t="s">
        <v>7931</v>
      </c>
      <c r="J972" s="6" t="str">
        <f>'Base de dados'!N971</f>
        <v/>
      </c>
    </row>
    <row r="973" spans="1:10" ht="24.95" customHeight="1" x14ac:dyDescent="0.25">
      <c r="A973" s="3">
        <f t="shared" si="15"/>
        <v>971</v>
      </c>
      <c r="B973" s="4" t="str">
        <f>'Base de dados'!A972</f>
        <v>5140004952</v>
      </c>
      <c r="C973" s="5" t="str">
        <f>IF('Base de dados'!E972&lt;&gt;"",'Base de dados'!B972&amp;CHAR(10)&amp;'Base de dados'!E972,'Base de dados'!B972)</f>
        <v>STEFANY CRISTINA DO VALLES DE JESUS</v>
      </c>
      <c r="D973" s="15" t="str">
        <f>'Base de dados'!H972</f>
        <v>SIT RIBEIRAO DOS SANTOS, S/N - RIBEIRAO DOS SANTOS - JUQUIA</v>
      </c>
      <c r="E973" s="27" t="str">
        <f>'Base de dados'!I972</f>
        <v>(13) 997948589</v>
      </c>
      <c r="F973" s="6" t="str">
        <f>'Base de dados'!J972</f>
        <v>POPULAÇÃO GERAL</v>
      </c>
      <c r="G973" s="6" t="str">
        <f>'Base de dados'!L972</f>
        <v>SUPLENTE COMPLEMENTAR</v>
      </c>
      <c r="H973" s="6">
        <f>'Base de dados'!M972</f>
        <v>740</v>
      </c>
      <c r="I973" s="30" t="s">
        <v>7931</v>
      </c>
      <c r="J973" s="6" t="str">
        <f>'Base de dados'!N972</f>
        <v/>
      </c>
    </row>
    <row r="974" spans="1:10" ht="24.95" customHeight="1" x14ac:dyDescent="0.25">
      <c r="A974" s="3">
        <f t="shared" si="15"/>
        <v>972</v>
      </c>
      <c r="B974" s="4" t="str">
        <f>'Base de dados'!A973</f>
        <v>5140010082</v>
      </c>
      <c r="C974" s="5" t="str">
        <f>IF('Base de dados'!E973&lt;&gt;"",'Base de dados'!B973&amp;CHAR(10)&amp;'Base de dados'!E973,'Base de dados'!B973)</f>
        <v>SIDNEIA BATISTA OLIVEIRA
THIAGO WILLIAN RODRIGUES DA SILVA</v>
      </c>
      <c r="D974" s="15" t="str">
        <f>'Base de dados'!H973</f>
        <v>RUA ANTONIO LEAL DAS NEVES, 271 - VILA SANCHES - JUQUIA</v>
      </c>
      <c r="E974" s="27" t="str">
        <f>'Base de dados'!I973</f>
        <v>(13) 996871728</v>
      </c>
      <c r="F974" s="6" t="str">
        <f>'Base de dados'!J973</f>
        <v>POPULAÇÃO GERAL</v>
      </c>
      <c r="G974" s="6" t="str">
        <f>'Base de dados'!L973</f>
        <v>SUPLENTE COMPLEMENTAR</v>
      </c>
      <c r="H974" s="6">
        <f>'Base de dados'!M973</f>
        <v>741</v>
      </c>
      <c r="I974" s="30" t="s">
        <v>7931</v>
      </c>
      <c r="J974" s="6" t="str">
        <f>'Base de dados'!N973</f>
        <v/>
      </c>
    </row>
    <row r="975" spans="1:10" ht="24.95" customHeight="1" x14ac:dyDescent="0.25">
      <c r="A975" s="3">
        <f t="shared" si="15"/>
        <v>973</v>
      </c>
      <c r="B975" s="4" t="str">
        <f>'Base de dados'!A974</f>
        <v>5140009654</v>
      </c>
      <c r="C975" s="5" t="str">
        <f>IF('Base de dados'!E974&lt;&gt;"",'Base de dados'!B974&amp;CHAR(10)&amp;'Base de dados'!E974,'Base de dados'!B974)</f>
        <v>SILVIO EDUARDO FLORIANO</v>
      </c>
      <c r="D975" s="15" t="str">
        <f>'Base de dados'!H974</f>
        <v>FAZ PROGRESSO, S/N - MORRO SECO - JUQUIA</v>
      </c>
      <c r="E975" s="27" t="str">
        <f>'Base de dados'!I974</f>
        <v>(13) 996166706</v>
      </c>
      <c r="F975" s="6" t="str">
        <f>'Base de dados'!J974</f>
        <v>POPULAÇÃO GERAL</v>
      </c>
      <c r="G975" s="6" t="str">
        <f>'Base de dados'!L974</f>
        <v>SUPLENTE COMPLEMENTAR</v>
      </c>
      <c r="H975" s="6">
        <f>'Base de dados'!M974</f>
        <v>742</v>
      </c>
      <c r="I975" s="30" t="s">
        <v>7931</v>
      </c>
      <c r="J975" s="6" t="str">
        <f>'Base de dados'!N974</f>
        <v/>
      </c>
    </row>
    <row r="976" spans="1:10" ht="24.95" customHeight="1" x14ac:dyDescent="0.25">
      <c r="A976" s="3">
        <f t="shared" si="15"/>
        <v>974</v>
      </c>
      <c r="B976" s="4" t="str">
        <f>'Base de dados'!A975</f>
        <v>5140006247</v>
      </c>
      <c r="C976" s="5" t="str">
        <f>IF('Base de dados'!E975&lt;&gt;"",'Base de dados'!B975&amp;CHAR(10)&amp;'Base de dados'!E975,'Base de dados'!B975)</f>
        <v>MARIA DE FATIMA DOS SANTOS</v>
      </c>
      <c r="D976" s="15" t="str">
        <f>'Base de dados'!H975</f>
        <v>RUA ADVENTISTA, 211 - PIUVA - JUQUIA</v>
      </c>
      <c r="E976" s="27" t="str">
        <f>'Base de dados'!I975</f>
        <v>(13) 997569337</v>
      </c>
      <c r="F976" s="6" t="str">
        <f>'Base de dados'!J975</f>
        <v>POPULAÇÃO GERAL</v>
      </c>
      <c r="G976" s="6" t="str">
        <f>'Base de dados'!L975</f>
        <v>SUPLENTE COMPLEMENTAR</v>
      </c>
      <c r="H976" s="6">
        <f>'Base de dados'!M975</f>
        <v>743</v>
      </c>
      <c r="I976" s="30" t="s">
        <v>7931</v>
      </c>
      <c r="J976" s="6" t="str">
        <f>'Base de dados'!N975</f>
        <v/>
      </c>
    </row>
    <row r="977" spans="1:10" ht="24.95" customHeight="1" x14ac:dyDescent="0.25">
      <c r="A977" s="3">
        <f t="shared" si="15"/>
        <v>975</v>
      </c>
      <c r="B977" s="4" t="str">
        <f>'Base de dados'!A976</f>
        <v>5140003566</v>
      </c>
      <c r="C977" s="5" t="str">
        <f>IF('Base de dados'!E976&lt;&gt;"",'Base de dados'!B976&amp;CHAR(10)&amp;'Base de dados'!E976,'Base de dados'!B976)</f>
        <v>TAINA CRISLAINE VAZ VIEIRA</v>
      </c>
      <c r="D977" s="15" t="str">
        <f>'Base de dados'!H976</f>
        <v>RUA JOAO VEIGA MARTINS, 251 - VILA FLORINDO DE BAIXO  - JUQUIA</v>
      </c>
      <c r="E977" s="27" t="str">
        <f>'Base de dados'!I976</f>
        <v>(15) 998277804</v>
      </c>
      <c r="F977" s="6" t="str">
        <f>'Base de dados'!J976</f>
        <v>POPULAÇÃO GERAL</v>
      </c>
      <c r="G977" s="6" t="str">
        <f>'Base de dados'!L976</f>
        <v>SUPLENTE COMPLEMENTAR</v>
      </c>
      <c r="H977" s="6">
        <f>'Base de dados'!M976</f>
        <v>744</v>
      </c>
      <c r="I977" s="30" t="s">
        <v>7931</v>
      </c>
      <c r="J977" s="6" t="str">
        <f>'Base de dados'!N976</f>
        <v/>
      </c>
    </row>
    <row r="978" spans="1:10" ht="24.95" customHeight="1" x14ac:dyDescent="0.25">
      <c r="A978" s="3">
        <f t="shared" si="15"/>
        <v>976</v>
      </c>
      <c r="B978" s="4" t="str">
        <f>'Base de dados'!A977</f>
        <v>5140006767</v>
      </c>
      <c r="C978" s="5" t="str">
        <f>IF('Base de dados'!E977&lt;&gt;"",'Base de dados'!B977&amp;CHAR(10)&amp;'Base de dados'!E977,'Base de dados'!B977)</f>
        <v>JEDIEL DA SILVA DE LIMA</v>
      </c>
      <c r="D978" s="15" t="str">
        <f>'Base de dados'!H977</f>
        <v>RUA ARMANDO SIMOES GRAZINA, 212 - VILA FLORINDO DE BAIXO - JUQUIA</v>
      </c>
      <c r="E978" s="27" t="str">
        <f>'Base de dados'!I977</f>
        <v>(13) 981501342</v>
      </c>
      <c r="F978" s="6" t="str">
        <f>'Base de dados'!J977</f>
        <v>POPULAÇÃO GERAL</v>
      </c>
      <c r="G978" s="6" t="str">
        <f>'Base de dados'!L977</f>
        <v>SUPLENTE COMPLEMENTAR</v>
      </c>
      <c r="H978" s="6">
        <f>'Base de dados'!M977</f>
        <v>745</v>
      </c>
      <c r="I978" s="30" t="s">
        <v>7931</v>
      </c>
      <c r="J978" s="6" t="str">
        <f>'Base de dados'!N977</f>
        <v/>
      </c>
    </row>
    <row r="979" spans="1:10" ht="24.95" customHeight="1" x14ac:dyDescent="0.25">
      <c r="A979" s="3">
        <f t="shared" si="15"/>
        <v>977</v>
      </c>
      <c r="B979" s="4" t="str">
        <f>'Base de dados'!A978</f>
        <v>5140002808</v>
      </c>
      <c r="C979" s="5" t="str">
        <f>IF('Base de dados'!E978&lt;&gt;"",'Base de dados'!B978&amp;CHAR(10)&amp;'Base de dados'!E978,'Base de dados'!B978)</f>
        <v>JENNIFER SOUZA CRUZ
JOAB FIGUEIREDO DA CRUZ</v>
      </c>
      <c r="D979" s="15" t="str">
        <f>'Base de dados'!H978</f>
        <v>RUA SETE, Sn - DAS ONCAS - JUQUIA</v>
      </c>
      <c r="E979" s="27" t="str">
        <f>'Base de dados'!I978</f>
        <v>(11) 992470163</v>
      </c>
      <c r="F979" s="6" t="str">
        <f>'Base de dados'!J978</f>
        <v>POPULAÇÃO GERAL</v>
      </c>
      <c r="G979" s="6" t="str">
        <f>'Base de dados'!L978</f>
        <v>SUPLENTE COMPLEMENTAR</v>
      </c>
      <c r="H979" s="6">
        <f>'Base de dados'!M978</f>
        <v>746</v>
      </c>
      <c r="I979" s="30" t="s">
        <v>7931</v>
      </c>
      <c r="J979" s="6" t="str">
        <f>'Base de dados'!N978</f>
        <v/>
      </c>
    </row>
    <row r="980" spans="1:10" ht="24.95" customHeight="1" x14ac:dyDescent="0.25">
      <c r="A980" s="3">
        <f t="shared" si="15"/>
        <v>978</v>
      </c>
      <c r="B980" s="4" t="str">
        <f>'Base de dados'!A979</f>
        <v>5140008656</v>
      </c>
      <c r="C980" s="5" t="str">
        <f>IF('Base de dados'!E979&lt;&gt;"",'Base de dados'!B979&amp;CHAR(10)&amp;'Base de dados'!E979,'Base de dados'!B979)</f>
        <v>CLAUDINEIA DE SOUZA SANTIAGO</v>
      </c>
      <c r="D980" s="15" t="str">
        <f>'Base de dados'!H979</f>
        <v>RUA ANTONIO LEAL DAS NEVES, 186 - VILA SANCHES - JUQUIA</v>
      </c>
      <c r="E980" s="27" t="str">
        <f>'Base de dados'!I979</f>
        <v>(13) 996710832</v>
      </c>
      <c r="F980" s="6" t="str">
        <f>'Base de dados'!J979</f>
        <v>POPULAÇÃO GERAL</v>
      </c>
      <c r="G980" s="6" t="str">
        <f>'Base de dados'!L979</f>
        <v>SUPLENTE COMPLEMENTAR</v>
      </c>
      <c r="H980" s="6">
        <f>'Base de dados'!M979</f>
        <v>747</v>
      </c>
      <c r="I980" s="30" t="s">
        <v>7931</v>
      </c>
      <c r="J980" s="6" t="str">
        <f>'Base de dados'!N979</f>
        <v/>
      </c>
    </row>
    <row r="981" spans="1:10" ht="24.95" customHeight="1" x14ac:dyDescent="0.25">
      <c r="A981" s="3">
        <f t="shared" si="15"/>
        <v>979</v>
      </c>
      <c r="B981" s="4" t="str">
        <f>'Base de dados'!A980</f>
        <v>5140007377</v>
      </c>
      <c r="C981" s="5" t="str">
        <f>IF('Base de dados'!E980&lt;&gt;"",'Base de dados'!B980&amp;CHAR(10)&amp;'Base de dados'!E980,'Base de dados'!B980)</f>
        <v>ONOFRE LOBO
FRANCISCA OLIVEIRA FERREIRA LOBO</v>
      </c>
      <c r="D981" s="15" t="str">
        <f>'Base de dados'!H980</f>
        <v>SIT SITIO FAMILIA BASILIO, Sn - MORRO SECO - JUQUIA</v>
      </c>
      <c r="E981" s="27" t="str">
        <f>'Base de dados'!I980</f>
        <v>(13) 996071813</v>
      </c>
      <c r="F981" s="6" t="str">
        <f>'Base de dados'!J980</f>
        <v>POPULAÇÃO GERAL</v>
      </c>
      <c r="G981" s="6" t="str">
        <f>'Base de dados'!L980</f>
        <v>SUPLENTE COMPLEMENTAR</v>
      </c>
      <c r="H981" s="6">
        <f>'Base de dados'!M980</f>
        <v>748</v>
      </c>
      <c r="I981" s="30" t="s">
        <v>7931</v>
      </c>
      <c r="J981" s="6" t="str">
        <f>'Base de dados'!N980</f>
        <v/>
      </c>
    </row>
    <row r="982" spans="1:10" ht="24.95" customHeight="1" x14ac:dyDescent="0.25">
      <c r="A982" s="3">
        <f t="shared" si="15"/>
        <v>980</v>
      </c>
      <c r="B982" s="4" t="str">
        <f>'Base de dados'!A981</f>
        <v>5140008680</v>
      </c>
      <c r="C982" s="5" t="str">
        <f>IF('Base de dados'!E981&lt;&gt;"",'Base de dados'!B981&amp;CHAR(10)&amp;'Base de dados'!E981,'Base de dados'!B981)</f>
        <v>FELIPE</v>
      </c>
      <c r="D982" s="15" t="str">
        <f>'Base de dados'!H981</f>
        <v>RUA KOEI MAEJO, 223 - ESTACAO  - JUQUIA</v>
      </c>
      <c r="E982" s="27" t="str">
        <f>'Base de dados'!I981</f>
        <v>(13) 996956783</v>
      </c>
      <c r="F982" s="6" t="str">
        <f>'Base de dados'!J981</f>
        <v>POPULAÇÃO GERAL</v>
      </c>
      <c r="G982" s="6" t="str">
        <f>'Base de dados'!L981</f>
        <v>SUPLENTE COMPLEMENTAR</v>
      </c>
      <c r="H982" s="6">
        <f>'Base de dados'!M981</f>
        <v>749</v>
      </c>
      <c r="I982" s="30" t="s">
        <v>7931</v>
      </c>
      <c r="J982" s="6" t="str">
        <f>'Base de dados'!N981</f>
        <v/>
      </c>
    </row>
    <row r="983" spans="1:10" ht="24.95" customHeight="1" x14ac:dyDescent="0.25">
      <c r="A983" s="3">
        <f t="shared" si="15"/>
        <v>981</v>
      </c>
      <c r="B983" s="4" t="str">
        <f>'Base de dados'!A982</f>
        <v>5140009829</v>
      </c>
      <c r="C983" s="5" t="str">
        <f>IF('Base de dados'!E982&lt;&gt;"",'Base de dados'!B982&amp;CHAR(10)&amp;'Base de dados'!E982,'Base de dados'!B982)</f>
        <v>IRACI ALVES DE MEDEIROS</v>
      </c>
      <c r="D983" s="15" t="str">
        <f>'Base de dados'!H982</f>
        <v>RUA MARECHAL DEODORO DA FONSECA, 378 - VILA INDUSTRIAL - JUQUIA</v>
      </c>
      <c r="E983" s="27" t="str">
        <f>'Base de dados'!I982</f>
        <v>(11) 941565077</v>
      </c>
      <c r="F983" s="6" t="str">
        <f>'Base de dados'!J982</f>
        <v>POPULAÇÃO GERAL</v>
      </c>
      <c r="G983" s="6" t="str">
        <f>'Base de dados'!L982</f>
        <v>SUPLENTE COMPLEMENTAR</v>
      </c>
      <c r="H983" s="6">
        <f>'Base de dados'!M982</f>
        <v>750</v>
      </c>
      <c r="I983" s="30" t="s">
        <v>7931</v>
      </c>
      <c r="J983" s="6" t="str">
        <f>'Base de dados'!N982</f>
        <v/>
      </c>
    </row>
    <row r="984" spans="1:10" ht="24.95" customHeight="1" x14ac:dyDescent="0.25">
      <c r="A984" s="3">
        <f t="shared" si="15"/>
        <v>982</v>
      </c>
      <c r="B984" s="4" t="str">
        <f>'Base de dados'!A983</f>
        <v>5140001370</v>
      </c>
      <c r="C984" s="5" t="str">
        <f>IF('Base de dados'!E983&lt;&gt;"",'Base de dados'!B983&amp;CHAR(10)&amp;'Base de dados'!E983,'Base de dados'!B983)</f>
        <v>HIGOR MILANEZ RIBEIRO
SABRINA APARECIDA RIBEIRO MILANEZ</v>
      </c>
      <c r="D984" s="15" t="str">
        <f>'Base de dados'!H983</f>
        <v>RUA ZELIA DE OLIVEIRA SANTOS, 49 - VILA SANCHES - JUQUIA</v>
      </c>
      <c r="E984" s="27" t="str">
        <f>'Base de dados'!I983</f>
        <v>(13) 997516621</v>
      </c>
      <c r="F984" s="6" t="str">
        <f>'Base de dados'!J983</f>
        <v>POPULAÇÃO GERAL</v>
      </c>
      <c r="G984" s="6" t="str">
        <f>'Base de dados'!L983</f>
        <v>SUPLENTE COMPLEMENTAR</v>
      </c>
      <c r="H984" s="6">
        <f>'Base de dados'!M983</f>
        <v>751</v>
      </c>
      <c r="I984" s="30" t="s">
        <v>7931</v>
      </c>
      <c r="J984" s="6" t="str">
        <f>'Base de dados'!N983</f>
        <v/>
      </c>
    </row>
    <row r="985" spans="1:10" ht="24.95" customHeight="1" x14ac:dyDescent="0.25">
      <c r="A985" s="3">
        <f t="shared" si="15"/>
        <v>983</v>
      </c>
      <c r="B985" s="4" t="str">
        <f>'Base de dados'!A984</f>
        <v>5140007963</v>
      </c>
      <c r="C985" s="5" t="str">
        <f>IF('Base de dados'!E984&lt;&gt;"",'Base de dados'!B984&amp;CHAR(10)&amp;'Base de dados'!E984,'Base de dados'!B984)</f>
        <v>ANA PAULA FLORENCA DIAS
RAMIRO RIBEIRO DIAS</v>
      </c>
      <c r="D985" s="15" t="str">
        <f>'Base de dados'!H984</f>
        <v>SIT KAIKAN, 01 - POUSO ALTO - JUQUIA</v>
      </c>
      <c r="E985" s="27" t="str">
        <f>'Base de dados'!I984</f>
        <v>(13) 997527903</v>
      </c>
      <c r="F985" s="6" t="str">
        <f>'Base de dados'!J984</f>
        <v>POPULAÇÃO GERAL</v>
      </c>
      <c r="G985" s="6" t="str">
        <f>'Base de dados'!L984</f>
        <v>SUPLENTE COMPLEMENTAR</v>
      </c>
      <c r="H985" s="6">
        <f>'Base de dados'!M984</f>
        <v>752</v>
      </c>
      <c r="I985" s="30" t="s">
        <v>7931</v>
      </c>
      <c r="J985" s="6" t="str">
        <f>'Base de dados'!N984</f>
        <v/>
      </c>
    </row>
    <row r="986" spans="1:10" ht="24.95" customHeight="1" x14ac:dyDescent="0.25">
      <c r="A986" s="3">
        <f t="shared" si="15"/>
        <v>984</v>
      </c>
      <c r="B986" s="4" t="str">
        <f>'Base de dados'!A985</f>
        <v>5140010454</v>
      </c>
      <c r="C986" s="5" t="str">
        <f>IF('Base de dados'!E985&lt;&gt;"",'Base de dados'!B985&amp;CHAR(10)&amp;'Base de dados'!E985,'Base de dados'!B985)</f>
        <v>NELSON</v>
      </c>
      <c r="D986" s="15" t="str">
        <f>'Base de dados'!H985</f>
        <v>RUA MARTINHO DIAS PENICHE, 329  - PIUVA - JUQUIA</v>
      </c>
      <c r="E986" s="27" t="str">
        <f>'Base de dados'!I985</f>
        <v>(11) 938013181</v>
      </c>
      <c r="F986" s="6" t="str">
        <f>'Base de dados'!J985</f>
        <v>POPULAÇÃO GERAL</v>
      </c>
      <c r="G986" s="6" t="str">
        <f>'Base de dados'!L985</f>
        <v>SUPLENTE COMPLEMENTAR</v>
      </c>
      <c r="H986" s="6">
        <f>'Base de dados'!M985</f>
        <v>753</v>
      </c>
      <c r="I986" s="30" t="s">
        <v>7931</v>
      </c>
      <c r="J986" s="6" t="str">
        <f>'Base de dados'!N985</f>
        <v/>
      </c>
    </row>
    <row r="987" spans="1:10" ht="24.95" customHeight="1" x14ac:dyDescent="0.25">
      <c r="A987" s="3">
        <f t="shared" si="15"/>
        <v>985</v>
      </c>
      <c r="B987" s="4" t="str">
        <f>'Base de dados'!A986</f>
        <v>5140003319</v>
      </c>
      <c r="C987" s="5" t="str">
        <f>IF('Base de dados'!E986&lt;&gt;"",'Base de dados'!B986&amp;CHAR(10)&amp;'Base de dados'!E986,'Base de dados'!B986)</f>
        <v>JORGE RILDO DE OLIVEIRA JUNIOR</v>
      </c>
      <c r="D987" s="15" t="str">
        <f>'Base de dados'!H986</f>
        <v>RUA OTACILIO MAGALHAES, 481 - VILA INDUSTRIAL  - JUQUIA</v>
      </c>
      <c r="E987" s="27" t="str">
        <f>'Base de dados'!I986</f>
        <v>(13) 996318653</v>
      </c>
      <c r="F987" s="6" t="str">
        <f>'Base de dados'!J986</f>
        <v>POPULAÇÃO GERAL</v>
      </c>
      <c r="G987" s="6" t="str">
        <f>'Base de dados'!L986</f>
        <v>SUPLENTE COMPLEMENTAR</v>
      </c>
      <c r="H987" s="6">
        <f>'Base de dados'!M986</f>
        <v>754</v>
      </c>
      <c r="I987" s="30" t="s">
        <v>7931</v>
      </c>
      <c r="J987" s="6" t="str">
        <f>'Base de dados'!N986</f>
        <v/>
      </c>
    </row>
    <row r="988" spans="1:10" ht="24.95" customHeight="1" x14ac:dyDescent="0.25">
      <c r="A988" s="3">
        <f t="shared" si="15"/>
        <v>986</v>
      </c>
      <c r="B988" s="4" t="str">
        <f>'Base de dados'!A987</f>
        <v>5140001743</v>
      </c>
      <c r="C988" s="5" t="str">
        <f>IF('Base de dados'!E987&lt;&gt;"",'Base de dados'!B987&amp;CHAR(10)&amp;'Base de dados'!E987,'Base de dados'!B987)</f>
        <v>JHERILIN SILVA</v>
      </c>
      <c r="D988" s="15" t="str">
        <f>'Base de dados'!H987</f>
        <v>RUA SANTA RITA, 185 - VILA UBIRAJARA  - MIRACATU</v>
      </c>
      <c r="E988" s="27" t="str">
        <f>'Base de dados'!I987</f>
        <v>(13) 996018061</v>
      </c>
      <c r="F988" s="6" t="str">
        <f>'Base de dados'!J987</f>
        <v>POPULAÇÃO GERAL</v>
      </c>
      <c r="G988" s="6" t="str">
        <f>'Base de dados'!L987</f>
        <v>SUPLENTE COMPLEMENTAR</v>
      </c>
      <c r="H988" s="6">
        <f>'Base de dados'!M987</f>
        <v>755</v>
      </c>
      <c r="I988" s="30" t="s">
        <v>7931</v>
      </c>
      <c r="J988" s="6" t="str">
        <f>'Base de dados'!N987</f>
        <v/>
      </c>
    </row>
    <row r="989" spans="1:10" ht="24.95" customHeight="1" x14ac:dyDescent="0.25">
      <c r="A989" s="3">
        <f t="shared" si="15"/>
        <v>987</v>
      </c>
      <c r="B989" s="4" t="str">
        <f>'Base de dados'!A988</f>
        <v>5140003657</v>
      </c>
      <c r="C989" s="5" t="str">
        <f>IF('Base de dados'!E988&lt;&gt;"",'Base de dados'!B988&amp;CHAR(10)&amp;'Base de dados'!E988,'Base de dados'!B988)</f>
        <v>FABIANA DOS SANTOS SILVA</v>
      </c>
      <c r="D989" s="15" t="str">
        <f>'Base de dados'!H988</f>
        <v>RUA PATIO DA ESTACAO, 120 - ESTACAO - JUQUIA</v>
      </c>
      <c r="E989" s="27" t="str">
        <f>'Base de dados'!I988</f>
        <v>(13) 981919589</v>
      </c>
      <c r="F989" s="6" t="str">
        <f>'Base de dados'!J988</f>
        <v>POPULAÇÃO GERAL</v>
      </c>
      <c r="G989" s="6" t="str">
        <f>'Base de dados'!L988</f>
        <v>SUPLENTE COMPLEMENTAR</v>
      </c>
      <c r="H989" s="6">
        <f>'Base de dados'!M988</f>
        <v>756</v>
      </c>
      <c r="I989" s="30" t="s">
        <v>7931</v>
      </c>
      <c r="J989" s="6" t="str">
        <f>'Base de dados'!N988</f>
        <v/>
      </c>
    </row>
    <row r="990" spans="1:10" ht="24.95" customHeight="1" x14ac:dyDescent="0.25">
      <c r="A990" s="3">
        <f t="shared" si="15"/>
        <v>988</v>
      </c>
      <c r="B990" s="4" t="str">
        <f>'Base de dados'!A989</f>
        <v>5140006239</v>
      </c>
      <c r="C990" s="5" t="str">
        <f>IF('Base de dados'!E989&lt;&gt;"",'Base de dados'!B989&amp;CHAR(10)&amp;'Base de dados'!E989,'Base de dados'!B989)</f>
        <v>FELIPE ESTEVES DE OLIVEIRA</v>
      </c>
      <c r="D990" s="15" t="str">
        <f>'Base de dados'!H989</f>
        <v>VLA VIELA 2, 95 - VILA SANCHES - JUQUIA</v>
      </c>
      <c r="E990" s="27" t="str">
        <f>'Base de dados'!I989</f>
        <v>(13) 997988463</v>
      </c>
      <c r="F990" s="6" t="str">
        <f>'Base de dados'!J989</f>
        <v>POPULAÇÃO GERAL</v>
      </c>
      <c r="G990" s="6" t="str">
        <f>'Base de dados'!L989</f>
        <v>SUPLENTE COMPLEMENTAR</v>
      </c>
      <c r="H990" s="6">
        <f>'Base de dados'!M989</f>
        <v>757</v>
      </c>
      <c r="I990" s="30" t="s">
        <v>7931</v>
      </c>
      <c r="J990" s="6" t="str">
        <f>'Base de dados'!N989</f>
        <v/>
      </c>
    </row>
    <row r="991" spans="1:10" ht="24.95" customHeight="1" x14ac:dyDescent="0.25">
      <c r="A991" s="3">
        <f t="shared" si="15"/>
        <v>989</v>
      </c>
      <c r="B991" s="4" t="str">
        <f>'Base de dados'!A990</f>
        <v>5140002907</v>
      </c>
      <c r="C991" s="5" t="str">
        <f>IF('Base de dados'!E990&lt;&gt;"",'Base de dados'!B990&amp;CHAR(10)&amp;'Base de dados'!E990,'Base de dados'!B990)</f>
        <v>MARIA ELENILDA BRITO DA SILVA
EDERSON OLIVEIRA DE ALMEIDA</v>
      </c>
      <c r="D991" s="15" t="str">
        <f>'Base de dados'!H990</f>
        <v>RUA BAHIA, 592 - PARQUE NACIONAL - JUQUIA</v>
      </c>
      <c r="E991" s="27" t="str">
        <f>'Base de dados'!I990</f>
        <v>(13) 997049772</v>
      </c>
      <c r="F991" s="6" t="str">
        <f>'Base de dados'!J990</f>
        <v>POPULAÇÃO GERAL</v>
      </c>
      <c r="G991" s="6" t="str">
        <f>'Base de dados'!L990</f>
        <v>SUPLENTE COMPLEMENTAR</v>
      </c>
      <c r="H991" s="6">
        <f>'Base de dados'!M990</f>
        <v>758</v>
      </c>
      <c r="I991" s="30" t="s">
        <v>7931</v>
      </c>
      <c r="J991" s="6" t="str">
        <f>'Base de dados'!N990</f>
        <v/>
      </c>
    </row>
    <row r="992" spans="1:10" ht="24.95" customHeight="1" x14ac:dyDescent="0.25">
      <c r="A992" s="3">
        <f t="shared" si="15"/>
        <v>990</v>
      </c>
      <c r="B992" s="4" t="str">
        <f>'Base de dados'!A991</f>
        <v>5140003996</v>
      </c>
      <c r="C992" s="5" t="str">
        <f>IF('Base de dados'!E991&lt;&gt;"",'Base de dados'!B991&amp;CHAR(10)&amp;'Base de dados'!E991,'Base de dados'!B991)</f>
        <v>STEFANIA DIAS PEDRO ALVES</v>
      </c>
      <c r="D992" s="15" t="str">
        <f>'Base de dados'!H991</f>
        <v>RUA NOVE, 75 - VILA PEDREIRA - JUQUIA</v>
      </c>
      <c r="E992" s="27" t="str">
        <f>'Base de dados'!I991</f>
        <v>(13) 997942562</v>
      </c>
      <c r="F992" s="6" t="str">
        <f>'Base de dados'!J991</f>
        <v>POPULAÇÃO GERAL</v>
      </c>
      <c r="G992" s="6" t="str">
        <f>'Base de dados'!L991</f>
        <v>SUPLENTE COMPLEMENTAR</v>
      </c>
      <c r="H992" s="6">
        <f>'Base de dados'!M991</f>
        <v>759</v>
      </c>
      <c r="I992" s="30" t="s">
        <v>7931</v>
      </c>
      <c r="J992" s="6" t="str">
        <f>'Base de dados'!N991</f>
        <v/>
      </c>
    </row>
    <row r="993" spans="1:10" ht="24.95" customHeight="1" x14ac:dyDescent="0.25">
      <c r="A993" s="3">
        <f t="shared" si="15"/>
        <v>991</v>
      </c>
      <c r="B993" s="4" t="str">
        <f>'Base de dados'!A992</f>
        <v>5140003459</v>
      </c>
      <c r="C993" s="5" t="str">
        <f>IF('Base de dados'!E992&lt;&gt;"",'Base de dados'!B992&amp;CHAR(10)&amp;'Base de dados'!E992,'Base de dados'!B992)</f>
        <v>ROGERIO OLIVEIRA DA SILVA</v>
      </c>
      <c r="D993" s="15" t="str">
        <f>'Base de dados'!H992</f>
        <v>RUA PARA, 93 - CENTRO - JUQUIA</v>
      </c>
      <c r="E993" s="27" t="str">
        <f>'Base de dados'!I992</f>
        <v>(13) 996517279</v>
      </c>
      <c r="F993" s="6" t="str">
        <f>'Base de dados'!J992</f>
        <v>POPULAÇÃO GERAL</v>
      </c>
      <c r="G993" s="6" t="str">
        <f>'Base de dados'!L992</f>
        <v>SUPLENTE COMPLEMENTAR</v>
      </c>
      <c r="H993" s="6">
        <f>'Base de dados'!M992</f>
        <v>760</v>
      </c>
      <c r="I993" s="30" t="s">
        <v>7931</v>
      </c>
      <c r="J993" s="6" t="str">
        <f>'Base de dados'!N992</f>
        <v/>
      </c>
    </row>
    <row r="994" spans="1:10" ht="24.95" customHeight="1" x14ac:dyDescent="0.25">
      <c r="A994" s="3">
        <f t="shared" si="15"/>
        <v>992</v>
      </c>
      <c r="B994" s="4" t="str">
        <f>'Base de dados'!A993</f>
        <v>5140002782</v>
      </c>
      <c r="C994" s="5" t="str">
        <f>IF('Base de dados'!E993&lt;&gt;"",'Base de dados'!B993&amp;CHAR(10)&amp;'Base de dados'!E993,'Base de dados'!B993)</f>
        <v>WEVERTON ALMEIDA DA CRUZ</v>
      </c>
      <c r="D994" s="15" t="str">
        <f>'Base de dados'!H993</f>
        <v>RUA NOVE, 146 - VILA PEDREIRA - JUQUIA</v>
      </c>
      <c r="E994" s="27" t="str">
        <f>'Base de dados'!I993</f>
        <v>(13) 991971229</v>
      </c>
      <c r="F994" s="6" t="str">
        <f>'Base de dados'!J993</f>
        <v>POPULAÇÃO GERAL</v>
      </c>
      <c r="G994" s="6" t="str">
        <f>'Base de dados'!L993</f>
        <v>SUPLENTE COMPLEMENTAR</v>
      </c>
      <c r="H994" s="6">
        <f>'Base de dados'!M993</f>
        <v>761</v>
      </c>
      <c r="I994" s="30" t="s">
        <v>7931</v>
      </c>
      <c r="J994" s="6" t="str">
        <f>'Base de dados'!N993</f>
        <v/>
      </c>
    </row>
    <row r="995" spans="1:10" ht="24.95" customHeight="1" x14ac:dyDescent="0.25">
      <c r="A995" s="3">
        <f t="shared" si="15"/>
        <v>993</v>
      </c>
      <c r="B995" s="4" t="str">
        <f>'Base de dados'!A994</f>
        <v>5140005488</v>
      </c>
      <c r="C995" s="5" t="str">
        <f>IF('Base de dados'!E994&lt;&gt;"",'Base de dados'!B994&amp;CHAR(10)&amp;'Base de dados'!E994,'Base de dados'!B994)</f>
        <v>CRISTIANE DE OLIVEIRA MACIEL
LUCIANO CABOCLO DA SILVA</v>
      </c>
      <c r="D995" s="15" t="str">
        <f>'Base de dados'!H994</f>
        <v>RUA PROFESSOR FRANCISCO ARCELINO DO AMARAL, 206 - VILA SANCHES - JUQUIA</v>
      </c>
      <c r="E995" s="27" t="str">
        <f>'Base de dados'!I994</f>
        <v>(13) 996048520</v>
      </c>
      <c r="F995" s="6" t="str">
        <f>'Base de dados'!J994</f>
        <v>POPULAÇÃO GERAL</v>
      </c>
      <c r="G995" s="6" t="str">
        <f>'Base de dados'!L994</f>
        <v>SUPLENTE COMPLEMENTAR</v>
      </c>
      <c r="H995" s="6">
        <f>'Base de dados'!M994</f>
        <v>762</v>
      </c>
      <c r="I995" s="30" t="s">
        <v>7931</v>
      </c>
      <c r="J995" s="6" t="str">
        <f>'Base de dados'!N994</f>
        <v/>
      </c>
    </row>
    <row r="996" spans="1:10" ht="24.95" customHeight="1" x14ac:dyDescent="0.25">
      <c r="A996" s="3">
        <f t="shared" si="15"/>
        <v>994</v>
      </c>
      <c r="B996" s="4" t="str">
        <f>'Base de dados'!A995</f>
        <v>5140004713</v>
      </c>
      <c r="C996" s="5" t="str">
        <f>IF('Base de dados'!E995&lt;&gt;"",'Base de dados'!B995&amp;CHAR(10)&amp;'Base de dados'!E995,'Base de dados'!B995)</f>
        <v>FRANCISCO DE ASSIS BORGES DA SILVA</v>
      </c>
      <c r="D996" s="15" t="str">
        <f>'Base de dados'!H995</f>
        <v>EST DE SETE BARRAS, 1180 - VILA PEDREIRA - JUQUIA</v>
      </c>
      <c r="E996" s="27" t="str">
        <f>'Base de dados'!I995</f>
        <v>(13) 997926735</v>
      </c>
      <c r="F996" s="6" t="str">
        <f>'Base de dados'!J995</f>
        <v>POPULAÇÃO GERAL</v>
      </c>
      <c r="G996" s="6" t="str">
        <f>'Base de dados'!L995</f>
        <v>SUPLENTE COMPLEMENTAR</v>
      </c>
      <c r="H996" s="6">
        <f>'Base de dados'!M995</f>
        <v>763</v>
      </c>
      <c r="I996" s="30" t="s">
        <v>7931</v>
      </c>
      <c r="J996" s="6" t="str">
        <f>'Base de dados'!N995</f>
        <v/>
      </c>
    </row>
    <row r="997" spans="1:10" ht="24.95" customHeight="1" x14ac:dyDescent="0.25">
      <c r="A997" s="3">
        <f t="shared" si="15"/>
        <v>995</v>
      </c>
      <c r="B997" s="4" t="str">
        <f>'Base de dados'!A996</f>
        <v>5140001503</v>
      </c>
      <c r="C997" s="5" t="str">
        <f>IF('Base de dados'!E996&lt;&gt;"",'Base de dados'!B996&amp;CHAR(10)&amp;'Base de dados'!E996,'Base de dados'!B996)</f>
        <v>RENATO GALLES LOZANO DIAMANTE
EDIMARA PORTELA DIAMANTE</v>
      </c>
      <c r="D997" s="15" t="str">
        <f>'Base de dados'!H996</f>
        <v>RUA CURIO, 278 - VILA DOS PASSAROS - JUQUIA</v>
      </c>
      <c r="E997" s="27" t="str">
        <f>'Base de dados'!I996</f>
        <v>(13) 997052398</v>
      </c>
      <c r="F997" s="6" t="str">
        <f>'Base de dados'!J996</f>
        <v>POPULAÇÃO GERAL</v>
      </c>
      <c r="G997" s="6" t="str">
        <f>'Base de dados'!L996</f>
        <v>SUPLENTE COMPLEMENTAR</v>
      </c>
      <c r="H997" s="6">
        <f>'Base de dados'!M996</f>
        <v>764</v>
      </c>
      <c r="I997" s="30" t="s">
        <v>7931</v>
      </c>
      <c r="J997" s="6" t="str">
        <f>'Base de dados'!N996</f>
        <v/>
      </c>
    </row>
    <row r="998" spans="1:10" ht="24.95" customHeight="1" x14ac:dyDescent="0.25">
      <c r="A998" s="3">
        <f t="shared" si="15"/>
        <v>996</v>
      </c>
      <c r="B998" s="4" t="str">
        <f>'Base de dados'!A997</f>
        <v>5140003152</v>
      </c>
      <c r="C998" s="5" t="str">
        <f>IF('Base de dados'!E997&lt;&gt;"",'Base de dados'!B997&amp;CHAR(10)&amp;'Base de dados'!E997,'Base de dados'!B997)</f>
        <v>MARIO SERGIO DE OLIVEIRA LOPES</v>
      </c>
      <c r="D998" s="15" t="str">
        <f>'Base de dados'!H997</f>
        <v>RUA PIAUI, 169 - PARQUE NACIONAL - JUQUIA</v>
      </c>
      <c r="E998" s="27" t="str">
        <f>'Base de dados'!I997</f>
        <v>(13) 996201426</v>
      </c>
      <c r="F998" s="6" t="str">
        <f>'Base de dados'!J997</f>
        <v>POPULAÇÃO GERAL</v>
      </c>
      <c r="G998" s="6" t="str">
        <f>'Base de dados'!L997</f>
        <v>SUPLENTE COMPLEMENTAR</v>
      </c>
      <c r="H998" s="6">
        <f>'Base de dados'!M997</f>
        <v>765</v>
      </c>
      <c r="I998" s="30" t="s">
        <v>7931</v>
      </c>
      <c r="J998" s="6" t="str">
        <f>'Base de dados'!N997</f>
        <v/>
      </c>
    </row>
    <row r="999" spans="1:10" ht="24.95" customHeight="1" x14ac:dyDescent="0.25">
      <c r="A999" s="3">
        <f t="shared" si="15"/>
        <v>997</v>
      </c>
      <c r="B999" s="4" t="str">
        <f>'Base de dados'!A998</f>
        <v>5140009126</v>
      </c>
      <c r="C999" s="5" t="str">
        <f>IF('Base de dados'!E998&lt;&gt;"",'Base de dados'!B998&amp;CHAR(10)&amp;'Base de dados'!E998,'Base de dados'!B998)</f>
        <v>NATAMY LARISSA COSTA NUNES</v>
      </c>
      <c r="D999" s="15" t="str">
        <f>'Base de dados'!H998</f>
        <v>RUA KOEI MAEJO, 240 - ESTACAO  - JUQUIA</v>
      </c>
      <c r="E999" s="27" t="str">
        <f>'Base de dados'!I998</f>
        <v>(13) 981520614</v>
      </c>
      <c r="F999" s="6" t="str">
        <f>'Base de dados'!J998</f>
        <v>POPULAÇÃO GERAL</v>
      </c>
      <c r="G999" s="6" t="str">
        <f>'Base de dados'!L998</f>
        <v>SUPLENTE COMPLEMENTAR</v>
      </c>
      <c r="H999" s="6">
        <f>'Base de dados'!M998</f>
        <v>766</v>
      </c>
      <c r="I999" s="30" t="s">
        <v>7931</v>
      </c>
      <c r="J999" s="6" t="str">
        <f>'Base de dados'!N998</f>
        <v/>
      </c>
    </row>
    <row r="1000" spans="1:10" ht="24.95" customHeight="1" x14ac:dyDescent="0.25">
      <c r="A1000" s="3">
        <f t="shared" si="15"/>
        <v>998</v>
      </c>
      <c r="B1000" s="4" t="str">
        <f>'Base de dados'!A999</f>
        <v>5140001297</v>
      </c>
      <c r="C1000" s="5" t="str">
        <f>IF('Base de dados'!E999&lt;&gt;"",'Base de dados'!B999&amp;CHAR(10)&amp;'Base de dados'!E999,'Base de dados'!B999)</f>
        <v>CAMILA FERNANDA DE LIMA CARDOSO SANTOS
LUIGE ANTONIO SANTOS</v>
      </c>
      <c r="D1000" s="15" t="str">
        <f>'Base de dados'!H999</f>
        <v>RUA MARECHAL RONDON, 297 - CEDRO - JUQUIA</v>
      </c>
      <c r="E1000" s="27" t="str">
        <f>'Base de dados'!I999</f>
        <v>(13) 997584786</v>
      </c>
      <c r="F1000" s="6" t="str">
        <f>'Base de dados'!J999</f>
        <v>POPULAÇÃO GERAL</v>
      </c>
      <c r="G1000" s="6" t="str">
        <f>'Base de dados'!L999</f>
        <v>SUPLENTE COMPLEMENTAR</v>
      </c>
      <c r="H1000" s="6">
        <f>'Base de dados'!M999</f>
        <v>767</v>
      </c>
      <c r="I1000" s="30" t="s">
        <v>7931</v>
      </c>
      <c r="J1000" s="6" t="str">
        <f>'Base de dados'!N999</f>
        <v/>
      </c>
    </row>
    <row r="1001" spans="1:10" ht="24.95" customHeight="1" x14ac:dyDescent="0.25">
      <c r="A1001" s="3">
        <f t="shared" si="15"/>
        <v>999</v>
      </c>
      <c r="B1001" s="4" t="str">
        <f>'Base de dados'!A1000</f>
        <v>5140008334</v>
      </c>
      <c r="C1001" s="5" t="str">
        <f>IF('Base de dados'!E1000&lt;&gt;"",'Base de dados'!B1000&amp;CHAR(10)&amp;'Base de dados'!E1000,'Base de dados'!B1000)</f>
        <v>CARLOS ROBERTO DOS SANTOS
NEUSA LEOPOLDINO</v>
      </c>
      <c r="D1001" s="15" t="str">
        <f>'Base de dados'!H1000</f>
        <v>RUA TAMYRIO MATSUSUE, 25 - JD VOVO CLARINHA - JUQUIA</v>
      </c>
      <c r="E1001" s="27" t="str">
        <f>'Base de dados'!I1000</f>
        <v>(13) 997406871</v>
      </c>
      <c r="F1001" s="6" t="str">
        <f>'Base de dados'!J1000</f>
        <v>POPULAÇÃO GERAL</v>
      </c>
      <c r="G1001" s="6" t="str">
        <f>'Base de dados'!L1000</f>
        <v>SUPLENTE COMPLEMENTAR</v>
      </c>
      <c r="H1001" s="6">
        <f>'Base de dados'!M1000</f>
        <v>768</v>
      </c>
      <c r="I1001" s="30" t="s">
        <v>7931</v>
      </c>
      <c r="J1001" s="6" t="str">
        <f>'Base de dados'!N1000</f>
        <v/>
      </c>
    </row>
    <row r="1002" spans="1:10" ht="24.95" customHeight="1" x14ac:dyDescent="0.25">
      <c r="A1002" s="3">
        <f t="shared" si="15"/>
        <v>1000</v>
      </c>
      <c r="B1002" s="4" t="str">
        <f>'Base de dados'!A1001</f>
        <v>5140009282</v>
      </c>
      <c r="C1002" s="5" t="str">
        <f>IF('Base de dados'!E1001&lt;&gt;"",'Base de dados'!B1001&amp;CHAR(10)&amp;'Base de dados'!E1001,'Base de dados'!B1001)</f>
        <v>JESSICA DA SILVA RIBEIRO</v>
      </c>
      <c r="D1002" s="15" t="str">
        <f>'Base de dados'!H1001</f>
        <v>RUA DA PIEDADE, 251 - VILA SANCHES - JUQUIA</v>
      </c>
      <c r="E1002" s="27" t="str">
        <f>'Base de dados'!I1001</f>
        <v>(13) 996036705</v>
      </c>
      <c r="F1002" s="6" t="str">
        <f>'Base de dados'!J1001</f>
        <v>POPULAÇÃO GERAL</v>
      </c>
      <c r="G1002" s="6" t="str">
        <f>'Base de dados'!L1001</f>
        <v>SUPLENTE COMPLEMENTAR</v>
      </c>
      <c r="H1002" s="6">
        <f>'Base de dados'!M1001</f>
        <v>769</v>
      </c>
      <c r="I1002" s="30" t="s">
        <v>7931</v>
      </c>
      <c r="J1002" s="6" t="str">
        <f>'Base de dados'!N1001</f>
        <v/>
      </c>
    </row>
    <row r="1003" spans="1:10" ht="24.95" customHeight="1" x14ac:dyDescent="0.25">
      <c r="A1003" s="3">
        <f t="shared" si="15"/>
        <v>1001</v>
      </c>
      <c r="B1003" s="4" t="str">
        <f>'Base de dados'!A1002</f>
        <v>5140008052</v>
      </c>
      <c r="C1003" s="5" t="str">
        <f>IF('Base de dados'!E1002&lt;&gt;"",'Base de dados'!B1002&amp;CHAR(10)&amp;'Base de dados'!E1002,'Base de dados'!B1002)</f>
        <v>JANETE DE SOUZA MARCELINO</v>
      </c>
      <c r="D1003" s="15" t="str">
        <f>'Base de dados'!H1002</f>
        <v>RUA DEZ, 25 - VILA SANCHES - JUQUIA</v>
      </c>
      <c r="E1003" s="27" t="str">
        <f>'Base de dados'!I1002</f>
        <v>(13) 997195417</v>
      </c>
      <c r="F1003" s="6" t="str">
        <f>'Base de dados'!J1002</f>
        <v>POPULAÇÃO GERAL</v>
      </c>
      <c r="G1003" s="6" t="str">
        <f>'Base de dados'!L1002</f>
        <v>SUPLENTE COMPLEMENTAR</v>
      </c>
      <c r="H1003" s="6">
        <f>'Base de dados'!M1002</f>
        <v>770</v>
      </c>
      <c r="I1003" s="30" t="s">
        <v>7931</v>
      </c>
      <c r="J1003" s="6" t="str">
        <f>'Base de dados'!N1002</f>
        <v/>
      </c>
    </row>
    <row r="1004" spans="1:10" ht="24.95" customHeight="1" x14ac:dyDescent="0.25">
      <c r="A1004" s="3">
        <f t="shared" si="15"/>
        <v>1002</v>
      </c>
      <c r="B1004" s="4" t="str">
        <f>'Base de dados'!A1003</f>
        <v>5140009191</v>
      </c>
      <c r="C1004" s="5" t="str">
        <f>IF('Base de dados'!E1003&lt;&gt;"",'Base de dados'!B1003&amp;CHAR(10)&amp;'Base de dados'!E1003,'Base de dados'!B1003)</f>
        <v>TAINA SILVERIO DA SILVA
ROGERIO DE CASTRO MOTA</v>
      </c>
      <c r="D1004" s="15" t="str">
        <f>'Base de dados'!H1003</f>
        <v>RUA GEORGE SALVATERRA, 532 - CENTRO - JUQUIA</v>
      </c>
      <c r="E1004" s="27" t="str">
        <f>'Base de dados'!I1003</f>
        <v>(13) 997394798</v>
      </c>
      <c r="F1004" s="6" t="str">
        <f>'Base de dados'!J1003</f>
        <v>POPULAÇÃO GERAL</v>
      </c>
      <c r="G1004" s="6" t="str">
        <f>'Base de dados'!L1003</f>
        <v>SUPLENTE COMPLEMENTAR</v>
      </c>
      <c r="H1004" s="6">
        <f>'Base de dados'!M1003</f>
        <v>771</v>
      </c>
      <c r="I1004" s="30" t="s">
        <v>7931</v>
      </c>
      <c r="J1004" s="6" t="str">
        <f>'Base de dados'!N1003</f>
        <v/>
      </c>
    </row>
    <row r="1005" spans="1:10" ht="24.95" customHeight="1" x14ac:dyDescent="0.25">
      <c r="A1005" s="3">
        <f t="shared" si="15"/>
        <v>1003</v>
      </c>
      <c r="B1005" s="4" t="str">
        <f>'Base de dados'!A1004</f>
        <v>5140004051</v>
      </c>
      <c r="C1005" s="5" t="str">
        <f>IF('Base de dados'!E1004&lt;&gt;"",'Base de dados'!B1004&amp;CHAR(10)&amp;'Base de dados'!E1004,'Base de dados'!B1004)</f>
        <v>EDIZIO FERREIRA DA SILVA
ISABEL RENERO DA SILVA</v>
      </c>
      <c r="D1005" s="15" t="str">
        <f>'Base de dados'!H1004</f>
        <v>FAZ CORTE PRETO, S/N - CORTE PRETO - JUQUIA</v>
      </c>
      <c r="E1005" s="27" t="str">
        <f>'Base de dados'!I1004</f>
        <v>(13) 996542187</v>
      </c>
      <c r="F1005" s="6" t="str">
        <f>'Base de dados'!J1004</f>
        <v>POPULAÇÃO GERAL</v>
      </c>
      <c r="G1005" s="6" t="str">
        <f>'Base de dados'!L1004</f>
        <v>SUPLENTE COMPLEMENTAR</v>
      </c>
      <c r="H1005" s="6">
        <f>'Base de dados'!M1004</f>
        <v>772</v>
      </c>
      <c r="I1005" s="30" t="s">
        <v>7931</v>
      </c>
      <c r="J1005" s="6" t="str">
        <f>'Base de dados'!N1004</f>
        <v/>
      </c>
    </row>
    <row r="1006" spans="1:10" ht="24.95" customHeight="1" x14ac:dyDescent="0.25">
      <c r="A1006" s="3">
        <f t="shared" si="15"/>
        <v>1004</v>
      </c>
      <c r="B1006" s="4" t="str">
        <f>'Base de dados'!A1005</f>
        <v>5140007294</v>
      </c>
      <c r="C1006" s="5" t="str">
        <f>IF('Base de dados'!E1005&lt;&gt;"",'Base de dados'!B1005&amp;CHAR(10)&amp;'Base de dados'!E1005,'Base de dados'!B1005)</f>
        <v>MARIA EDUARDA CLAUDIO CRUZ</v>
      </c>
      <c r="D1006" s="15" t="str">
        <f>'Base de dados'!H1005</f>
        <v>EST ITOPAVA, 00 - ITOPAVA - JUQUIA</v>
      </c>
      <c r="E1006" s="27" t="str">
        <f>'Base de dados'!I1005</f>
        <v>(13) 997031481</v>
      </c>
      <c r="F1006" s="6" t="str">
        <f>'Base de dados'!J1005</f>
        <v>POPULAÇÃO GERAL</v>
      </c>
      <c r="G1006" s="6" t="str">
        <f>'Base de dados'!L1005</f>
        <v>SUPLENTE COMPLEMENTAR</v>
      </c>
      <c r="H1006" s="6">
        <f>'Base de dados'!M1005</f>
        <v>773</v>
      </c>
      <c r="I1006" s="30" t="s">
        <v>7931</v>
      </c>
      <c r="J1006" s="6" t="str">
        <f>'Base de dados'!N1005</f>
        <v/>
      </c>
    </row>
    <row r="1007" spans="1:10" ht="24.95" customHeight="1" x14ac:dyDescent="0.25">
      <c r="A1007" s="3">
        <f t="shared" si="15"/>
        <v>1005</v>
      </c>
      <c r="B1007" s="4" t="str">
        <f>'Base de dados'!A1006</f>
        <v>5140010371</v>
      </c>
      <c r="C1007" s="5" t="str">
        <f>IF('Base de dados'!E1006&lt;&gt;"",'Base de dados'!B1006&amp;CHAR(10)&amp;'Base de dados'!E1006,'Base de dados'!B1006)</f>
        <v>FERNANDA MEDEIROS DOS SANTOS PROENCA</v>
      </c>
      <c r="D1007" s="15" t="str">
        <f>'Base de dados'!H1006</f>
        <v>RUA ALTAIR CEREJO, 34 - PORTAL DOS PINHEIROS II - ITAPETININGA</v>
      </c>
      <c r="E1007" s="27" t="str">
        <f>'Base de dados'!I1006</f>
        <v>(15) 988168608</v>
      </c>
      <c r="F1007" s="6" t="str">
        <f>'Base de dados'!J1006</f>
        <v>POPULAÇÃO GERAL</v>
      </c>
      <c r="G1007" s="6" t="str">
        <f>'Base de dados'!L1006</f>
        <v>SUPLENTE COMPLEMENTAR</v>
      </c>
      <c r="H1007" s="6">
        <f>'Base de dados'!M1006</f>
        <v>774</v>
      </c>
      <c r="I1007" s="30" t="s">
        <v>7931</v>
      </c>
      <c r="J1007" s="6" t="str">
        <f>'Base de dados'!N1006</f>
        <v/>
      </c>
    </row>
    <row r="1008" spans="1:10" ht="24.95" customHeight="1" x14ac:dyDescent="0.25">
      <c r="A1008" s="3">
        <f t="shared" si="15"/>
        <v>1006</v>
      </c>
      <c r="B1008" s="4" t="str">
        <f>'Base de dados'!A1007</f>
        <v>5140009019</v>
      </c>
      <c r="C1008" s="5" t="str">
        <f>IF('Base de dados'!E1007&lt;&gt;"",'Base de dados'!B1007&amp;CHAR(10)&amp;'Base de dados'!E1007,'Base de dados'!B1007)</f>
        <v>NATHALIA DOURADO VIEIRA
IAGO DE OLIVEIRA PONTES</v>
      </c>
      <c r="D1008" s="15" t="str">
        <f>'Base de dados'!H1007</f>
        <v>RUA 1, 316 - FLORESTA - JUQUIA</v>
      </c>
      <c r="E1008" s="27" t="str">
        <f>'Base de dados'!I1007</f>
        <v>(13) 996584403</v>
      </c>
      <c r="F1008" s="6" t="str">
        <f>'Base de dados'!J1007</f>
        <v>POPULAÇÃO GERAL</v>
      </c>
      <c r="G1008" s="6" t="str">
        <f>'Base de dados'!L1007</f>
        <v>SUPLENTE COMPLEMENTAR</v>
      </c>
      <c r="H1008" s="6">
        <f>'Base de dados'!M1007</f>
        <v>775</v>
      </c>
      <c r="I1008" s="30" t="s">
        <v>7931</v>
      </c>
      <c r="J1008" s="6" t="str">
        <f>'Base de dados'!N1007</f>
        <v/>
      </c>
    </row>
    <row r="1009" spans="1:10" ht="24.95" customHeight="1" x14ac:dyDescent="0.25">
      <c r="A1009" s="3">
        <f t="shared" si="15"/>
        <v>1007</v>
      </c>
      <c r="B1009" s="4" t="str">
        <f>'Base de dados'!A1008</f>
        <v>5140001875</v>
      </c>
      <c r="C1009" s="5" t="str">
        <f>IF('Base de dados'!E1008&lt;&gt;"",'Base de dados'!B1008&amp;CHAR(10)&amp;'Base de dados'!E1008,'Base de dados'!B1008)</f>
        <v>MARCELLE JORDANA COSTA CARDOSO
HENRIQUE SILVA DE LIMA</v>
      </c>
      <c r="D1009" s="15" t="str">
        <f>'Base de dados'!H1008</f>
        <v>RUA KENGO KURITA, 148 - VILA INDUSTRIAL - JUQUIA</v>
      </c>
      <c r="E1009" s="27" t="str">
        <f>'Base de dados'!I1008</f>
        <v>(13) 981814995</v>
      </c>
      <c r="F1009" s="6" t="str">
        <f>'Base de dados'!J1008</f>
        <v>POPULAÇÃO GERAL</v>
      </c>
      <c r="G1009" s="6" t="str">
        <f>'Base de dados'!L1008</f>
        <v>SUPLENTE COMPLEMENTAR</v>
      </c>
      <c r="H1009" s="6">
        <f>'Base de dados'!M1008</f>
        <v>776</v>
      </c>
      <c r="I1009" s="30" t="s">
        <v>7931</v>
      </c>
      <c r="J1009" s="6" t="str">
        <f>'Base de dados'!N1008</f>
        <v/>
      </c>
    </row>
    <row r="1010" spans="1:10" ht="24.95" customHeight="1" x14ac:dyDescent="0.25">
      <c r="A1010" s="3">
        <f t="shared" si="15"/>
        <v>1008</v>
      </c>
      <c r="B1010" s="4" t="str">
        <f>'Base de dados'!A1009</f>
        <v>5140004887</v>
      </c>
      <c r="C1010" s="5" t="str">
        <f>IF('Base de dados'!E1009&lt;&gt;"",'Base de dados'!B1009&amp;CHAR(10)&amp;'Base de dados'!E1009,'Base de dados'!B1009)</f>
        <v>FABIANA GODINHO LOPES LIMA
RODRIGO MORAES DE LIMA</v>
      </c>
      <c r="D1010" s="15" t="str">
        <f>'Base de dados'!H1009</f>
        <v>RUA VALDIR AZEVEDO, 51 - JARDIM IOLANDA  - MIRACATU</v>
      </c>
      <c r="E1010" s="27" t="str">
        <f>'Base de dados'!I1009</f>
        <v>(13) 997899906</v>
      </c>
      <c r="F1010" s="6" t="str">
        <f>'Base de dados'!J1009</f>
        <v>POPULAÇÃO GERAL</v>
      </c>
      <c r="G1010" s="6" t="str">
        <f>'Base de dados'!L1009</f>
        <v>SUPLENTE COMPLEMENTAR</v>
      </c>
      <c r="H1010" s="6">
        <f>'Base de dados'!M1009</f>
        <v>777</v>
      </c>
      <c r="I1010" s="30" t="s">
        <v>7931</v>
      </c>
      <c r="J1010" s="6" t="str">
        <f>'Base de dados'!N1009</f>
        <v/>
      </c>
    </row>
    <row r="1011" spans="1:10" ht="24.95" customHeight="1" x14ac:dyDescent="0.25">
      <c r="A1011" s="3">
        <f t="shared" si="15"/>
        <v>1009</v>
      </c>
      <c r="B1011" s="4" t="str">
        <f>'Base de dados'!A1010</f>
        <v>5140004093</v>
      </c>
      <c r="C1011" s="5" t="str">
        <f>IF('Base de dados'!E1010&lt;&gt;"",'Base de dados'!B1010&amp;CHAR(10)&amp;'Base de dados'!E1010,'Base de dados'!B1010)</f>
        <v>GENIR TEODORO DOS SANTOS</v>
      </c>
      <c r="D1011" s="15" t="str">
        <f>'Base de dados'!H1010</f>
        <v>RUA DEZ DE ABRIL, 188 - CENTRO - JUQUIA</v>
      </c>
      <c r="E1011" s="27" t="str">
        <f>'Base de dados'!I1010</f>
        <v>(13) 997055260</v>
      </c>
      <c r="F1011" s="6" t="str">
        <f>'Base de dados'!J1010</f>
        <v>POPULAÇÃO GERAL</v>
      </c>
      <c r="G1011" s="6" t="str">
        <f>'Base de dados'!L1010</f>
        <v>SUPLENTE COMPLEMENTAR</v>
      </c>
      <c r="H1011" s="6">
        <f>'Base de dados'!M1010</f>
        <v>778</v>
      </c>
      <c r="I1011" s="30" t="s">
        <v>7931</v>
      </c>
      <c r="J1011" s="6" t="str">
        <f>'Base de dados'!N1010</f>
        <v/>
      </c>
    </row>
    <row r="1012" spans="1:10" ht="24.95" customHeight="1" x14ac:dyDescent="0.25">
      <c r="A1012" s="3">
        <f t="shared" si="15"/>
        <v>1010</v>
      </c>
      <c r="B1012" s="4" t="str">
        <f>'Base de dados'!A1011</f>
        <v>5140000893</v>
      </c>
      <c r="C1012" s="5" t="str">
        <f>IF('Base de dados'!E1011&lt;&gt;"",'Base de dados'!B1011&amp;CHAR(10)&amp;'Base de dados'!E1011,'Base de dados'!B1011)</f>
        <v>EVANDRP MARCOS JULIANI
LUCIMEIRE IZAIAS JULIANI</v>
      </c>
      <c r="D1012" s="15" t="str">
        <f>'Base de dados'!H1011</f>
        <v>AV  EXPEDICIONARIO APARICIO, 275 - ESTACAO - JUQUIA</v>
      </c>
      <c r="E1012" s="27" t="str">
        <f>'Base de dados'!I1011</f>
        <v>(13) 997330782</v>
      </c>
      <c r="F1012" s="6" t="str">
        <f>'Base de dados'!J1011</f>
        <v>POPULAÇÃO GERAL</v>
      </c>
      <c r="G1012" s="6" t="str">
        <f>'Base de dados'!L1011</f>
        <v>SUPLENTE COMPLEMENTAR</v>
      </c>
      <c r="H1012" s="6">
        <f>'Base de dados'!M1011</f>
        <v>779</v>
      </c>
      <c r="I1012" s="30" t="s">
        <v>7931</v>
      </c>
      <c r="J1012" s="6" t="str">
        <f>'Base de dados'!N1011</f>
        <v>EXCLUÍDO - ATENDIDO CDHU</v>
      </c>
    </row>
    <row r="1013" spans="1:10" ht="24.95" customHeight="1" x14ac:dyDescent="0.25">
      <c r="A1013" s="3">
        <f t="shared" si="15"/>
        <v>1011</v>
      </c>
      <c r="B1013" s="4" t="str">
        <f>'Base de dados'!A1012</f>
        <v>5140003442</v>
      </c>
      <c r="C1013" s="5" t="str">
        <f>IF('Base de dados'!E1012&lt;&gt;"",'Base de dados'!B1012&amp;CHAR(10)&amp;'Base de dados'!E1012,'Base de dados'!B1012)</f>
        <v>CRISTIANE SILVA DE SOUSA CHAVES</v>
      </c>
      <c r="D1013" s="15" t="str">
        <f>'Base de dados'!H1012</f>
        <v>RUA RIO GRANDE DO SUL, 687 - PARQUE NACIONAL - JUQUIA</v>
      </c>
      <c r="E1013" s="27" t="str">
        <f>'Base de dados'!I1012</f>
        <v>(13) 996400596</v>
      </c>
      <c r="F1013" s="6" t="str">
        <f>'Base de dados'!J1012</f>
        <v>POPULAÇÃO GERAL</v>
      </c>
      <c r="G1013" s="6" t="str">
        <f>'Base de dados'!L1012</f>
        <v>SUPLENTE COMPLEMENTAR</v>
      </c>
      <c r="H1013" s="6">
        <f>'Base de dados'!M1012</f>
        <v>780</v>
      </c>
      <c r="I1013" s="30" t="s">
        <v>7931</v>
      </c>
      <c r="J1013" s="6" t="str">
        <f>'Base de dados'!N1012</f>
        <v/>
      </c>
    </row>
    <row r="1014" spans="1:10" ht="24.95" customHeight="1" x14ac:dyDescent="0.25">
      <c r="A1014" s="3">
        <f t="shared" si="15"/>
        <v>1012</v>
      </c>
      <c r="B1014" s="4" t="str">
        <f>'Base de dados'!A1013</f>
        <v>5140009225</v>
      </c>
      <c r="C1014" s="5" t="str">
        <f>IF('Base de dados'!E1013&lt;&gt;"",'Base de dados'!B1013&amp;CHAR(10)&amp;'Base de dados'!E1013,'Base de dados'!B1013)</f>
        <v>RENATA APARECIDA SUDATTI PESSOA
MARCOS PAULO SALINEIRO PESSOA</v>
      </c>
      <c r="D1014" s="15" t="str">
        <f>'Base de dados'!H1013</f>
        <v>AV  DE ITAPECERICA, 2006 - VILA PREL - SAO PAULO</v>
      </c>
      <c r="E1014" s="27" t="str">
        <f>'Base de dados'!I1013</f>
        <v>(11) 990064422</v>
      </c>
      <c r="F1014" s="6" t="str">
        <f>'Base de dados'!J1013</f>
        <v>POPULAÇÃO GERAL</v>
      </c>
      <c r="G1014" s="6" t="str">
        <f>'Base de dados'!L1013</f>
        <v>SUPLENTE COMPLEMENTAR</v>
      </c>
      <c r="H1014" s="6">
        <f>'Base de dados'!M1013</f>
        <v>781</v>
      </c>
      <c r="I1014" s="30" t="s">
        <v>7931</v>
      </c>
      <c r="J1014" s="6" t="str">
        <f>'Base de dados'!N1013</f>
        <v/>
      </c>
    </row>
    <row r="1015" spans="1:10" ht="24.95" customHeight="1" x14ac:dyDescent="0.25">
      <c r="A1015" s="3">
        <f t="shared" si="15"/>
        <v>1013</v>
      </c>
      <c r="B1015" s="4" t="str">
        <f>'Base de dados'!A1014</f>
        <v>5140006403</v>
      </c>
      <c r="C1015" s="5" t="str">
        <f>IF('Base de dados'!E1014&lt;&gt;"",'Base de dados'!B1014&amp;CHAR(10)&amp;'Base de dados'!E1014,'Base de dados'!B1014)</f>
        <v>DAIANE APARECIDA CANDIDO CARDOSO
ROMARIO CANDIDO DA SILVA CARDOSO</v>
      </c>
      <c r="D1015" s="15" t="str">
        <f>'Base de dados'!H1014</f>
        <v>RUA PORTO DA BALSA, 272 - VILA SANCHES - JUQUIA</v>
      </c>
      <c r="E1015" s="27" t="str">
        <f>'Base de dados'!I1014</f>
        <v>(13) 996011643</v>
      </c>
      <c r="F1015" s="6" t="str">
        <f>'Base de dados'!J1014</f>
        <v>POPULAÇÃO GERAL</v>
      </c>
      <c r="G1015" s="6" t="str">
        <f>'Base de dados'!L1014</f>
        <v>SUPLENTE COMPLEMENTAR</v>
      </c>
      <c r="H1015" s="6">
        <f>'Base de dados'!M1014</f>
        <v>782</v>
      </c>
      <c r="I1015" s="30" t="s">
        <v>7931</v>
      </c>
      <c r="J1015" s="6" t="str">
        <f>'Base de dados'!N1014</f>
        <v/>
      </c>
    </row>
    <row r="1016" spans="1:10" ht="24.95" customHeight="1" x14ac:dyDescent="0.25">
      <c r="A1016" s="3">
        <f t="shared" si="15"/>
        <v>1014</v>
      </c>
      <c r="B1016" s="4" t="str">
        <f>'Base de dados'!A1015</f>
        <v>5140005603</v>
      </c>
      <c r="C1016" s="5" t="str">
        <f>IF('Base de dados'!E1015&lt;&gt;"",'Base de dados'!B1015&amp;CHAR(10)&amp;'Base de dados'!E1015,'Base de dados'!B1015)</f>
        <v>EDINALDO DA SILVA SANTOS</v>
      </c>
      <c r="D1016" s="15" t="str">
        <f>'Base de dados'!H1015</f>
        <v>SIT SANTO ANTONIO, 0 - LAGOINHA - JUQUIA</v>
      </c>
      <c r="E1016" s="27" t="str">
        <f>'Base de dados'!I1015</f>
        <v>(13) 996591712</v>
      </c>
      <c r="F1016" s="6" t="str">
        <f>'Base de dados'!J1015</f>
        <v>POPULAÇÃO GERAL</v>
      </c>
      <c r="G1016" s="6" t="str">
        <f>'Base de dados'!L1015</f>
        <v>SUPLENTE COMPLEMENTAR</v>
      </c>
      <c r="H1016" s="6">
        <f>'Base de dados'!M1015</f>
        <v>783</v>
      </c>
      <c r="I1016" s="30" t="s">
        <v>7931</v>
      </c>
      <c r="J1016" s="6" t="str">
        <f>'Base de dados'!N1015</f>
        <v/>
      </c>
    </row>
    <row r="1017" spans="1:10" ht="24.95" customHeight="1" x14ac:dyDescent="0.25">
      <c r="A1017" s="3">
        <f t="shared" si="15"/>
        <v>1015</v>
      </c>
      <c r="B1017" s="4" t="str">
        <f>'Base de dados'!A1016</f>
        <v>5140006007</v>
      </c>
      <c r="C1017" s="5" t="str">
        <f>IF('Base de dados'!E1016&lt;&gt;"",'Base de dados'!B1016&amp;CHAR(10)&amp;'Base de dados'!E1016,'Base de dados'!B1016)</f>
        <v>ANTONIO APARECIDO SILVA SANTOS</v>
      </c>
      <c r="D1017" s="15" t="str">
        <f>'Base de dados'!H1016</f>
        <v>SIT SITIO LOPES, Sem número  - CORUJAS - JUQUIA</v>
      </c>
      <c r="E1017" s="27" t="str">
        <f>'Base de dados'!I1016</f>
        <v>(11) 955807613</v>
      </c>
      <c r="F1017" s="6" t="str">
        <f>'Base de dados'!J1016</f>
        <v>POPULAÇÃO GERAL</v>
      </c>
      <c r="G1017" s="6" t="str">
        <f>'Base de dados'!L1016</f>
        <v>SUPLENTE COMPLEMENTAR</v>
      </c>
      <c r="H1017" s="6">
        <f>'Base de dados'!M1016</f>
        <v>784</v>
      </c>
      <c r="I1017" s="30" t="s">
        <v>7931</v>
      </c>
      <c r="J1017" s="6" t="str">
        <f>'Base de dados'!N1016</f>
        <v/>
      </c>
    </row>
    <row r="1018" spans="1:10" ht="24.95" customHeight="1" x14ac:dyDescent="0.25">
      <c r="A1018" s="3">
        <f t="shared" si="15"/>
        <v>1016</v>
      </c>
      <c r="B1018" s="4" t="str">
        <f>'Base de dados'!A1017</f>
        <v>5140000158</v>
      </c>
      <c r="C1018" s="5" t="str">
        <f>IF('Base de dados'!E1017&lt;&gt;"",'Base de dados'!B1017&amp;CHAR(10)&amp;'Base de dados'!E1017,'Base de dados'!B1017)</f>
        <v>THIAGO CLARO MACHADO
RAQUEL CRISTINA DO NASCIMENTO MACHADO</v>
      </c>
      <c r="D1018" s="15" t="str">
        <f>'Base de dados'!H1017</f>
        <v>RUA ZELIA DE OLIVEIRA SANTOS, 74 - VILA SANCHES - JUQUIA</v>
      </c>
      <c r="E1018" s="27" t="str">
        <f>'Base de dados'!I1017</f>
        <v>(13) 997446267</v>
      </c>
      <c r="F1018" s="6" t="str">
        <f>'Base de dados'!J1017</f>
        <v>POPULAÇÃO GERAL</v>
      </c>
      <c r="G1018" s="6" t="str">
        <f>'Base de dados'!L1017</f>
        <v>SUPLENTE COMPLEMENTAR</v>
      </c>
      <c r="H1018" s="6">
        <f>'Base de dados'!M1017</f>
        <v>785</v>
      </c>
      <c r="I1018" s="30" t="s">
        <v>7931</v>
      </c>
      <c r="J1018" s="6" t="str">
        <f>'Base de dados'!N1017</f>
        <v/>
      </c>
    </row>
    <row r="1019" spans="1:10" ht="24.95" customHeight="1" x14ac:dyDescent="0.25">
      <c r="A1019" s="3">
        <f t="shared" si="15"/>
        <v>1017</v>
      </c>
      <c r="B1019" s="4" t="str">
        <f>'Base de dados'!A1018</f>
        <v>5140003699</v>
      </c>
      <c r="C1019" s="5" t="str">
        <f>IF('Base de dados'!E1018&lt;&gt;"",'Base de dados'!B1018&amp;CHAR(10)&amp;'Base de dados'!E1018,'Base de dados'!B1018)</f>
        <v>ANDRESSA SILVA DE SOUSA</v>
      </c>
      <c r="D1019" s="15" t="str">
        <f>'Base de dados'!H1018</f>
        <v>RUA ZELIA DE OLIVEIRA SANTOS, 96 - VILA SANCHES - JUQUIA</v>
      </c>
      <c r="E1019" s="27" t="str">
        <f>'Base de dados'!I1018</f>
        <v>(13) 996520271</v>
      </c>
      <c r="F1019" s="6" t="str">
        <f>'Base de dados'!J1018</f>
        <v>POPULAÇÃO GERAL</v>
      </c>
      <c r="G1019" s="6" t="str">
        <f>'Base de dados'!L1018</f>
        <v>SUPLENTE COMPLEMENTAR</v>
      </c>
      <c r="H1019" s="6">
        <f>'Base de dados'!M1018</f>
        <v>786</v>
      </c>
      <c r="I1019" s="30" t="s">
        <v>7931</v>
      </c>
      <c r="J1019" s="6" t="str">
        <f>'Base de dados'!N1018</f>
        <v/>
      </c>
    </row>
    <row r="1020" spans="1:10" ht="24.95" customHeight="1" x14ac:dyDescent="0.25">
      <c r="A1020" s="3">
        <f t="shared" si="15"/>
        <v>1018</v>
      </c>
      <c r="B1020" s="4" t="str">
        <f>'Base de dados'!A1019</f>
        <v>5140007922</v>
      </c>
      <c r="C1020" s="5" t="str">
        <f>IF('Base de dados'!E1019&lt;&gt;"",'Base de dados'!B1019&amp;CHAR(10)&amp;'Base de dados'!E1019,'Base de dados'!B1019)</f>
        <v>IDAIL PEREIRA ALVES
EVA DA COSTA ALVES</v>
      </c>
      <c r="D1020" s="15" t="str">
        <f>'Base de dados'!H1019</f>
        <v>RUA PRUDENTE DE MORAIS, 205 - VILA INDUSTRIAL - JUQUIA</v>
      </c>
      <c r="E1020" s="27" t="str">
        <f>'Base de dados'!I1019</f>
        <v>(13) 997212973</v>
      </c>
      <c r="F1020" s="6" t="str">
        <f>'Base de dados'!J1019</f>
        <v>POPULAÇÃO GERAL</v>
      </c>
      <c r="G1020" s="6" t="str">
        <f>'Base de dados'!L1019</f>
        <v>SUPLENTE COMPLEMENTAR</v>
      </c>
      <c r="H1020" s="6">
        <f>'Base de dados'!M1019</f>
        <v>787</v>
      </c>
      <c r="I1020" s="30" t="s">
        <v>7931</v>
      </c>
      <c r="J1020" s="6" t="str">
        <f>'Base de dados'!N1019</f>
        <v/>
      </c>
    </row>
    <row r="1021" spans="1:10" ht="24.95" customHeight="1" x14ac:dyDescent="0.25">
      <c r="A1021" s="3">
        <f t="shared" si="15"/>
        <v>1019</v>
      </c>
      <c r="B1021" s="4" t="str">
        <f>'Base de dados'!A1020</f>
        <v>5140010439</v>
      </c>
      <c r="C1021" s="5" t="str">
        <f>IF('Base de dados'!E1020&lt;&gt;"",'Base de dados'!B1020&amp;CHAR(10)&amp;'Base de dados'!E1020,'Base de dados'!B1020)</f>
        <v>SUELI DE ALMEIDA CRUZ DOS SANTOS</v>
      </c>
      <c r="D1021" s="15" t="str">
        <f>'Base de dados'!H1020</f>
        <v>RUA DAS MARGARIDAS, 412 - PIUVA - JUQUIA</v>
      </c>
      <c r="E1021" s="27" t="str">
        <f>'Base de dados'!I1020</f>
        <v>(13) 996595496</v>
      </c>
      <c r="F1021" s="6" t="str">
        <f>'Base de dados'!J1020</f>
        <v>POPULAÇÃO GERAL</v>
      </c>
      <c r="G1021" s="6" t="str">
        <f>'Base de dados'!L1020</f>
        <v>SUPLENTE COMPLEMENTAR</v>
      </c>
      <c r="H1021" s="6">
        <f>'Base de dados'!M1020</f>
        <v>788</v>
      </c>
      <c r="I1021" s="30" t="s">
        <v>7931</v>
      </c>
      <c r="J1021" s="6" t="str">
        <f>'Base de dados'!N1020</f>
        <v/>
      </c>
    </row>
    <row r="1022" spans="1:10" ht="24.95" customHeight="1" x14ac:dyDescent="0.25">
      <c r="A1022" s="3">
        <f t="shared" si="15"/>
        <v>1020</v>
      </c>
      <c r="B1022" s="4" t="str">
        <f>'Base de dados'!A1021</f>
        <v>5140000588</v>
      </c>
      <c r="C1022" s="5" t="str">
        <f>IF('Base de dados'!E1021&lt;&gt;"",'Base de dados'!B1021&amp;CHAR(10)&amp;'Base de dados'!E1021,'Base de dados'!B1021)</f>
        <v>MIRIAM DE LIMA XAVIER</v>
      </c>
      <c r="D1022" s="15" t="str">
        <f>'Base de dados'!H1021</f>
        <v>RUA PROFESSORA SANDRA RIBEIRO DO ROSARIO, 17 - VILA FLORINDO DE CIMA  - JUQUIA</v>
      </c>
      <c r="E1022" s="27" t="str">
        <f>'Base de dados'!I1021</f>
        <v>(13) 997304036</v>
      </c>
      <c r="F1022" s="6" t="str">
        <f>'Base de dados'!J1021</f>
        <v>POPULAÇÃO GERAL</v>
      </c>
      <c r="G1022" s="6" t="str">
        <f>'Base de dados'!L1021</f>
        <v>SUPLENTE COMPLEMENTAR</v>
      </c>
      <c r="H1022" s="6">
        <f>'Base de dados'!M1021</f>
        <v>789</v>
      </c>
      <c r="I1022" s="30" t="s">
        <v>7931</v>
      </c>
      <c r="J1022" s="6" t="str">
        <f>'Base de dados'!N1021</f>
        <v/>
      </c>
    </row>
    <row r="1023" spans="1:10" ht="24.95" customHeight="1" x14ac:dyDescent="0.25">
      <c r="A1023" s="3">
        <f t="shared" si="15"/>
        <v>1021</v>
      </c>
      <c r="B1023" s="4" t="str">
        <f>'Base de dados'!A1022</f>
        <v>5140008458</v>
      </c>
      <c r="C1023" s="5" t="str">
        <f>IF('Base de dados'!E1022&lt;&gt;"",'Base de dados'!B1022&amp;CHAR(10)&amp;'Base de dados'!E1022,'Base de dados'!B1022)</f>
        <v>ANDREIA TUBIANO DE JESUS</v>
      </c>
      <c r="D1023" s="15" t="str">
        <f>'Base de dados'!H1022</f>
        <v>RUA SERRARIA, 210 - ESTACAO - JUQUIA</v>
      </c>
      <c r="E1023" s="27" t="str">
        <f>'Base de dados'!I1022</f>
        <v>(13) 996694222</v>
      </c>
      <c r="F1023" s="6" t="str">
        <f>'Base de dados'!J1022</f>
        <v>POPULAÇÃO GERAL</v>
      </c>
      <c r="G1023" s="6" t="str">
        <f>'Base de dados'!L1022</f>
        <v>SUPLENTE COMPLEMENTAR</v>
      </c>
      <c r="H1023" s="6">
        <f>'Base de dados'!M1022</f>
        <v>790</v>
      </c>
      <c r="I1023" s="30" t="s">
        <v>7931</v>
      </c>
      <c r="J1023" s="6" t="str">
        <f>'Base de dados'!N1022</f>
        <v/>
      </c>
    </row>
    <row r="1024" spans="1:10" ht="24.95" customHeight="1" x14ac:dyDescent="0.25">
      <c r="A1024" s="3">
        <f t="shared" si="15"/>
        <v>1022</v>
      </c>
      <c r="B1024" s="4" t="str">
        <f>'Base de dados'!A1023</f>
        <v>5140001644</v>
      </c>
      <c r="C1024" s="5" t="str">
        <f>IF('Base de dados'!E1023&lt;&gt;"",'Base de dados'!B1023&amp;CHAR(10)&amp;'Base de dados'!E1023,'Base de dados'!B1023)</f>
        <v>YASMIN BERTANHA DE FREITAS SOARES</v>
      </c>
      <c r="D1024" s="15" t="str">
        <f>'Base de dados'!H1023</f>
        <v>RUA BAHIA, 777 - PARQUE NACIONAL - JUQUIA</v>
      </c>
      <c r="E1024" s="27" t="str">
        <f>'Base de dados'!I1023</f>
        <v>(13) 991336939</v>
      </c>
      <c r="F1024" s="6" t="str">
        <f>'Base de dados'!J1023</f>
        <v>POPULAÇÃO GERAL</v>
      </c>
      <c r="G1024" s="6" t="str">
        <f>'Base de dados'!L1023</f>
        <v>SUPLENTE COMPLEMENTAR</v>
      </c>
      <c r="H1024" s="6">
        <f>'Base de dados'!M1023</f>
        <v>791</v>
      </c>
      <c r="I1024" s="30" t="s">
        <v>7931</v>
      </c>
      <c r="J1024" s="6" t="str">
        <f>'Base de dados'!N1023</f>
        <v/>
      </c>
    </row>
    <row r="1025" spans="1:10" ht="24.95" customHeight="1" x14ac:dyDescent="0.25">
      <c r="A1025" s="3">
        <f t="shared" si="15"/>
        <v>1023</v>
      </c>
      <c r="B1025" s="4" t="str">
        <f>'Base de dados'!A1024</f>
        <v>5140007856</v>
      </c>
      <c r="C1025" s="5" t="str">
        <f>IF('Base de dados'!E1024&lt;&gt;"",'Base de dados'!B1024&amp;CHAR(10)&amp;'Base de dados'!E1024,'Base de dados'!B1024)</f>
        <v>BRUNA ANGIE SAMPAIO FERRO
ELISON DOMINGOS DE ALMEIDA</v>
      </c>
      <c r="D1025" s="15" t="str">
        <f>'Base de dados'!H1024</f>
        <v>SIT SITIO AYUME, S/N - RIBEIRAO FUNDO DE CIMA  - JUQUIA</v>
      </c>
      <c r="E1025" s="27" t="str">
        <f>'Base de dados'!I1024</f>
        <v>(13) 997544317</v>
      </c>
      <c r="F1025" s="6" t="str">
        <f>'Base de dados'!J1024</f>
        <v>POPULAÇÃO GERAL</v>
      </c>
      <c r="G1025" s="6" t="str">
        <f>'Base de dados'!L1024</f>
        <v>SUPLENTE COMPLEMENTAR</v>
      </c>
      <c r="H1025" s="6">
        <f>'Base de dados'!M1024</f>
        <v>792</v>
      </c>
      <c r="I1025" s="30" t="s">
        <v>7931</v>
      </c>
      <c r="J1025" s="6" t="str">
        <f>'Base de dados'!N1024</f>
        <v/>
      </c>
    </row>
    <row r="1026" spans="1:10" ht="24.95" customHeight="1" x14ac:dyDescent="0.25">
      <c r="A1026" s="3">
        <f t="shared" si="15"/>
        <v>1024</v>
      </c>
      <c r="B1026" s="4" t="str">
        <f>'Base de dados'!A1025</f>
        <v>5140007518</v>
      </c>
      <c r="C1026" s="5" t="str">
        <f>IF('Base de dados'!E1025&lt;&gt;"",'Base de dados'!B1025&amp;CHAR(10)&amp;'Base de dados'!E1025,'Base de dados'!B1025)</f>
        <v>ROGERIO LOPES PROCOPIO
CAMILA RIBEIRO VASSAO</v>
      </c>
      <c r="D1026" s="15" t="str">
        <f>'Base de dados'!H1025</f>
        <v>RUA JOAO LEAL DAS NEVES, 234 - VILA PEDREIRA - JUQUIA</v>
      </c>
      <c r="E1026" s="27" t="str">
        <f>'Base de dados'!I1025</f>
        <v>(13) 996106853</v>
      </c>
      <c r="F1026" s="6" t="str">
        <f>'Base de dados'!J1025</f>
        <v>POPULAÇÃO GERAL</v>
      </c>
      <c r="G1026" s="6" t="str">
        <f>'Base de dados'!L1025</f>
        <v>SUPLENTE COMPLEMENTAR</v>
      </c>
      <c r="H1026" s="6">
        <f>'Base de dados'!M1025</f>
        <v>793</v>
      </c>
      <c r="I1026" s="30" t="s">
        <v>7931</v>
      </c>
      <c r="J1026" s="6" t="str">
        <f>'Base de dados'!N1025</f>
        <v/>
      </c>
    </row>
    <row r="1027" spans="1:10" ht="24.95" customHeight="1" x14ac:dyDescent="0.25">
      <c r="A1027" s="3">
        <f t="shared" si="15"/>
        <v>1025</v>
      </c>
      <c r="B1027" s="4" t="str">
        <f>'Base de dados'!A1026</f>
        <v>5140008755</v>
      </c>
      <c r="C1027" s="5" t="str">
        <f>IF('Base de dados'!E1026&lt;&gt;"",'Base de dados'!B1026&amp;CHAR(10)&amp;'Base de dados'!E1026,'Base de dados'!B1026)</f>
        <v>THALITA COELHO GONCALVES BABECK
ANDREY BABECK</v>
      </c>
      <c r="D1027" s="15" t="str">
        <f>'Base de dados'!H1026</f>
        <v>EST ITOPAVA, 8 - ITOPAVA - JUQUIA</v>
      </c>
      <c r="E1027" s="27" t="str">
        <f>'Base de dados'!I1026</f>
        <v>(11) 999068330</v>
      </c>
      <c r="F1027" s="6" t="str">
        <f>'Base de dados'!J1026</f>
        <v>POPULAÇÃO GERAL</v>
      </c>
      <c r="G1027" s="6" t="str">
        <f>'Base de dados'!L1026</f>
        <v>SUPLENTE COMPLEMENTAR</v>
      </c>
      <c r="H1027" s="6">
        <f>'Base de dados'!M1026</f>
        <v>794</v>
      </c>
      <c r="I1027" s="30" t="s">
        <v>7931</v>
      </c>
      <c r="J1027" s="6" t="str">
        <f>'Base de dados'!N1026</f>
        <v/>
      </c>
    </row>
    <row r="1028" spans="1:10" ht="24.95" customHeight="1" x14ac:dyDescent="0.25">
      <c r="A1028" s="3">
        <f t="shared" si="15"/>
        <v>1026</v>
      </c>
      <c r="B1028" s="4" t="str">
        <f>'Base de dados'!A1027</f>
        <v>5140009746</v>
      </c>
      <c r="C1028" s="5" t="str">
        <f>IF('Base de dados'!E1027&lt;&gt;"",'Base de dados'!B1027&amp;CHAR(10)&amp;'Base de dados'!E1027,'Base de dados'!B1027)</f>
        <v>JOAO VITOR DE SALES MENDES</v>
      </c>
      <c r="D1028" s="15" t="str">
        <f>'Base de dados'!H1027</f>
        <v>VLA TORITO, 11 - VILA INDUSTRIAL - JUQUIA</v>
      </c>
      <c r="E1028" s="27" t="str">
        <f>'Base de dados'!I1027</f>
        <v>(13) 996766672</v>
      </c>
      <c r="F1028" s="6" t="str">
        <f>'Base de dados'!J1027</f>
        <v>POPULAÇÃO GERAL</v>
      </c>
      <c r="G1028" s="6" t="str">
        <f>'Base de dados'!L1027</f>
        <v>SUPLENTE COMPLEMENTAR</v>
      </c>
      <c r="H1028" s="6">
        <f>'Base de dados'!M1027</f>
        <v>795</v>
      </c>
      <c r="I1028" s="30" t="s">
        <v>7931</v>
      </c>
      <c r="J1028" s="6" t="str">
        <f>'Base de dados'!N1027</f>
        <v/>
      </c>
    </row>
    <row r="1029" spans="1:10" ht="24.95" customHeight="1" x14ac:dyDescent="0.25">
      <c r="A1029" s="3">
        <f t="shared" ref="A1029:A1081" si="16">A1028+1</f>
        <v>1027</v>
      </c>
      <c r="B1029" s="4" t="str">
        <f>'Base de dados'!A1028</f>
        <v>5140008631</v>
      </c>
      <c r="C1029" s="5" t="str">
        <f>IF('Base de dados'!E1028&lt;&gt;"",'Base de dados'!B1028&amp;CHAR(10)&amp;'Base de dados'!E1028,'Base de dados'!B1028)</f>
        <v>ANA ELIZA CISOTTO</v>
      </c>
      <c r="D1029" s="15" t="str">
        <f>'Base de dados'!H1028</f>
        <v>RUA MANOEL MARQUES PATRICIO, 116 - VILA SANCHES - JUQUIA</v>
      </c>
      <c r="E1029" s="27" t="str">
        <f>'Base de dados'!I1028</f>
        <v>(15) 997984815</v>
      </c>
      <c r="F1029" s="6" t="str">
        <f>'Base de dados'!J1028</f>
        <v>POPULAÇÃO GERAL</v>
      </c>
      <c r="G1029" s="6" t="str">
        <f>'Base de dados'!L1028</f>
        <v>SUPLENTE COMPLEMENTAR</v>
      </c>
      <c r="H1029" s="6">
        <f>'Base de dados'!M1028</f>
        <v>796</v>
      </c>
      <c r="I1029" s="30" t="s">
        <v>7931</v>
      </c>
      <c r="J1029" s="6" t="str">
        <f>'Base de dados'!N1028</f>
        <v/>
      </c>
    </row>
    <row r="1030" spans="1:10" ht="24.95" customHeight="1" x14ac:dyDescent="0.25">
      <c r="A1030" s="3">
        <f t="shared" si="16"/>
        <v>1028</v>
      </c>
      <c r="B1030" s="4" t="str">
        <f>'Base de dados'!A1029</f>
        <v>5140004812</v>
      </c>
      <c r="C1030" s="5" t="str">
        <f>IF('Base de dados'!E1029&lt;&gt;"",'Base de dados'!B1029&amp;CHAR(10)&amp;'Base de dados'!E1029,'Base de dados'!B1029)</f>
        <v>LINDAURA PEREIRA SANDER
BRUNO GONCALVES MANNO</v>
      </c>
      <c r="D1030" s="15" t="str">
        <f>'Base de dados'!H1029</f>
        <v>RUA DAS PALMEIRAS, 75 - COLAU - JUQUIA</v>
      </c>
      <c r="E1030" s="27" t="str">
        <f>'Base de dados'!I1029</f>
        <v>(13) 997378004</v>
      </c>
      <c r="F1030" s="6" t="str">
        <f>'Base de dados'!J1029</f>
        <v>POPULAÇÃO GERAL</v>
      </c>
      <c r="G1030" s="6" t="str">
        <f>'Base de dados'!L1029</f>
        <v>SUPLENTE COMPLEMENTAR</v>
      </c>
      <c r="H1030" s="6">
        <f>'Base de dados'!M1029</f>
        <v>797</v>
      </c>
      <c r="I1030" s="30" t="s">
        <v>7931</v>
      </c>
      <c r="J1030" s="6" t="str">
        <f>'Base de dados'!N1029</f>
        <v/>
      </c>
    </row>
    <row r="1031" spans="1:10" ht="24.95" customHeight="1" x14ac:dyDescent="0.25">
      <c r="A1031" s="3">
        <f t="shared" si="16"/>
        <v>1029</v>
      </c>
      <c r="B1031" s="4" t="str">
        <f>'Base de dados'!A1030</f>
        <v>5140001537</v>
      </c>
      <c r="C1031" s="5" t="str">
        <f>IF('Base de dados'!E1030&lt;&gt;"",'Base de dados'!B1030&amp;CHAR(10)&amp;'Base de dados'!E1030,'Base de dados'!B1030)</f>
        <v>CRISTINA APARECIDA VENANCIO GOMES
JAIRO ANDRADE</v>
      </c>
      <c r="D1031" s="15" t="str">
        <f>'Base de dados'!H1030</f>
        <v>FAZ CAMBUCA, Sem número - CORTE PRETO - JUQUIA</v>
      </c>
      <c r="E1031" s="27" t="str">
        <f>'Base de dados'!I1030</f>
        <v>(13) 997708374</v>
      </c>
      <c r="F1031" s="6" t="str">
        <f>'Base de dados'!J1030</f>
        <v>POPULAÇÃO GERAL</v>
      </c>
      <c r="G1031" s="6" t="str">
        <f>'Base de dados'!L1030</f>
        <v>SUPLENTE COMPLEMENTAR</v>
      </c>
      <c r="H1031" s="6">
        <f>'Base de dados'!M1030</f>
        <v>798</v>
      </c>
      <c r="I1031" s="30" t="s">
        <v>7931</v>
      </c>
      <c r="J1031" s="6" t="str">
        <f>'Base de dados'!N1030</f>
        <v/>
      </c>
    </row>
    <row r="1032" spans="1:10" ht="24.95" customHeight="1" x14ac:dyDescent="0.25">
      <c r="A1032" s="3">
        <f t="shared" si="16"/>
        <v>1030</v>
      </c>
      <c r="B1032" s="4" t="str">
        <f>'Base de dados'!A1031</f>
        <v>5140007823</v>
      </c>
      <c r="C1032" s="5" t="str">
        <f>IF('Base de dados'!E1031&lt;&gt;"",'Base de dados'!B1031&amp;CHAR(10)&amp;'Base de dados'!E1031,'Base de dados'!B1031)</f>
        <v>LUCIA CRISTINA SILVEIRA</v>
      </c>
      <c r="D1032" s="15" t="str">
        <f>'Base de dados'!H1031</f>
        <v>RUA GOIAS, 724 - PARQUE NACIONAL - JUQUIA</v>
      </c>
      <c r="E1032" s="27" t="str">
        <f>'Base de dados'!I1031</f>
        <v>(13) 996552977</v>
      </c>
      <c r="F1032" s="6" t="str">
        <f>'Base de dados'!J1031</f>
        <v>POPULAÇÃO GERAL</v>
      </c>
      <c r="G1032" s="6" t="str">
        <f>'Base de dados'!L1031</f>
        <v>SUPLENTE COMPLEMENTAR</v>
      </c>
      <c r="H1032" s="6">
        <f>'Base de dados'!M1031</f>
        <v>799</v>
      </c>
      <c r="I1032" s="30" t="s">
        <v>7931</v>
      </c>
      <c r="J1032" s="6" t="str">
        <f>'Base de dados'!N1031</f>
        <v/>
      </c>
    </row>
    <row r="1033" spans="1:10" ht="24.95" customHeight="1" x14ac:dyDescent="0.25">
      <c r="A1033" s="3">
        <f t="shared" si="16"/>
        <v>1031</v>
      </c>
      <c r="B1033" s="4" t="str">
        <f>'Base de dados'!A1032</f>
        <v>5140008136</v>
      </c>
      <c r="C1033" s="5" t="str">
        <f>IF('Base de dados'!E1032&lt;&gt;"",'Base de dados'!B1032&amp;CHAR(10)&amp;'Base de dados'!E1032,'Base de dados'!B1032)</f>
        <v>ALAELCO JOSE SILVA
ROSANGELA DONIZETE DA SILVA</v>
      </c>
      <c r="D1033" s="15" t="str">
        <f>'Base de dados'!H1032</f>
        <v>RUA MARIA IZABEL, 49 - VILA PEDREIRA - JUQUIA</v>
      </c>
      <c r="E1033" s="27" t="str">
        <f>'Base de dados'!I1032</f>
        <v>(13) 996573376</v>
      </c>
      <c r="F1033" s="6" t="str">
        <f>'Base de dados'!J1032</f>
        <v>POPULAÇÃO GERAL</v>
      </c>
      <c r="G1033" s="6" t="str">
        <f>'Base de dados'!L1032</f>
        <v>SUPLENTE COMPLEMENTAR</v>
      </c>
      <c r="H1033" s="6">
        <f>'Base de dados'!M1032</f>
        <v>800</v>
      </c>
      <c r="I1033" s="30" t="s">
        <v>7931</v>
      </c>
      <c r="J1033" s="6" t="str">
        <f>'Base de dados'!N1032</f>
        <v/>
      </c>
    </row>
    <row r="1034" spans="1:10" ht="24.95" customHeight="1" x14ac:dyDescent="0.25">
      <c r="A1034" s="3">
        <f t="shared" si="16"/>
        <v>1032</v>
      </c>
      <c r="B1034" s="4" t="str">
        <f>'Base de dados'!A1033</f>
        <v>5140006460</v>
      </c>
      <c r="C1034" s="5" t="str">
        <f>IF('Base de dados'!E1033&lt;&gt;"",'Base de dados'!B1033&amp;CHAR(10)&amp;'Base de dados'!E1033,'Base de dados'!B1033)</f>
        <v>ADAO FRANCISCO DOS SANTOS
ELIETE DE LIMA ROCHA SANTOS</v>
      </c>
      <c r="D1034" s="15" t="str">
        <f>'Base de dados'!H1033</f>
        <v>SIT RODOVIA SP 79, km 14 - POCO GRANDE - JUQUIA</v>
      </c>
      <c r="E1034" s="27" t="str">
        <f>'Base de dados'!I1033</f>
        <v>(13) 996896179</v>
      </c>
      <c r="F1034" s="6" t="str">
        <f>'Base de dados'!J1033</f>
        <v>POPULAÇÃO GERAL</v>
      </c>
      <c r="G1034" s="6" t="str">
        <f>'Base de dados'!L1033</f>
        <v>SUPLENTE COMPLEMENTAR</v>
      </c>
      <c r="H1034" s="6">
        <f>'Base de dados'!M1033</f>
        <v>801</v>
      </c>
      <c r="I1034" s="30" t="s">
        <v>7931</v>
      </c>
      <c r="J1034" s="6" t="str">
        <f>'Base de dados'!N1033</f>
        <v/>
      </c>
    </row>
    <row r="1035" spans="1:10" ht="24.95" customHeight="1" x14ac:dyDescent="0.25">
      <c r="A1035" s="3">
        <f t="shared" si="16"/>
        <v>1033</v>
      </c>
      <c r="B1035" s="4" t="str">
        <f>'Base de dados'!A1034</f>
        <v>5140008672</v>
      </c>
      <c r="C1035" s="5" t="str">
        <f>IF('Base de dados'!E1034&lt;&gt;"",'Base de dados'!B1034&amp;CHAR(10)&amp;'Base de dados'!E1034,'Base de dados'!B1034)</f>
        <v>FLAVIA PEREIRA DA SILVA</v>
      </c>
      <c r="D1035" s="15" t="str">
        <f>'Base de dados'!H1034</f>
        <v>VLA PROFESSOR FRANCISCO ARCELINO DO AMARAL, 423 - VILA SANCHES - JUQUIA</v>
      </c>
      <c r="E1035" s="27" t="str">
        <f>'Base de dados'!I1034</f>
        <v>(13) 996153053</v>
      </c>
      <c r="F1035" s="6" t="str">
        <f>'Base de dados'!J1034</f>
        <v>POPULAÇÃO GERAL</v>
      </c>
      <c r="G1035" s="6" t="str">
        <f>'Base de dados'!L1034</f>
        <v>SUPLENTE COMPLEMENTAR</v>
      </c>
      <c r="H1035" s="6">
        <f>'Base de dados'!M1034</f>
        <v>802</v>
      </c>
      <c r="I1035" s="30" t="s">
        <v>7931</v>
      </c>
      <c r="J1035" s="6" t="str">
        <f>'Base de dados'!N1034</f>
        <v/>
      </c>
    </row>
    <row r="1036" spans="1:10" ht="24.95" customHeight="1" x14ac:dyDescent="0.25">
      <c r="A1036" s="3">
        <f t="shared" si="16"/>
        <v>1034</v>
      </c>
      <c r="B1036" s="4" t="str">
        <f>'Base de dados'!A1035</f>
        <v>5140004366</v>
      </c>
      <c r="C1036" s="5" t="str">
        <f>IF('Base de dados'!E1035&lt;&gt;"",'Base de dados'!B1035&amp;CHAR(10)&amp;'Base de dados'!E1035,'Base de dados'!B1035)</f>
        <v>ELISANGELA DO NASCIMENTO LEANDRO</v>
      </c>
      <c r="D1036" s="15" t="str">
        <f>'Base de dados'!H1035</f>
        <v>RUA MARECHAL RONDON, 294 - CEDRO - JUQUIA</v>
      </c>
      <c r="E1036" s="27" t="str">
        <f>'Base de dados'!I1035</f>
        <v>(13) 997068832</v>
      </c>
      <c r="F1036" s="6" t="str">
        <f>'Base de dados'!J1035</f>
        <v>POPULAÇÃO GERAL</v>
      </c>
      <c r="G1036" s="6" t="str">
        <f>'Base de dados'!L1035</f>
        <v>SUPLENTE COMPLEMENTAR</v>
      </c>
      <c r="H1036" s="6">
        <f>'Base de dados'!M1035</f>
        <v>803</v>
      </c>
      <c r="I1036" s="30" t="s">
        <v>7931</v>
      </c>
      <c r="J1036" s="6" t="str">
        <f>'Base de dados'!N1035</f>
        <v/>
      </c>
    </row>
    <row r="1037" spans="1:10" ht="24.95" customHeight="1" x14ac:dyDescent="0.25">
      <c r="A1037" s="3">
        <f t="shared" si="16"/>
        <v>1035</v>
      </c>
      <c r="B1037" s="4" t="str">
        <f>'Base de dados'!A1036</f>
        <v>5140004911</v>
      </c>
      <c r="C1037" s="5" t="str">
        <f>IF('Base de dados'!E1036&lt;&gt;"",'Base de dados'!B1036&amp;CHAR(10)&amp;'Base de dados'!E1036,'Base de dados'!B1036)</f>
        <v>JOSIANE DE OLIVEIRA LIMA</v>
      </c>
      <c r="D1037" s="15" t="str">
        <f>'Base de dados'!H1036</f>
        <v>RUA PEDRO IVO, 39 - VOVO CLARINHA - JUQUIA</v>
      </c>
      <c r="E1037" s="27" t="str">
        <f>'Base de dados'!I1036</f>
        <v>(13) 997865304</v>
      </c>
      <c r="F1037" s="6" t="str">
        <f>'Base de dados'!J1036</f>
        <v>POPULAÇÃO GERAL</v>
      </c>
      <c r="G1037" s="6" t="str">
        <f>'Base de dados'!L1036</f>
        <v>SUPLENTE COMPLEMENTAR</v>
      </c>
      <c r="H1037" s="6">
        <f>'Base de dados'!M1036</f>
        <v>804</v>
      </c>
      <c r="I1037" s="30" t="s">
        <v>7931</v>
      </c>
      <c r="J1037" s="6" t="str">
        <f>'Base de dados'!N1036</f>
        <v/>
      </c>
    </row>
    <row r="1038" spans="1:10" ht="24.95" customHeight="1" x14ac:dyDescent="0.25">
      <c r="A1038" s="3">
        <f t="shared" si="16"/>
        <v>1036</v>
      </c>
      <c r="B1038" s="4" t="str">
        <f>'Base de dados'!A1037</f>
        <v>5140003764</v>
      </c>
      <c r="C1038" s="5" t="str">
        <f>IF('Base de dados'!E1037&lt;&gt;"",'Base de dados'!B1037&amp;CHAR(10)&amp;'Base de dados'!E1037,'Base de dados'!B1037)</f>
        <v>DORIVAL LOPES DOS SANTOS</v>
      </c>
      <c r="D1038" s="15" t="str">
        <f>'Base de dados'!H1037</f>
        <v>SIT SITIO JAMIL DIEGUES DRACENA, 999 - POUSO ALTO DE CIMA - JUQUIA</v>
      </c>
      <c r="E1038" s="27" t="str">
        <f>'Base de dados'!I1037</f>
        <v>(13) 996052713</v>
      </c>
      <c r="F1038" s="6" t="str">
        <f>'Base de dados'!J1037</f>
        <v>POPULAÇÃO GERAL</v>
      </c>
      <c r="G1038" s="6" t="str">
        <f>'Base de dados'!L1037</f>
        <v>SUPLENTE COMPLEMENTAR</v>
      </c>
      <c r="H1038" s="6">
        <f>'Base de dados'!M1037</f>
        <v>805</v>
      </c>
      <c r="I1038" s="30" t="s">
        <v>7931</v>
      </c>
      <c r="J1038" s="6" t="str">
        <f>'Base de dados'!N1037</f>
        <v/>
      </c>
    </row>
    <row r="1039" spans="1:10" ht="24.95" customHeight="1" x14ac:dyDescent="0.25">
      <c r="A1039" s="3">
        <f t="shared" si="16"/>
        <v>1037</v>
      </c>
      <c r="B1039" s="4" t="str">
        <f>'Base de dados'!A1038</f>
        <v>5140001586</v>
      </c>
      <c r="C1039" s="5" t="str">
        <f>IF('Base de dados'!E1038&lt;&gt;"",'Base de dados'!B1038&amp;CHAR(10)&amp;'Base de dados'!E1038,'Base de dados'!B1038)</f>
        <v>MARCIA DA SILVA PEREIRA LOPES
FABIANO DE OLIVEIRA LOPES</v>
      </c>
      <c r="D1039" s="15" t="str">
        <f>'Base de dados'!H1038</f>
        <v>RUA BAHIA, 751 - PARQUE NACIONAL - JUQUIA</v>
      </c>
      <c r="E1039" s="27" t="str">
        <f>'Base de dados'!I1038</f>
        <v>(13) 996765590</v>
      </c>
      <c r="F1039" s="6" t="str">
        <f>'Base de dados'!J1038</f>
        <v>POPULAÇÃO GERAL</v>
      </c>
      <c r="G1039" s="6" t="str">
        <f>'Base de dados'!L1038</f>
        <v>SUPLENTE COMPLEMENTAR</v>
      </c>
      <c r="H1039" s="6">
        <f>'Base de dados'!M1038</f>
        <v>806</v>
      </c>
      <c r="I1039" s="30" t="s">
        <v>7931</v>
      </c>
      <c r="J1039" s="6" t="str">
        <f>'Base de dados'!N1038</f>
        <v/>
      </c>
    </row>
    <row r="1040" spans="1:10" ht="24.95" customHeight="1" x14ac:dyDescent="0.25">
      <c r="A1040" s="3">
        <f t="shared" si="16"/>
        <v>1038</v>
      </c>
      <c r="B1040" s="4" t="str">
        <f>'Base de dados'!A1039</f>
        <v>5140002113</v>
      </c>
      <c r="C1040" s="5" t="str">
        <f>IF('Base de dados'!E1039&lt;&gt;"",'Base de dados'!B1039&amp;CHAR(10)&amp;'Base de dados'!E1039,'Base de dados'!B1039)</f>
        <v>GEOVANE RODRIGUES DE MORAIS DIAS</v>
      </c>
      <c r="D1040" s="15" t="str">
        <f>'Base de dados'!H1039</f>
        <v>ROD SP 79 KM 194, 06 - ASSUNGUI - JUQUIA</v>
      </c>
      <c r="E1040" s="27" t="str">
        <f>'Base de dados'!I1039</f>
        <v>(13) 997063607</v>
      </c>
      <c r="F1040" s="6" t="str">
        <f>'Base de dados'!J1039</f>
        <v>POPULAÇÃO GERAL</v>
      </c>
      <c r="G1040" s="6" t="str">
        <f>'Base de dados'!L1039</f>
        <v>SUPLENTE COMPLEMENTAR</v>
      </c>
      <c r="H1040" s="6">
        <f>'Base de dados'!M1039</f>
        <v>807</v>
      </c>
      <c r="I1040" s="30" t="s">
        <v>7931</v>
      </c>
      <c r="J1040" s="6" t="str">
        <f>'Base de dados'!N1039</f>
        <v/>
      </c>
    </row>
    <row r="1041" spans="1:10" ht="24.95" customHeight="1" x14ac:dyDescent="0.25">
      <c r="A1041" s="3">
        <f t="shared" si="16"/>
        <v>1039</v>
      </c>
      <c r="B1041" s="4" t="str">
        <f>'Base de dados'!A1040</f>
        <v>5140006049</v>
      </c>
      <c r="C1041" s="5" t="str">
        <f>IF('Base de dados'!E1040&lt;&gt;"",'Base de dados'!B1040&amp;CHAR(10)&amp;'Base de dados'!E1040,'Base de dados'!B1040)</f>
        <v>JAQUELINE FURTADO ROSA</v>
      </c>
      <c r="D1041" s="15" t="str">
        <f>'Base de dados'!H1040</f>
        <v>RUA PIAUI, 169 - PARQUE NACIONAL - JUQUIA</v>
      </c>
      <c r="E1041" s="27" t="str">
        <f>'Base de dados'!I1040</f>
        <v>(13) 996201426</v>
      </c>
      <c r="F1041" s="6" t="str">
        <f>'Base de dados'!J1040</f>
        <v>POPULAÇÃO GERAL</v>
      </c>
      <c r="G1041" s="6" t="str">
        <f>'Base de dados'!L1040</f>
        <v>SUPLENTE COMPLEMENTAR</v>
      </c>
      <c r="H1041" s="6">
        <f>'Base de dados'!M1040</f>
        <v>808</v>
      </c>
      <c r="I1041" s="30" t="s">
        <v>7931</v>
      </c>
      <c r="J1041" s="6" t="str">
        <f>'Base de dados'!N1040</f>
        <v/>
      </c>
    </row>
    <row r="1042" spans="1:10" ht="24.95" customHeight="1" x14ac:dyDescent="0.25">
      <c r="A1042" s="3">
        <f t="shared" si="16"/>
        <v>1040</v>
      </c>
      <c r="B1042" s="4" t="str">
        <f>'Base de dados'!A1041</f>
        <v>5140001420</v>
      </c>
      <c r="C1042" s="5" t="str">
        <f>IF('Base de dados'!E1041&lt;&gt;"",'Base de dados'!B1041&amp;CHAR(10)&amp;'Base de dados'!E1041,'Base de dados'!B1041)</f>
        <v>CIBELE MORAIS ALVES</v>
      </c>
      <c r="D1042" s="15" t="str">
        <f>'Base de dados'!H1041</f>
        <v>RUA PARA, 93 - PARQUE NACIONAL - JUQUIA</v>
      </c>
      <c r="E1042" s="27" t="str">
        <f>'Base de dados'!I1041</f>
        <v>(13) 996490164</v>
      </c>
      <c r="F1042" s="6" t="str">
        <f>'Base de dados'!J1041</f>
        <v>POPULAÇÃO GERAL</v>
      </c>
      <c r="G1042" s="6" t="str">
        <f>'Base de dados'!L1041</f>
        <v>SUPLENTE COMPLEMENTAR</v>
      </c>
      <c r="H1042" s="6">
        <f>'Base de dados'!M1041</f>
        <v>809</v>
      </c>
      <c r="I1042" s="30" t="s">
        <v>7931</v>
      </c>
      <c r="J1042" s="6" t="str">
        <f>'Base de dados'!N1041</f>
        <v/>
      </c>
    </row>
    <row r="1043" spans="1:10" ht="24.95" customHeight="1" x14ac:dyDescent="0.25">
      <c r="A1043" s="3">
        <f t="shared" si="16"/>
        <v>1041</v>
      </c>
      <c r="B1043" s="4" t="str">
        <f>'Base de dados'!A1042</f>
        <v>5140002568</v>
      </c>
      <c r="C1043" s="5" t="str">
        <f>IF('Base de dados'!E1042&lt;&gt;"",'Base de dados'!B1042&amp;CHAR(10)&amp;'Base de dados'!E1042,'Base de dados'!B1042)</f>
        <v>LETICIA ALMEIDA DA SILVA</v>
      </c>
      <c r="D1043" s="15" t="str">
        <f>'Base de dados'!H1042</f>
        <v>RUA VOLUNTARIOS DA PATRIA, 575 - VILA FLORINDO - JUQUIA</v>
      </c>
      <c r="E1043" s="27" t="str">
        <f>'Base de dados'!I1042</f>
        <v>(13) 996433458</v>
      </c>
      <c r="F1043" s="6" t="str">
        <f>'Base de dados'!J1042</f>
        <v>POPULAÇÃO GERAL</v>
      </c>
      <c r="G1043" s="6" t="str">
        <f>'Base de dados'!L1042</f>
        <v>SUPLENTE COMPLEMENTAR</v>
      </c>
      <c r="H1043" s="6">
        <f>'Base de dados'!M1042</f>
        <v>810</v>
      </c>
      <c r="I1043" s="30" t="s">
        <v>7931</v>
      </c>
      <c r="J1043" s="6" t="str">
        <f>'Base de dados'!N1042</f>
        <v/>
      </c>
    </row>
    <row r="1044" spans="1:10" ht="24.95" customHeight="1" x14ac:dyDescent="0.25">
      <c r="A1044" s="3">
        <f t="shared" si="16"/>
        <v>1042</v>
      </c>
      <c r="B1044" s="4" t="str">
        <f>'Base de dados'!A1043</f>
        <v>5140002311</v>
      </c>
      <c r="C1044" s="5" t="str">
        <f>IF('Base de dados'!E1043&lt;&gt;"",'Base de dados'!B1043&amp;CHAR(10)&amp;'Base de dados'!E1043,'Base de dados'!B1043)</f>
        <v>JUCIMARA ROSA DE OLIVEIRA
PEDRO DE LARA MUNIZ</v>
      </c>
      <c r="D1044" s="15" t="str">
        <f>'Base de dados'!H1043</f>
        <v>RUA ZELIA DE OLIVEIRA SANTOS, 50 - VILA SANCHES - JUQUIA</v>
      </c>
      <c r="E1044" s="27" t="str">
        <f>'Base de dados'!I1043</f>
        <v>(13) 996746662</v>
      </c>
      <c r="F1044" s="6" t="str">
        <f>'Base de dados'!J1043</f>
        <v>POPULAÇÃO GERAL</v>
      </c>
      <c r="G1044" s="6" t="str">
        <f>'Base de dados'!L1043</f>
        <v>SUPLENTE COMPLEMENTAR</v>
      </c>
      <c r="H1044" s="6">
        <f>'Base de dados'!M1043</f>
        <v>811</v>
      </c>
      <c r="I1044" s="30" t="s">
        <v>7931</v>
      </c>
      <c r="J1044" s="6" t="str">
        <f>'Base de dados'!N1043</f>
        <v/>
      </c>
    </row>
    <row r="1045" spans="1:10" ht="24.95" customHeight="1" x14ac:dyDescent="0.25">
      <c r="A1045" s="3">
        <f t="shared" si="16"/>
        <v>1043</v>
      </c>
      <c r="B1045" s="4" t="str">
        <f>'Base de dados'!A1044</f>
        <v>5140008250</v>
      </c>
      <c r="C1045" s="5" t="str">
        <f>IF('Base de dados'!E1044&lt;&gt;"",'Base de dados'!B1044&amp;CHAR(10)&amp;'Base de dados'!E1044,'Base de dados'!B1044)</f>
        <v>SERGIO SECUNDIN JUNIOR</v>
      </c>
      <c r="D1045" s="15" t="str">
        <f>'Base de dados'!H1044</f>
        <v>SIT SITIO ADAO SECUNDIN, sn - RIBEIRAO FUNDO DE CIMA - JUQUIA</v>
      </c>
      <c r="E1045" s="27" t="str">
        <f>'Base de dados'!I1044</f>
        <v>(13) 997921447</v>
      </c>
      <c r="F1045" s="6" t="str">
        <f>'Base de dados'!J1044</f>
        <v>POPULAÇÃO GERAL</v>
      </c>
      <c r="G1045" s="6" t="str">
        <f>'Base de dados'!L1044</f>
        <v>SUPLENTE COMPLEMENTAR</v>
      </c>
      <c r="H1045" s="6">
        <f>'Base de dados'!M1044</f>
        <v>812</v>
      </c>
      <c r="I1045" s="30" t="s">
        <v>7931</v>
      </c>
      <c r="J1045" s="6" t="str">
        <f>'Base de dados'!N1044</f>
        <v/>
      </c>
    </row>
    <row r="1046" spans="1:10" ht="24.95" customHeight="1" x14ac:dyDescent="0.25">
      <c r="A1046" s="3">
        <f t="shared" si="16"/>
        <v>1044</v>
      </c>
      <c r="B1046" s="4" t="str">
        <f>'Base de dados'!A1045</f>
        <v>5140000752</v>
      </c>
      <c r="C1046" s="5" t="str">
        <f>IF('Base de dados'!E1045&lt;&gt;"",'Base de dados'!B1045&amp;CHAR(10)&amp;'Base de dados'!E1045,'Base de dados'!B1045)</f>
        <v>GRAZIELE XAVIER CAMPOS</v>
      </c>
      <c r="D1046" s="15" t="str">
        <f>'Base de dados'!H1045</f>
        <v>RUA ISAIAS MARTINS DE OLIVEIRA, 121 - VILA FLORINDO DE CIMA  - JUQUIA</v>
      </c>
      <c r="E1046" s="27" t="str">
        <f>'Base de dados'!I1045</f>
        <v>(13) 996377515</v>
      </c>
      <c r="F1046" s="6" t="str">
        <f>'Base de dados'!J1045</f>
        <v>POPULAÇÃO GERAL</v>
      </c>
      <c r="G1046" s="6" t="str">
        <f>'Base de dados'!L1045</f>
        <v>SUPLENTE COMPLEMENTAR</v>
      </c>
      <c r="H1046" s="6">
        <f>'Base de dados'!M1045</f>
        <v>813</v>
      </c>
      <c r="I1046" s="30" t="s">
        <v>7931</v>
      </c>
      <c r="J1046" s="6" t="str">
        <f>'Base de dados'!N1045</f>
        <v/>
      </c>
    </row>
    <row r="1047" spans="1:10" ht="24.95" customHeight="1" x14ac:dyDescent="0.25">
      <c r="A1047" s="3">
        <f t="shared" si="16"/>
        <v>1045</v>
      </c>
      <c r="B1047" s="4" t="str">
        <f>'Base de dados'!A1046</f>
        <v>5140001628</v>
      </c>
      <c r="C1047" s="5" t="str">
        <f>IF('Base de dados'!E1046&lt;&gt;"",'Base de dados'!B1046&amp;CHAR(10)&amp;'Base de dados'!E1046,'Base de dados'!B1046)</f>
        <v>EDNILSON DIAS
VERA LUCIA</v>
      </c>
      <c r="D1047" s="15" t="str">
        <f>'Base de dados'!H1046</f>
        <v>RUA ARCELINO ZACARIAS SANCHES, 109 - VILA SANCHES - JUQUIA</v>
      </c>
      <c r="E1047" s="27" t="str">
        <f>'Base de dados'!I1046</f>
        <v>(13) 996228473</v>
      </c>
      <c r="F1047" s="6" t="str">
        <f>'Base de dados'!J1046</f>
        <v>POPULAÇÃO GERAL</v>
      </c>
      <c r="G1047" s="6" t="str">
        <f>'Base de dados'!L1046</f>
        <v>SUPLENTE COMPLEMENTAR</v>
      </c>
      <c r="H1047" s="6">
        <f>'Base de dados'!M1046</f>
        <v>814</v>
      </c>
      <c r="I1047" s="30" t="s">
        <v>7931</v>
      </c>
      <c r="J1047" s="6" t="str">
        <f>'Base de dados'!N1046</f>
        <v/>
      </c>
    </row>
    <row r="1048" spans="1:10" ht="24.95" customHeight="1" x14ac:dyDescent="0.25">
      <c r="A1048" s="3">
        <f t="shared" si="16"/>
        <v>1046</v>
      </c>
      <c r="B1048" s="4" t="str">
        <f>'Base de dados'!A1047</f>
        <v>5140010744</v>
      </c>
      <c r="C1048" s="5" t="str">
        <f>IF('Base de dados'!E1047&lt;&gt;"",'Base de dados'!B1047&amp;CHAR(10)&amp;'Base de dados'!E1047,'Base de dados'!B1047)</f>
        <v>RAYANE MIRANDA SILVA
MICHAEL GONCALVES LOPES SANTIAGO</v>
      </c>
      <c r="D1048" s="15" t="str">
        <f>'Base de dados'!H1047</f>
        <v>RUA PROJETADA, 36 - VILA SANCHES - JUQUIA</v>
      </c>
      <c r="E1048" s="27" t="str">
        <f>'Base de dados'!I1047</f>
        <v>(13) 997204363</v>
      </c>
      <c r="F1048" s="6" t="str">
        <f>'Base de dados'!J1047</f>
        <v>POPULAÇÃO GERAL</v>
      </c>
      <c r="G1048" s="6" t="str">
        <f>'Base de dados'!L1047</f>
        <v>SUPLENTE COMPLEMENTAR</v>
      </c>
      <c r="H1048" s="6">
        <f>'Base de dados'!M1047</f>
        <v>815</v>
      </c>
      <c r="I1048" s="30" t="s">
        <v>7931</v>
      </c>
      <c r="J1048" s="6" t="str">
        <f>'Base de dados'!N1047</f>
        <v/>
      </c>
    </row>
    <row r="1049" spans="1:10" ht="24.95" customHeight="1" x14ac:dyDescent="0.25">
      <c r="A1049" s="3">
        <f t="shared" si="16"/>
        <v>1047</v>
      </c>
      <c r="B1049" s="4" t="str">
        <f>'Base de dados'!A1048</f>
        <v>5140002592</v>
      </c>
      <c r="C1049" s="5" t="str">
        <f>IF('Base de dados'!E1048&lt;&gt;"",'Base de dados'!B1048&amp;CHAR(10)&amp;'Base de dados'!E1048,'Base de dados'!B1048)</f>
        <v>ANTONIA ALMEIDA SILVA</v>
      </c>
      <c r="D1049" s="15" t="str">
        <f>'Base de dados'!H1048</f>
        <v>RUA SALUSTIANO GREGORIANO LEITE, 10 - VILA FLORINDO DE BAIXO - JUQUIA</v>
      </c>
      <c r="E1049" s="27" t="str">
        <f>'Base de dados'!I1048</f>
        <v>(13) 997552546</v>
      </c>
      <c r="F1049" s="6" t="str">
        <f>'Base de dados'!J1048</f>
        <v>POPULAÇÃO GERAL</v>
      </c>
      <c r="G1049" s="6" t="str">
        <f>'Base de dados'!L1048</f>
        <v>SUPLENTE COMPLEMENTAR</v>
      </c>
      <c r="H1049" s="6">
        <f>'Base de dados'!M1048</f>
        <v>816</v>
      </c>
      <c r="I1049" s="30" t="s">
        <v>7931</v>
      </c>
      <c r="J1049" s="6" t="str">
        <f>'Base de dados'!N1048</f>
        <v/>
      </c>
    </row>
    <row r="1050" spans="1:10" ht="24.95" customHeight="1" x14ac:dyDescent="0.25">
      <c r="A1050" s="3">
        <f t="shared" si="16"/>
        <v>1048</v>
      </c>
      <c r="B1050" s="4" t="str">
        <f>'Base de dados'!A1049</f>
        <v>5140004424</v>
      </c>
      <c r="C1050" s="5" t="str">
        <f>IF('Base de dados'!E1049&lt;&gt;"",'Base de dados'!B1049&amp;CHAR(10)&amp;'Base de dados'!E1049,'Base de dados'!B1049)</f>
        <v>BENVINDA LUIZ SANDER</v>
      </c>
      <c r="D1050" s="15" t="str">
        <f>'Base de dados'!H1049</f>
        <v>RUA SILAS CUNHA MARIANO, 35 - COLAU - JUQUIA</v>
      </c>
      <c r="E1050" s="27" t="str">
        <f>'Base de dados'!I1049</f>
        <v>(13) 996280772</v>
      </c>
      <c r="F1050" s="6" t="str">
        <f>'Base de dados'!J1049</f>
        <v>POPULAÇÃO GERAL</v>
      </c>
      <c r="G1050" s="6" t="str">
        <f>'Base de dados'!L1049</f>
        <v>SUPLENTE COMPLEMENTAR</v>
      </c>
      <c r="H1050" s="6">
        <f>'Base de dados'!M1049</f>
        <v>817</v>
      </c>
      <c r="I1050" s="30" t="s">
        <v>7931</v>
      </c>
      <c r="J1050" s="6" t="str">
        <f>'Base de dados'!N1049</f>
        <v/>
      </c>
    </row>
    <row r="1051" spans="1:10" ht="24.95" customHeight="1" x14ac:dyDescent="0.25">
      <c r="A1051" s="3">
        <f t="shared" si="16"/>
        <v>1049</v>
      </c>
      <c r="B1051" s="4" t="str">
        <f>'Base de dados'!A1050</f>
        <v>5140009886</v>
      </c>
      <c r="C1051" s="5" t="str">
        <f>IF('Base de dados'!E1050&lt;&gt;"",'Base de dados'!B1050&amp;CHAR(10)&amp;'Base de dados'!E1050,'Base de dados'!B1050)</f>
        <v>CESAR DA SILVA MACEDO</v>
      </c>
      <c r="D1051" s="15" t="str">
        <f>'Base de dados'!H1050</f>
        <v>SIT SITIO RIO DAS PEDRAS, S/N - CEDRO - JUQUIA</v>
      </c>
      <c r="E1051" s="27" t="str">
        <f>'Base de dados'!I1050</f>
        <v>(13) 996384283</v>
      </c>
      <c r="F1051" s="6" t="str">
        <f>'Base de dados'!J1050</f>
        <v>POPULAÇÃO GERAL</v>
      </c>
      <c r="G1051" s="6" t="str">
        <f>'Base de dados'!L1050</f>
        <v>SUPLENTE COMPLEMENTAR</v>
      </c>
      <c r="H1051" s="6">
        <f>'Base de dados'!M1050</f>
        <v>818</v>
      </c>
      <c r="I1051" s="30" t="s">
        <v>7931</v>
      </c>
      <c r="J1051" s="6" t="str">
        <f>'Base de dados'!N1050</f>
        <v/>
      </c>
    </row>
    <row r="1052" spans="1:10" ht="24.95" customHeight="1" x14ac:dyDescent="0.25">
      <c r="A1052" s="3">
        <f t="shared" si="16"/>
        <v>1050</v>
      </c>
      <c r="B1052" s="4" t="str">
        <f>'Base de dados'!A1051</f>
        <v>5140003103</v>
      </c>
      <c r="C1052" s="5" t="str">
        <f>IF('Base de dados'!E1051&lt;&gt;"",'Base de dados'!B1051&amp;CHAR(10)&amp;'Base de dados'!E1051,'Base de dados'!B1051)</f>
        <v>LUCIANA APARECIDA BERNARDES</v>
      </c>
      <c r="D1052" s="15" t="str">
        <f>'Base de dados'!H1051</f>
        <v>RUA QUATRO, 17 - FLORESTA - JUQUIA</v>
      </c>
      <c r="E1052" s="27" t="str">
        <f>'Base de dados'!I1051</f>
        <v>(11) 952972199</v>
      </c>
      <c r="F1052" s="6" t="str">
        <f>'Base de dados'!J1051</f>
        <v>POPULAÇÃO GERAL</v>
      </c>
      <c r="G1052" s="6" t="str">
        <f>'Base de dados'!L1051</f>
        <v>SUPLENTE COMPLEMENTAR</v>
      </c>
      <c r="H1052" s="6">
        <f>'Base de dados'!M1051</f>
        <v>819</v>
      </c>
      <c r="I1052" s="30" t="s">
        <v>7931</v>
      </c>
      <c r="J1052" s="6" t="str">
        <f>'Base de dados'!N1051</f>
        <v/>
      </c>
    </row>
    <row r="1053" spans="1:10" ht="24.95" customHeight="1" x14ac:dyDescent="0.25">
      <c r="A1053" s="3">
        <f t="shared" si="16"/>
        <v>1051</v>
      </c>
      <c r="B1053" s="4" t="str">
        <f>'Base de dados'!A1052</f>
        <v>5140000968</v>
      </c>
      <c r="C1053" s="5" t="str">
        <f>IF('Base de dados'!E1052&lt;&gt;"",'Base de dados'!B1052&amp;CHAR(10)&amp;'Base de dados'!E1052,'Base de dados'!B1052)</f>
        <v>SANDRA REGINA PERES BAESA</v>
      </c>
      <c r="D1053" s="15" t="str">
        <f>'Base de dados'!H1052</f>
        <v>RUA PARANA, 451 - VILA DOS PASSAROS  - JUQUIA</v>
      </c>
      <c r="E1053" s="27" t="str">
        <f>'Base de dados'!I1052</f>
        <v>(13) 997860940</v>
      </c>
      <c r="F1053" s="6" t="str">
        <f>'Base de dados'!J1052</f>
        <v>POPULAÇÃO GERAL</v>
      </c>
      <c r="G1053" s="6" t="str">
        <f>'Base de dados'!L1052</f>
        <v>SUPLENTE COMPLEMENTAR</v>
      </c>
      <c r="H1053" s="6">
        <f>'Base de dados'!M1052</f>
        <v>820</v>
      </c>
      <c r="I1053" s="30" t="s">
        <v>7931</v>
      </c>
      <c r="J1053" s="6" t="str">
        <f>'Base de dados'!N1052</f>
        <v/>
      </c>
    </row>
    <row r="1054" spans="1:10" ht="24.95" customHeight="1" x14ac:dyDescent="0.25">
      <c r="A1054" s="3">
        <f t="shared" si="16"/>
        <v>1052</v>
      </c>
      <c r="B1054" s="4" t="str">
        <f>'Base de dados'!A1053</f>
        <v>5140007757</v>
      </c>
      <c r="C1054" s="5" t="str">
        <f>IF('Base de dados'!E1053&lt;&gt;"",'Base de dados'!B1053&amp;CHAR(10)&amp;'Base de dados'!E1053,'Base de dados'!B1053)</f>
        <v>STEFANY RAMOS MUNIZ</v>
      </c>
      <c r="D1054" s="15" t="str">
        <f>'Base de dados'!H1053</f>
        <v>RUA FLORESTA, 331 - ESTACAO  - JUQUIA</v>
      </c>
      <c r="E1054" s="27" t="str">
        <f>'Base de dados'!I1053</f>
        <v>(13) 988357735</v>
      </c>
      <c r="F1054" s="6" t="str">
        <f>'Base de dados'!J1053</f>
        <v>POPULAÇÃO GERAL</v>
      </c>
      <c r="G1054" s="6" t="str">
        <f>'Base de dados'!L1053</f>
        <v>SUPLENTE COMPLEMENTAR</v>
      </c>
      <c r="H1054" s="6">
        <f>'Base de dados'!M1053</f>
        <v>821</v>
      </c>
      <c r="I1054" s="30" t="s">
        <v>7931</v>
      </c>
      <c r="J1054" s="6" t="str">
        <f>'Base de dados'!N1053</f>
        <v/>
      </c>
    </row>
    <row r="1055" spans="1:10" ht="24.95" customHeight="1" x14ac:dyDescent="0.25">
      <c r="A1055" s="3">
        <f t="shared" si="16"/>
        <v>1053</v>
      </c>
      <c r="B1055" s="4" t="str">
        <f>'Base de dados'!A1054</f>
        <v>5140007872</v>
      </c>
      <c r="C1055" s="5" t="str">
        <f>IF('Base de dados'!E1054&lt;&gt;"",'Base de dados'!B1054&amp;CHAR(10)&amp;'Base de dados'!E1054,'Base de dados'!B1054)</f>
        <v>ANA PAULA LEMOS DE LARA
MARCIO SIQUEIRA NEVES REGIS</v>
      </c>
      <c r="D1055" s="15" t="str">
        <f>'Base de dados'!H1054</f>
        <v>EST DE TAPIRAI KM206, 0 - CORTE PRETO - JUQUIA</v>
      </c>
      <c r="E1055" s="27" t="str">
        <f>'Base de dados'!I1054</f>
        <v>(13) 996486500</v>
      </c>
      <c r="F1055" s="6" t="str">
        <f>'Base de dados'!J1054</f>
        <v>POPULAÇÃO GERAL</v>
      </c>
      <c r="G1055" s="6" t="str">
        <f>'Base de dados'!L1054</f>
        <v>SUPLENTE COMPLEMENTAR</v>
      </c>
      <c r="H1055" s="6">
        <f>'Base de dados'!M1054</f>
        <v>822</v>
      </c>
      <c r="I1055" s="30" t="s">
        <v>7931</v>
      </c>
      <c r="J1055" s="6" t="str">
        <f>'Base de dados'!N1054</f>
        <v/>
      </c>
    </row>
    <row r="1056" spans="1:10" ht="24.95" customHeight="1" x14ac:dyDescent="0.25">
      <c r="A1056" s="3">
        <f t="shared" si="16"/>
        <v>1054</v>
      </c>
      <c r="B1056" s="4" t="str">
        <f>'Base de dados'!A1055</f>
        <v>5140010579</v>
      </c>
      <c r="C1056" s="5" t="str">
        <f>IF('Base de dados'!E1055&lt;&gt;"",'Base de dados'!B1055&amp;CHAR(10)&amp;'Base de dados'!E1055,'Base de dados'!B1055)</f>
        <v>MARCOS LOPES DA SILVA
SABRINA DA SILVA DOMINGOS</v>
      </c>
      <c r="D1056" s="15" t="str">
        <f>'Base de dados'!H1055</f>
        <v>RUA BENEDICTO DE PAULA, 184 - JARDIM SANTO AMARO - SOROCABA</v>
      </c>
      <c r="E1056" s="27" t="str">
        <f>'Base de dados'!I1055</f>
        <v>(15) 996185944</v>
      </c>
      <c r="F1056" s="6" t="str">
        <f>'Base de dados'!J1055</f>
        <v>POPULAÇÃO GERAL</v>
      </c>
      <c r="G1056" s="6" t="str">
        <f>'Base de dados'!L1055</f>
        <v>SUPLENTE COMPLEMENTAR</v>
      </c>
      <c r="H1056" s="6">
        <f>'Base de dados'!M1055</f>
        <v>823</v>
      </c>
      <c r="I1056" s="30" t="s">
        <v>7931</v>
      </c>
      <c r="J1056" s="6" t="str">
        <f>'Base de dados'!N1055</f>
        <v/>
      </c>
    </row>
    <row r="1057" spans="1:10" ht="24.95" customHeight="1" x14ac:dyDescent="0.25">
      <c r="A1057" s="3">
        <f t="shared" si="16"/>
        <v>1055</v>
      </c>
      <c r="B1057" s="4" t="str">
        <f>'Base de dados'!A1056</f>
        <v>5140004028</v>
      </c>
      <c r="C1057" s="5" t="str">
        <f>IF('Base de dados'!E1056&lt;&gt;"",'Base de dados'!B1056&amp;CHAR(10)&amp;'Base de dados'!E1056,'Base de dados'!B1056)</f>
        <v>ELIETE PEREIRA RODRIGUES</v>
      </c>
      <c r="D1057" s="15" t="str">
        <f>'Base de dados'!H1056</f>
        <v>RUA JOAO FLORENCIO, 11 - VILA SANCHES  - JUQUIA</v>
      </c>
      <c r="E1057" s="27" t="str">
        <f>'Base de dados'!I1056</f>
        <v>(13) 996831226</v>
      </c>
      <c r="F1057" s="6" t="str">
        <f>'Base de dados'!J1056</f>
        <v>POPULAÇÃO GERAL</v>
      </c>
      <c r="G1057" s="6" t="str">
        <f>'Base de dados'!L1056</f>
        <v>SUPLENTE COMPLEMENTAR</v>
      </c>
      <c r="H1057" s="6">
        <f>'Base de dados'!M1056</f>
        <v>824</v>
      </c>
      <c r="I1057" s="30" t="s">
        <v>7931</v>
      </c>
      <c r="J1057" s="6" t="str">
        <f>'Base de dados'!N1056</f>
        <v/>
      </c>
    </row>
    <row r="1058" spans="1:10" ht="24.95" customHeight="1" x14ac:dyDescent="0.25">
      <c r="A1058" s="3">
        <f t="shared" si="16"/>
        <v>1056</v>
      </c>
      <c r="B1058" s="4" t="str">
        <f>'Base de dados'!A1057</f>
        <v>5140003210</v>
      </c>
      <c r="C1058" s="5" t="str">
        <f>IF('Base de dados'!E1057&lt;&gt;"",'Base de dados'!B1057&amp;CHAR(10)&amp;'Base de dados'!E1057,'Base de dados'!B1057)</f>
        <v>ELZA RAQUEL VASSAO CALDAS DE SOUZA</v>
      </c>
      <c r="D1058" s="15" t="str">
        <f>'Base de dados'!H1057</f>
        <v>RUA SANTO ANTONIO,  30 - VILA INDUSTRIAL - JUQUIA</v>
      </c>
      <c r="E1058" s="27" t="str">
        <f>'Base de dados'!I1057</f>
        <v>(11) 949266492</v>
      </c>
      <c r="F1058" s="6" t="str">
        <f>'Base de dados'!J1057</f>
        <v>POPULAÇÃO GERAL</v>
      </c>
      <c r="G1058" s="6" t="str">
        <f>'Base de dados'!L1057</f>
        <v>SUPLENTE COMPLEMENTAR</v>
      </c>
      <c r="H1058" s="6">
        <f>'Base de dados'!M1057</f>
        <v>825</v>
      </c>
      <c r="I1058" s="30" t="s">
        <v>7931</v>
      </c>
      <c r="J1058" s="6" t="str">
        <f>'Base de dados'!N1057</f>
        <v/>
      </c>
    </row>
    <row r="1059" spans="1:10" ht="24.95" customHeight="1" x14ac:dyDescent="0.25">
      <c r="A1059" s="3">
        <f t="shared" si="16"/>
        <v>1057</v>
      </c>
      <c r="B1059" s="4" t="str">
        <f>'Base de dados'!A1058</f>
        <v>5140003269</v>
      </c>
      <c r="C1059" s="5" t="str">
        <f>IF('Base de dados'!E1058&lt;&gt;"",'Base de dados'!B1058&amp;CHAR(10)&amp;'Base de dados'!E1058,'Base de dados'!B1058)</f>
        <v>IZAIAS CASTINHO DO NASCIMENTO JUNIOR</v>
      </c>
      <c r="D1059" s="15" t="str">
        <f>'Base de dados'!H1058</f>
        <v>RUA R  PERNAMBUCO, 20 - PARQUE NACIONAL - JUQUIA</v>
      </c>
      <c r="E1059" s="27" t="str">
        <f>'Base de dados'!I1058</f>
        <v>(13) 996449125</v>
      </c>
      <c r="F1059" s="6" t="str">
        <f>'Base de dados'!J1058</f>
        <v>POPULAÇÃO GERAL</v>
      </c>
      <c r="G1059" s="6" t="str">
        <f>'Base de dados'!L1058</f>
        <v>SUPLENTE COMPLEMENTAR</v>
      </c>
      <c r="H1059" s="6">
        <f>'Base de dados'!M1058</f>
        <v>826</v>
      </c>
      <c r="I1059" s="30" t="s">
        <v>7931</v>
      </c>
      <c r="J1059" s="6" t="str">
        <f>'Base de dados'!N1058</f>
        <v/>
      </c>
    </row>
    <row r="1060" spans="1:10" ht="24.95" customHeight="1" x14ac:dyDescent="0.25">
      <c r="A1060" s="3">
        <f t="shared" si="16"/>
        <v>1058</v>
      </c>
      <c r="B1060" s="4" t="str">
        <f>'Base de dados'!A1059</f>
        <v>5140005900</v>
      </c>
      <c r="C1060" s="5" t="str">
        <f>IF('Base de dados'!E1059&lt;&gt;"",'Base de dados'!B1059&amp;CHAR(10)&amp;'Base de dados'!E1059,'Base de dados'!B1059)</f>
        <v>BRUNA ROSA DE AMORIM ALBUQUERQUE
JEAN CARLOS LOURENCO DE ALBUQUERQUE</v>
      </c>
      <c r="D1060" s="15" t="str">
        <f>'Base de dados'!H1059</f>
        <v>RUA BERNARDINO DE CAMPOS, 22 - VILA NOVA - JUQUIA</v>
      </c>
      <c r="E1060" s="27" t="str">
        <f>'Base de dados'!I1059</f>
        <v>(13) 996493891</v>
      </c>
      <c r="F1060" s="6" t="str">
        <f>'Base de dados'!J1059</f>
        <v>POPULAÇÃO GERAL</v>
      </c>
      <c r="G1060" s="6" t="str">
        <f>'Base de dados'!L1059</f>
        <v>SUPLENTE COMPLEMENTAR</v>
      </c>
      <c r="H1060" s="6">
        <f>'Base de dados'!M1059</f>
        <v>827</v>
      </c>
      <c r="I1060" s="30" t="s">
        <v>7931</v>
      </c>
      <c r="J1060" s="6" t="str">
        <f>'Base de dados'!N1059</f>
        <v/>
      </c>
    </row>
    <row r="1061" spans="1:10" ht="24.95" customHeight="1" x14ac:dyDescent="0.25">
      <c r="A1061" s="3">
        <f t="shared" si="16"/>
        <v>1059</v>
      </c>
      <c r="B1061" s="4" t="str">
        <f>'Base de dados'!A1060</f>
        <v>5140009977</v>
      </c>
      <c r="C1061" s="5" t="str">
        <f>IF('Base de dados'!E1060&lt;&gt;"",'Base de dados'!B1060&amp;CHAR(10)&amp;'Base de dados'!E1060,'Base de dados'!B1060)</f>
        <v>SYMON DA SILVA CHAGAS</v>
      </c>
      <c r="D1061" s="15" t="str">
        <f>'Base de dados'!H1060</f>
        <v>RUA PORTO DA BALSA, 320 - VILA SANCHES - JUQUIA</v>
      </c>
      <c r="E1061" s="27" t="str">
        <f>'Base de dados'!I1060</f>
        <v>(11) 934532023</v>
      </c>
      <c r="F1061" s="6" t="str">
        <f>'Base de dados'!J1060</f>
        <v>POPULAÇÃO GERAL</v>
      </c>
      <c r="G1061" s="6" t="str">
        <f>'Base de dados'!L1060</f>
        <v>SUPLENTE COMPLEMENTAR</v>
      </c>
      <c r="H1061" s="6">
        <f>'Base de dados'!M1060</f>
        <v>828</v>
      </c>
      <c r="I1061" s="30" t="s">
        <v>7931</v>
      </c>
      <c r="J1061" s="6" t="str">
        <f>'Base de dados'!N1060</f>
        <v/>
      </c>
    </row>
    <row r="1062" spans="1:10" ht="24.95" customHeight="1" x14ac:dyDescent="0.25">
      <c r="A1062" s="3">
        <f t="shared" si="16"/>
        <v>1060</v>
      </c>
      <c r="B1062" s="4" t="str">
        <f>'Base de dados'!A1061</f>
        <v>5140000216</v>
      </c>
      <c r="C1062" s="5" t="str">
        <f>IF('Base de dados'!E1061&lt;&gt;"",'Base de dados'!B1061&amp;CHAR(10)&amp;'Base de dados'!E1061,'Base de dados'!B1061)</f>
        <v>EMERSON TEOBALDINO PONTES
ERIKA DE OLIVEIRA PONTES</v>
      </c>
      <c r="D1062" s="15" t="str">
        <f>'Base de dados'!H1061</f>
        <v>RUA JOSE NUNES DE ARQUINO, 147 - VILA NOVA - JUQUIA</v>
      </c>
      <c r="E1062" s="27" t="str">
        <f>'Base de dados'!I1061</f>
        <v>(13) 981110616</v>
      </c>
      <c r="F1062" s="6" t="str">
        <f>'Base de dados'!J1061</f>
        <v>POPULAÇÃO GERAL</v>
      </c>
      <c r="G1062" s="6" t="str">
        <f>'Base de dados'!L1061</f>
        <v>SUPLENTE COMPLEMENTAR</v>
      </c>
      <c r="H1062" s="6">
        <f>'Base de dados'!M1061</f>
        <v>829</v>
      </c>
      <c r="I1062" s="30" t="s">
        <v>7931</v>
      </c>
      <c r="J1062" s="6" t="str">
        <f>'Base de dados'!N1061</f>
        <v/>
      </c>
    </row>
    <row r="1063" spans="1:10" ht="24.95" customHeight="1" x14ac:dyDescent="0.25">
      <c r="A1063" s="3">
        <f t="shared" si="16"/>
        <v>1061</v>
      </c>
      <c r="B1063" s="4" t="str">
        <f>'Base de dados'!A1062</f>
        <v>5140000489</v>
      </c>
      <c r="C1063" s="5" t="str">
        <f>IF('Base de dados'!E1062&lt;&gt;"",'Base de dados'!B1062&amp;CHAR(10)&amp;'Base de dados'!E1062,'Base de dados'!B1062)</f>
        <v>JORGE MATEUS LIMA
AMANDA KETHELYN GOMES PEDROSO</v>
      </c>
      <c r="D1063" s="15" t="str">
        <f>'Base de dados'!H1062</f>
        <v>RUA PARA, 696 - PARQUE NACIONAL - JUQUIA</v>
      </c>
      <c r="E1063" s="27" t="str">
        <f>'Base de dados'!I1062</f>
        <v>(13) 996930745</v>
      </c>
      <c r="F1063" s="6" t="str">
        <f>'Base de dados'!J1062</f>
        <v>POPULAÇÃO GERAL</v>
      </c>
      <c r="G1063" s="6" t="str">
        <f>'Base de dados'!L1062</f>
        <v>SUPLENTE COMPLEMENTAR</v>
      </c>
      <c r="H1063" s="6">
        <f>'Base de dados'!M1062</f>
        <v>830</v>
      </c>
      <c r="I1063" s="30" t="s">
        <v>7931</v>
      </c>
      <c r="J1063" s="6" t="str">
        <f>'Base de dados'!N1062</f>
        <v/>
      </c>
    </row>
    <row r="1064" spans="1:10" ht="24.95" customHeight="1" x14ac:dyDescent="0.25">
      <c r="A1064" s="3">
        <f t="shared" si="16"/>
        <v>1062</v>
      </c>
      <c r="B1064" s="4" t="str">
        <f>'Base de dados'!A1063</f>
        <v>5140004531</v>
      </c>
      <c r="C1064" s="5" t="str">
        <f>IF('Base de dados'!E1063&lt;&gt;"",'Base de dados'!B1063&amp;CHAR(10)&amp;'Base de dados'!E1063,'Base de dados'!B1063)</f>
        <v>TAYNARA MUNIZ DE FIGUEIREDO</v>
      </c>
      <c r="D1064" s="15" t="str">
        <f>'Base de dados'!H1063</f>
        <v>RUA PARANA, 213 - PARQUE NACIONAL - JUQUIA</v>
      </c>
      <c r="E1064" s="27" t="str">
        <f>'Base de dados'!I1063</f>
        <v>(13) 996768513</v>
      </c>
      <c r="F1064" s="6" t="str">
        <f>'Base de dados'!J1063</f>
        <v>POPULAÇÃO GERAL</v>
      </c>
      <c r="G1064" s="6" t="str">
        <f>'Base de dados'!L1063</f>
        <v>SUPLENTE COMPLEMENTAR</v>
      </c>
      <c r="H1064" s="6">
        <f>'Base de dados'!M1063</f>
        <v>831</v>
      </c>
      <c r="I1064" s="30" t="s">
        <v>7931</v>
      </c>
      <c r="J1064" s="6" t="str">
        <f>'Base de dados'!N1063</f>
        <v/>
      </c>
    </row>
    <row r="1065" spans="1:10" ht="24.95" customHeight="1" x14ac:dyDescent="0.25">
      <c r="A1065" s="3">
        <f t="shared" si="16"/>
        <v>1063</v>
      </c>
      <c r="B1065" s="4" t="str">
        <f>'Base de dados'!A1064</f>
        <v>5140007435</v>
      </c>
      <c r="C1065" s="5" t="str">
        <f>IF('Base de dados'!E1064&lt;&gt;"",'Base de dados'!B1064&amp;CHAR(10)&amp;'Base de dados'!E1064,'Base de dados'!B1064)</f>
        <v>DAYANE NARDES TOBIAS
TIAGO HENRIQUE DE OLIVEIRA CARDOSO</v>
      </c>
      <c r="D1065" s="15" t="str">
        <f>'Base de dados'!H1064</f>
        <v>RUA MOHAMED SAID HEDJAZI, 290 - FLORESTA - JUQUIA</v>
      </c>
      <c r="E1065" s="27" t="str">
        <f>'Base de dados'!I1064</f>
        <v>(13) 997181571</v>
      </c>
      <c r="F1065" s="6" t="str">
        <f>'Base de dados'!J1064</f>
        <v>POPULAÇÃO GERAL</v>
      </c>
      <c r="G1065" s="6" t="str">
        <f>'Base de dados'!L1064</f>
        <v>SUPLENTE COMPLEMENTAR</v>
      </c>
      <c r="H1065" s="6">
        <f>'Base de dados'!M1064</f>
        <v>832</v>
      </c>
      <c r="I1065" s="30" t="s">
        <v>7931</v>
      </c>
      <c r="J1065" s="6" t="str">
        <f>'Base de dados'!N1064</f>
        <v/>
      </c>
    </row>
    <row r="1066" spans="1:10" ht="24.95" customHeight="1" x14ac:dyDescent="0.25">
      <c r="A1066" s="3">
        <f t="shared" si="16"/>
        <v>1064</v>
      </c>
      <c r="B1066" s="4" t="str">
        <f>'Base de dados'!A1065</f>
        <v>5140002238</v>
      </c>
      <c r="C1066" s="5" t="str">
        <f>IF('Base de dados'!E1065&lt;&gt;"",'Base de dados'!B1065&amp;CHAR(10)&amp;'Base de dados'!E1065,'Base de dados'!B1065)</f>
        <v>RODRIGO GONCALVES PATRICIO</v>
      </c>
      <c r="D1066" s="15" t="str">
        <f>'Base de dados'!H1065</f>
        <v>TR  NABOR DA SILVA FRANCO, 107 - VILA FLORINDO - JUQUIA</v>
      </c>
      <c r="E1066" s="27" t="str">
        <f>'Base de dados'!I1065</f>
        <v>(13) 996552791</v>
      </c>
      <c r="F1066" s="6" t="str">
        <f>'Base de dados'!J1065</f>
        <v>POPULAÇÃO GERAL</v>
      </c>
      <c r="G1066" s="6" t="str">
        <f>'Base de dados'!L1065</f>
        <v>SUPLENTE COMPLEMENTAR</v>
      </c>
      <c r="H1066" s="6">
        <f>'Base de dados'!M1065</f>
        <v>833</v>
      </c>
      <c r="I1066" s="30" t="s">
        <v>7931</v>
      </c>
      <c r="J1066" s="6" t="str">
        <f>'Base de dados'!N1065</f>
        <v/>
      </c>
    </row>
    <row r="1067" spans="1:10" ht="24.95" customHeight="1" x14ac:dyDescent="0.25">
      <c r="A1067" s="3">
        <f t="shared" si="16"/>
        <v>1065</v>
      </c>
      <c r="B1067" s="4" t="str">
        <f>'Base de dados'!A1066</f>
        <v>5140001693</v>
      </c>
      <c r="C1067" s="5" t="str">
        <f>IF('Base de dados'!E1066&lt;&gt;"",'Base de dados'!B1066&amp;CHAR(10)&amp;'Base de dados'!E1066,'Base de dados'!B1066)</f>
        <v>ADILSON DE OLIVEIRA
MARCIA ROSANA ROCHA</v>
      </c>
      <c r="D1067" s="15" t="str">
        <f>'Base de dados'!H1066</f>
        <v>RUA PRUDENTE DE MORAES, 53 - VILA INDUSTRIAL - JUQUIA</v>
      </c>
      <c r="E1067" s="27" t="str">
        <f>'Base de dados'!I1066</f>
        <v>(11) 976416913</v>
      </c>
      <c r="F1067" s="6" t="str">
        <f>'Base de dados'!J1066</f>
        <v>POPULAÇÃO GERAL</v>
      </c>
      <c r="G1067" s="6" t="str">
        <f>'Base de dados'!L1066</f>
        <v>SUPLENTE COMPLEMENTAR</v>
      </c>
      <c r="H1067" s="6">
        <f>'Base de dados'!M1066</f>
        <v>834</v>
      </c>
      <c r="I1067" s="30" t="s">
        <v>7931</v>
      </c>
      <c r="J1067" s="6" t="str">
        <f>'Base de dados'!N1066</f>
        <v/>
      </c>
    </row>
    <row r="1068" spans="1:10" ht="24.95" customHeight="1" x14ac:dyDescent="0.25">
      <c r="A1068" s="3">
        <f t="shared" si="16"/>
        <v>1066</v>
      </c>
      <c r="B1068" s="4" t="str">
        <f>'Base de dados'!A1067</f>
        <v>5140005348</v>
      </c>
      <c r="C1068" s="5" t="str">
        <f>IF('Base de dados'!E1067&lt;&gt;"",'Base de dados'!B1067&amp;CHAR(10)&amp;'Base de dados'!E1067,'Base de dados'!B1067)</f>
        <v>JOAO GUALBERTO DA SILVA</v>
      </c>
      <c r="D1068" s="15" t="str">
        <f>'Base de dados'!H1067</f>
        <v>RUA KOEY MAIJO, 408 - ESTACAO  - JUQUIA</v>
      </c>
      <c r="E1068" s="27" t="str">
        <f>'Base de dados'!I1067</f>
        <v>(13) 996226143</v>
      </c>
      <c r="F1068" s="6" t="str">
        <f>'Base de dados'!J1067</f>
        <v>POPULAÇÃO GERAL</v>
      </c>
      <c r="G1068" s="6" t="str">
        <f>'Base de dados'!L1067</f>
        <v>SUPLENTE COMPLEMENTAR</v>
      </c>
      <c r="H1068" s="6">
        <f>'Base de dados'!M1067</f>
        <v>835</v>
      </c>
      <c r="I1068" s="30" t="s">
        <v>7931</v>
      </c>
      <c r="J1068" s="6" t="str">
        <f>'Base de dados'!N1067</f>
        <v/>
      </c>
    </row>
    <row r="1069" spans="1:10" ht="24.95" customHeight="1" x14ac:dyDescent="0.25">
      <c r="A1069" s="3">
        <f t="shared" si="16"/>
        <v>1067</v>
      </c>
      <c r="B1069" s="4" t="str">
        <f>'Base de dados'!A1068</f>
        <v>5140001701</v>
      </c>
      <c r="C1069" s="5" t="str">
        <f>IF('Base de dados'!E1068&lt;&gt;"",'Base de dados'!B1068&amp;CHAR(10)&amp;'Base de dados'!E1068,'Base de dados'!B1068)</f>
        <v>FABIANA CRISTINA FERNANDES SILVA
SIDNEI PEREIRA SILVA</v>
      </c>
      <c r="D1069" s="15" t="str">
        <f>'Base de dados'!H1068</f>
        <v>RUA DR JOAO LIMA, 34 - BIGUA - MIRACATU</v>
      </c>
      <c r="E1069" s="27" t="str">
        <f>'Base de dados'!I1068</f>
        <v>(13) 997846005</v>
      </c>
      <c r="F1069" s="6" t="str">
        <f>'Base de dados'!J1068</f>
        <v>POPULAÇÃO GERAL</v>
      </c>
      <c r="G1069" s="6" t="str">
        <f>'Base de dados'!L1068</f>
        <v>SUPLENTE COMPLEMENTAR</v>
      </c>
      <c r="H1069" s="6">
        <f>'Base de dados'!M1068</f>
        <v>836</v>
      </c>
      <c r="I1069" s="30" t="s">
        <v>7931</v>
      </c>
      <c r="J1069" s="6" t="str">
        <f>'Base de dados'!N1068</f>
        <v/>
      </c>
    </row>
    <row r="1070" spans="1:10" ht="24.95" customHeight="1" x14ac:dyDescent="0.25">
      <c r="A1070" s="3">
        <f t="shared" si="16"/>
        <v>1068</v>
      </c>
      <c r="B1070" s="4" t="str">
        <f>'Base de dados'!A1069</f>
        <v>5140009308</v>
      </c>
      <c r="C1070" s="5" t="str">
        <f>IF('Base de dados'!E1069&lt;&gt;"",'Base de dados'!B1069&amp;CHAR(10)&amp;'Base de dados'!E1069,'Base de dados'!B1069)</f>
        <v>EDSON BARBOSA DE FRANCA</v>
      </c>
      <c r="D1070" s="15" t="str">
        <f>'Base de dados'!H1069</f>
        <v>RUA FRANCISCO RIBEIRO CHAVES, 50 - VILA SANCHES - JUQUIA</v>
      </c>
      <c r="E1070" s="27" t="str">
        <f>'Base de dados'!I1069</f>
        <v>(11) 964063695</v>
      </c>
      <c r="F1070" s="6" t="str">
        <f>'Base de dados'!J1069</f>
        <v>POPULAÇÃO GERAL</v>
      </c>
      <c r="G1070" s="6" t="str">
        <f>'Base de dados'!L1069</f>
        <v>SUPLENTE COMPLEMENTAR</v>
      </c>
      <c r="H1070" s="6">
        <f>'Base de dados'!M1069</f>
        <v>837</v>
      </c>
      <c r="I1070" s="30" t="s">
        <v>7931</v>
      </c>
      <c r="J1070" s="6" t="str">
        <f>'Base de dados'!N1069</f>
        <v/>
      </c>
    </row>
    <row r="1071" spans="1:10" ht="24.95" customHeight="1" x14ac:dyDescent="0.25">
      <c r="A1071" s="3">
        <f t="shared" si="16"/>
        <v>1069</v>
      </c>
      <c r="B1071" s="4" t="str">
        <f>'Base de dados'!A1070</f>
        <v>5140010348</v>
      </c>
      <c r="C1071" s="5" t="str">
        <f>IF('Base de dados'!E1070&lt;&gt;"",'Base de dados'!B1070&amp;CHAR(10)&amp;'Base de dados'!E1070,'Base de dados'!B1070)</f>
        <v>PRISCILLA FIGUEIREDO
MARINA FARIA VIEIRA</v>
      </c>
      <c r="D1071" s="15" t="str">
        <f>'Base de dados'!H1070</f>
        <v>AV  PROFESSOR FRANCISCO VALIO, 1559 - CENTRO - ITAPETININGA</v>
      </c>
      <c r="E1071" s="27" t="str">
        <f>'Base de dados'!I1070</f>
        <v>(15) 996643140</v>
      </c>
      <c r="F1071" s="6" t="str">
        <f>'Base de dados'!J1070</f>
        <v>POPULAÇÃO GERAL</v>
      </c>
      <c r="G1071" s="6" t="str">
        <f>'Base de dados'!L1070</f>
        <v>SUPLENTE COMPLEMENTAR</v>
      </c>
      <c r="H1071" s="6">
        <f>'Base de dados'!M1070</f>
        <v>838</v>
      </c>
      <c r="I1071" s="30" t="s">
        <v>7931</v>
      </c>
      <c r="J1071" s="6" t="str">
        <f>'Base de dados'!N1070</f>
        <v/>
      </c>
    </row>
    <row r="1072" spans="1:10" ht="24.95" customHeight="1" x14ac:dyDescent="0.25">
      <c r="A1072" s="3">
        <f t="shared" si="16"/>
        <v>1070</v>
      </c>
      <c r="B1072" s="4" t="str">
        <f>'Base de dados'!A1071</f>
        <v>5140005918</v>
      </c>
      <c r="C1072" s="5" t="str">
        <f>IF('Base de dados'!E1071&lt;&gt;"",'Base de dados'!B1071&amp;CHAR(10)&amp;'Base de dados'!E1071,'Base de dados'!B1071)</f>
        <v>REGIANE ROSA MARIANO
WILLIAN ROSA DOS SANTOS</v>
      </c>
      <c r="D1072" s="15" t="str">
        <f>'Base de dados'!H1071</f>
        <v>RUA KENGO KURITA, 324 - VILA INDUSTRIAL - JUQUIA</v>
      </c>
      <c r="E1072" s="27" t="str">
        <f>'Base de dados'!I1071</f>
        <v>(11) 947042812</v>
      </c>
      <c r="F1072" s="6" t="str">
        <f>'Base de dados'!J1071</f>
        <v>POPULAÇÃO GERAL</v>
      </c>
      <c r="G1072" s="6" t="str">
        <f>'Base de dados'!L1071</f>
        <v>SUPLENTE COMPLEMENTAR</v>
      </c>
      <c r="H1072" s="6">
        <f>'Base de dados'!M1071</f>
        <v>839</v>
      </c>
      <c r="I1072" s="30" t="s">
        <v>7931</v>
      </c>
      <c r="J1072" s="6" t="str">
        <f>'Base de dados'!N1071</f>
        <v/>
      </c>
    </row>
    <row r="1073" spans="1:10" ht="24.95" customHeight="1" x14ac:dyDescent="0.25">
      <c r="A1073" s="3">
        <f t="shared" si="16"/>
        <v>1071</v>
      </c>
      <c r="B1073" s="4" t="str">
        <f>'Base de dados'!A1072</f>
        <v>5140003293</v>
      </c>
      <c r="C1073" s="5" t="str">
        <f>IF('Base de dados'!E1072&lt;&gt;"",'Base de dados'!B1072&amp;CHAR(10)&amp;'Base de dados'!E1072,'Base de dados'!B1072)</f>
        <v>TAINARA TOMASI</v>
      </c>
      <c r="D1073" s="15" t="str">
        <f>'Base de dados'!H1072</f>
        <v>SIT VICTORIO COLAU, 0 - RECANTO DAS TRAIRAS  - JUQUIA</v>
      </c>
      <c r="E1073" s="27" t="str">
        <f>'Base de dados'!I1072</f>
        <v>(13) 997106051</v>
      </c>
      <c r="F1073" s="6" t="str">
        <f>'Base de dados'!J1072</f>
        <v>POPULAÇÃO GERAL</v>
      </c>
      <c r="G1073" s="6" t="str">
        <f>'Base de dados'!L1072</f>
        <v>SUPLENTE COMPLEMENTAR</v>
      </c>
      <c r="H1073" s="6">
        <f>'Base de dados'!M1072</f>
        <v>840</v>
      </c>
      <c r="I1073" s="30" t="s">
        <v>7931</v>
      </c>
      <c r="J1073" s="6" t="str">
        <f>'Base de dados'!N1072</f>
        <v/>
      </c>
    </row>
    <row r="1074" spans="1:10" ht="24.95" customHeight="1" x14ac:dyDescent="0.25">
      <c r="A1074" s="3">
        <f t="shared" si="16"/>
        <v>1072</v>
      </c>
      <c r="B1074" s="4" t="str">
        <f>'Base de dados'!A1073</f>
        <v>5140004937</v>
      </c>
      <c r="C1074" s="5" t="str">
        <f>IF('Base de dados'!E1073&lt;&gt;"",'Base de dados'!B1073&amp;CHAR(10)&amp;'Base de dados'!E1073,'Base de dados'!B1073)</f>
        <v>MARIVALDA PATRICIO CAMARGO</v>
      </c>
      <c r="D1074" s="15" t="str">
        <f>'Base de dados'!H1073</f>
        <v>RUA LUIS DE ALMEIDA BAPTISTA, 103 - VILA INDUSTRIAL  - JUQUIA</v>
      </c>
      <c r="E1074" s="27" t="str">
        <f>'Base de dados'!I1073</f>
        <v>(13) 996552883</v>
      </c>
      <c r="F1074" s="6" t="str">
        <f>'Base de dados'!J1073</f>
        <v>POPULAÇÃO GERAL</v>
      </c>
      <c r="G1074" s="6" t="str">
        <f>'Base de dados'!L1073</f>
        <v>SUPLENTE COMPLEMENTAR</v>
      </c>
      <c r="H1074" s="6">
        <f>'Base de dados'!M1073</f>
        <v>841</v>
      </c>
      <c r="I1074" s="30" t="s">
        <v>7931</v>
      </c>
      <c r="J1074" s="6" t="str">
        <f>'Base de dados'!N1073</f>
        <v/>
      </c>
    </row>
    <row r="1075" spans="1:10" ht="24.95" customHeight="1" x14ac:dyDescent="0.25">
      <c r="A1075" s="3">
        <f t="shared" si="16"/>
        <v>1073</v>
      </c>
      <c r="B1075" s="4" t="str">
        <f>'Base de dados'!A1074</f>
        <v>5140005876</v>
      </c>
      <c r="C1075" s="5" t="str">
        <f>IF('Base de dados'!E1074&lt;&gt;"",'Base de dados'!B1074&amp;CHAR(10)&amp;'Base de dados'!E1074,'Base de dados'!B1074)</f>
        <v>RENATO SILVA DOS SANTOS
CRISTIANE DE MORAES SANTOS</v>
      </c>
      <c r="D1075" s="15" t="str">
        <f>'Base de dados'!H1074</f>
        <v>CHA PROJETADA A, 765 - RECANTO DAS TRAIRAS - JUQUIA</v>
      </c>
      <c r="E1075" s="27" t="str">
        <f>'Base de dados'!I1074</f>
        <v>(13) 996170967</v>
      </c>
      <c r="F1075" s="6" t="str">
        <f>'Base de dados'!J1074</f>
        <v>POPULAÇÃO GERAL</v>
      </c>
      <c r="G1075" s="6" t="str">
        <f>'Base de dados'!L1074</f>
        <v>SUPLENTE COMPLEMENTAR</v>
      </c>
      <c r="H1075" s="6">
        <f>'Base de dados'!M1074</f>
        <v>842</v>
      </c>
      <c r="I1075" s="30" t="s">
        <v>7931</v>
      </c>
      <c r="J1075" s="6" t="str">
        <f>'Base de dados'!N1074</f>
        <v/>
      </c>
    </row>
    <row r="1076" spans="1:10" ht="24.95" customHeight="1" x14ac:dyDescent="0.25">
      <c r="A1076" s="3">
        <f t="shared" si="16"/>
        <v>1074</v>
      </c>
      <c r="B1076" s="4" t="str">
        <f>'Base de dados'!A1075</f>
        <v>5140005926</v>
      </c>
      <c r="C1076" s="5" t="str">
        <f>IF('Base de dados'!E1075&lt;&gt;"",'Base de dados'!B1075&amp;CHAR(10)&amp;'Base de dados'!E1075,'Base de dados'!B1075)</f>
        <v>MARIANA RAMOS JACINTO</v>
      </c>
      <c r="D1076" s="15" t="str">
        <f>'Base de dados'!H1075</f>
        <v>RUA DOS ADVENTISTAS, 260 - PIUVA - JUQUIA</v>
      </c>
      <c r="E1076" s="27" t="str">
        <f>'Base de dados'!I1075</f>
        <v>(13) 988736362</v>
      </c>
      <c r="F1076" s="6" t="str">
        <f>'Base de dados'!J1075</f>
        <v>POPULAÇÃO GERAL</v>
      </c>
      <c r="G1076" s="6" t="str">
        <f>'Base de dados'!L1075</f>
        <v>SUPLENTE COMPLEMENTAR</v>
      </c>
      <c r="H1076" s="6">
        <f>'Base de dados'!M1075</f>
        <v>843</v>
      </c>
      <c r="I1076" s="30" t="s">
        <v>7931</v>
      </c>
      <c r="J1076" s="6" t="str">
        <f>'Base de dados'!N1075</f>
        <v/>
      </c>
    </row>
    <row r="1077" spans="1:10" ht="24.95" customHeight="1" x14ac:dyDescent="0.25">
      <c r="A1077" s="3">
        <f t="shared" si="16"/>
        <v>1075</v>
      </c>
      <c r="B1077" s="4" t="str">
        <f>'Base de dados'!A1076</f>
        <v>5140008284</v>
      </c>
      <c r="C1077" s="5" t="str">
        <f>IF('Base de dados'!E1076&lt;&gt;"",'Base de dados'!B1076&amp;CHAR(10)&amp;'Base de dados'!E1076,'Base de dados'!B1076)</f>
        <v>JOSE JACOB DELGADO JUNIOR
FRANCIELLY FLORITA NOVAIS PIRES DELGADO</v>
      </c>
      <c r="D1077" s="15" t="str">
        <f>'Base de dados'!H1076</f>
        <v>RUA BAHIA, 701 - PARQUE NACIONAL - JUQUIA</v>
      </c>
      <c r="E1077" s="27" t="str">
        <f>'Base de dados'!I1076</f>
        <v>(13) 996554743</v>
      </c>
      <c r="F1077" s="6" t="str">
        <f>'Base de dados'!J1076</f>
        <v>POPULAÇÃO GERAL</v>
      </c>
      <c r="G1077" s="6" t="str">
        <f>'Base de dados'!L1076</f>
        <v>SUPLENTE COMPLEMENTAR</v>
      </c>
      <c r="H1077" s="6">
        <f>'Base de dados'!M1076</f>
        <v>844</v>
      </c>
      <c r="I1077" s="30" t="s">
        <v>7931</v>
      </c>
      <c r="J1077" s="6" t="str">
        <f>'Base de dados'!N1076</f>
        <v/>
      </c>
    </row>
    <row r="1078" spans="1:10" ht="24.95" customHeight="1" x14ac:dyDescent="0.25">
      <c r="A1078" s="3">
        <f t="shared" si="16"/>
        <v>1076</v>
      </c>
      <c r="B1078" s="4" t="str">
        <f>'Base de dados'!A1077</f>
        <v>5140002444</v>
      </c>
      <c r="C1078" s="5" t="str">
        <f>IF('Base de dados'!E1077&lt;&gt;"",'Base de dados'!B1077&amp;CHAR(10)&amp;'Base de dados'!E1077,'Base de dados'!B1077)</f>
        <v>LEONICE DE ANDRADE PEREIRA</v>
      </c>
      <c r="D1078" s="15" t="str">
        <f>'Base de dados'!H1077</f>
        <v>RUA OTACILIO MAGALHAES, 334 - BAIRRO INDUSTRIAL - JUQUIA</v>
      </c>
      <c r="E1078" s="27" t="str">
        <f>'Base de dados'!I1077</f>
        <v>(13) 996452760</v>
      </c>
      <c r="F1078" s="6" t="str">
        <f>'Base de dados'!J1077</f>
        <v>POPULAÇÃO GERAL</v>
      </c>
      <c r="G1078" s="6" t="str">
        <f>'Base de dados'!L1077</f>
        <v>SUPLENTE COMPLEMENTAR</v>
      </c>
      <c r="H1078" s="6">
        <f>'Base de dados'!M1077</f>
        <v>845</v>
      </c>
      <c r="I1078" s="30" t="s">
        <v>7931</v>
      </c>
      <c r="J1078" s="6" t="str">
        <f>'Base de dados'!N1077</f>
        <v/>
      </c>
    </row>
    <row r="1079" spans="1:10" ht="24.95" customHeight="1" x14ac:dyDescent="0.25">
      <c r="A1079" s="3">
        <f t="shared" si="16"/>
        <v>1077</v>
      </c>
      <c r="B1079" s="4" t="str">
        <f>'Base de dados'!A1078</f>
        <v>5140005025</v>
      </c>
      <c r="C1079" s="5" t="str">
        <f>IF('Base de dados'!E1078&lt;&gt;"",'Base de dados'!B1078&amp;CHAR(10)&amp;'Base de dados'!E1078,'Base de dados'!B1078)</f>
        <v>MANOEL PEREIRA DE JESUS
ELIANA DOS SANTOS DIAS</v>
      </c>
      <c r="D1079" s="15" t="str">
        <f>'Base de dados'!H1078</f>
        <v>RUA ARCELINO ZACARIAS SANCHES, 231 - VILA SANCHES - JUQUIA</v>
      </c>
      <c r="E1079" s="27" t="str">
        <f>'Base de dados'!I1078</f>
        <v>(13) 988819023</v>
      </c>
      <c r="F1079" s="6" t="str">
        <f>'Base de dados'!J1078</f>
        <v>POPULAÇÃO GERAL</v>
      </c>
      <c r="G1079" s="6" t="str">
        <f>'Base de dados'!L1078</f>
        <v>SUPLENTE COMPLEMENTAR</v>
      </c>
      <c r="H1079" s="6">
        <f>'Base de dados'!M1078</f>
        <v>846</v>
      </c>
      <c r="I1079" s="30" t="s">
        <v>7931</v>
      </c>
      <c r="J1079" s="6" t="str">
        <f>'Base de dados'!N1078</f>
        <v/>
      </c>
    </row>
    <row r="1080" spans="1:10" ht="24.95" customHeight="1" x14ac:dyDescent="0.25">
      <c r="A1080" s="3">
        <f t="shared" si="16"/>
        <v>1078</v>
      </c>
      <c r="B1080" s="4" t="str">
        <f>'Base de dados'!A1079</f>
        <v>5140000950</v>
      </c>
      <c r="C1080" s="5" t="str">
        <f>IF('Base de dados'!E1079&lt;&gt;"",'Base de dados'!B1079&amp;CHAR(10)&amp;'Base de dados'!E1079,'Base de dados'!B1079)</f>
        <v>KELE MUNIZ NUNES
JEFERSON APARECIDO DIAS JUNIOR</v>
      </c>
      <c r="D1080" s="15" t="str">
        <f>'Base de dados'!H1079</f>
        <v>VLA PORTO DA BALSA, 48 - VILA SANCHES - JUQUIA</v>
      </c>
      <c r="E1080" s="27" t="str">
        <f>'Base de dados'!I1079</f>
        <v>(13) 996600974</v>
      </c>
      <c r="F1080" s="6" t="str">
        <f>'Base de dados'!J1079</f>
        <v>POPULAÇÃO GERAL</v>
      </c>
      <c r="G1080" s="6" t="str">
        <f>'Base de dados'!L1079</f>
        <v>SUPLENTE COMPLEMENTAR</v>
      </c>
      <c r="H1080" s="6">
        <f>'Base de dados'!M1079</f>
        <v>847</v>
      </c>
      <c r="I1080" s="30" t="s">
        <v>7931</v>
      </c>
      <c r="J1080" s="6" t="str">
        <f>'Base de dados'!N1079</f>
        <v/>
      </c>
    </row>
    <row r="1081" spans="1:10" ht="24.95" customHeight="1" x14ac:dyDescent="0.25">
      <c r="A1081" s="3">
        <f t="shared" si="16"/>
        <v>1079</v>
      </c>
      <c r="B1081" s="4" t="str">
        <f>'Base de dados'!A1080</f>
        <v>5140003301</v>
      </c>
      <c r="C1081" s="5" t="str">
        <f>IF('Base de dados'!E1080&lt;&gt;"",'Base de dados'!B1080&amp;CHAR(10)&amp;'Base de dados'!E1080,'Base de dados'!B1080)</f>
        <v>LETICIA ALVES QUADRA</v>
      </c>
      <c r="D1081" s="15" t="str">
        <f>'Base de dados'!H1080</f>
        <v>CAL ABEL DE OLIVEIRA VASSAO, 234 - VILA FLORINDA DE CIMA - JUQUIA</v>
      </c>
      <c r="E1081" s="27" t="str">
        <f>'Base de dados'!I1080</f>
        <v>(13) 996378074</v>
      </c>
      <c r="F1081" s="6" t="str">
        <f>'Base de dados'!J1080</f>
        <v>POPULAÇÃO GERAL</v>
      </c>
      <c r="G1081" s="6" t="str">
        <f>'Base de dados'!L1080</f>
        <v>SUPLENTE COMPLEMENTAR</v>
      </c>
      <c r="H1081" s="6">
        <f>'Base de dados'!M1080</f>
        <v>848</v>
      </c>
      <c r="I1081" s="30" t="s">
        <v>7931</v>
      </c>
      <c r="J1081" s="6" t="str">
        <f>'Base de dados'!N1080</f>
        <v/>
      </c>
    </row>
  </sheetData>
  <sheetProtection password="C8D9" sheet="1" objects="1" scenarios="1"/>
  <autoFilter ref="A2:J4"/>
  <customSheetViews>
    <customSheetView guid="{95F22DDC-7987-402C-A54F-7B56EAEC41CE}" showGridLines="0" showAutoFilter="1">
      <pane ySplit="2" topLeftCell="A3" activePane="bottomLeft" state="frozen"/>
      <selection pane="bottomLeft" activeCell="D7" sqref="D7"/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landscape" r:id="rId1"/>
      <autoFilter ref="A2:J635"/>
    </customSheetView>
  </customSheetViews>
  <mergeCells count="1">
    <mergeCell ref="A1:J1"/>
  </mergeCells>
  <dataValidations count="1">
    <dataValidation type="list" allowBlank="1" showInputMessage="1" showErrorMessage="1" sqref="I3:I1081">
      <formula1>"SIM,NÃO"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A1:Q1081"/>
  <sheetViews>
    <sheetView showGridLines="0" zoomScale="70" zoomScaleNormal="7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.140625" style="1"/>
    <col min="2" max="2" width="15.28515625" style="1" bestFit="1" customWidth="1"/>
    <col min="3" max="3" width="50.42578125" style="1" bestFit="1" customWidth="1"/>
    <col min="4" max="4" width="15.140625" style="2" bestFit="1" customWidth="1"/>
    <col min="5" max="5" width="13.5703125" style="2" bestFit="1" customWidth="1"/>
    <col min="6" max="6" width="40.28515625" style="10" bestFit="1" customWidth="1"/>
    <col min="7" max="8" width="13.5703125" style="2" customWidth="1"/>
    <col min="9" max="9" width="61.5703125" style="16" customWidth="1"/>
    <col min="10" max="10" width="13.7109375" style="2" bestFit="1" customWidth="1"/>
    <col min="11" max="11" width="40.7109375" style="2" bestFit="1" customWidth="1"/>
    <col min="12" max="12" width="22.28515625" style="2" customWidth="1"/>
    <col min="13" max="13" width="14.85546875" style="2" customWidth="1"/>
    <col min="14" max="14" width="16" style="2" customWidth="1"/>
    <col min="15" max="15" width="30.7109375" style="2" bestFit="1" customWidth="1"/>
    <col min="16" max="16" width="31.140625" style="2" bestFit="1" customWidth="1"/>
    <col min="17" max="17" width="30" style="1" customWidth="1"/>
    <col min="18" max="16384" width="9.140625" style="1"/>
  </cols>
  <sheetData>
    <row r="1" spans="1:17" ht="45" customHeight="1" x14ac:dyDescent="0.25">
      <c r="A1" s="39" t="str">
        <f>Prefeitura!A1</f>
        <v>JUQUIÁ-E - RELAÇÃO DE FAMÍLIAS SORTEADAS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4.95" customHeight="1" x14ac:dyDescent="0.25">
      <c r="A2" s="7" t="s">
        <v>4</v>
      </c>
      <c r="B2" s="7" t="s">
        <v>5</v>
      </c>
      <c r="C2" s="7" t="s">
        <v>0</v>
      </c>
      <c r="D2" s="7" t="s">
        <v>9</v>
      </c>
      <c r="E2" s="7" t="s">
        <v>10</v>
      </c>
      <c r="F2" s="7" t="s">
        <v>11</v>
      </c>
      <c r="G2" s="7" t="s">
        <v>9</v>
      </c>
      <c r="H2" s="7" t="s">
        <v>10</v>
      </c>
      <c r="I2" s="14" t="s">
        <v>16</v>
      </c>
      <c r="J2" s="7" t="s">
        <v>1</v>
      </c>
      <c r="K2" s="7" t="s">
        <v>12</v>
      </c>
      <c r="L2" s="7" t="s">
        <v>6</v>
      </c>
      <c r="M2" s="7" t="s">
        <v>2</v>
      </c>
      <c r="N2" s="7" t="s">
        <v>3</v>
      </c>
      <c r="O2" s="7" t="s">
        <v>13</v>
      </c>
      <c r="P2" s="9" t="s">
        <v>14</v>
      </c>
      <c r="Q2" s="7" t="s">
        <v>15</v>
      </c>
    </row>
    <row r="3" spans="1:17" s="25" customFormat="1" ht="24.95" customHeight="1" x14ac:dyDescent="0.25">
      <c r="A3" s="17">
        <v>1</v>
      </c>
      <c r="B3" s="18" t="str">
        <f>'Base de dados'!A2</f>
        <v>5140004770</v>
      </c>
      <c r="C3" s="19" t="str">
        <f>'Base de dados'!B2</f>
        <v>HERIVELTON SOARES DOS SANTOS</v>
      </c>
      <c r="D3" s="26">
        <f>'Base de dados'!C2</f>
        <v>447654895</v>
      </c>
      <c r="E3" s="20" t="str">
        <f>'Base de dados'!D2</f>
        <v>383.195.978-11</v>
      </c>
      <c r="F3" s="21" t="str">
        <f>IF('Base de dados'!E2&lt;&gt;"",'Base de dados'!E2,"")</f>
        <v>VIVIANE APARECIDA KAISER</v>
      </c>
      <c r="G3" s="21">
        <f>IF('Base de dados'!F2&lt;&gt;"",'Base de dados'!F2,"")</f>
        <v>621912233</v>
      </c>
      <c r="H3" s="21" t="str">
        <f>IF('Base de dados'!G2&lt;&gt;"",'Base de dados'!G2,"")</f>
        <v>071.906.449-03</v>
      </c>
      <c r="I3" s="31" t="str">
        <f>Prefeitura!D3</f>
        <v>RUA JAROVA, 22 - CEDRO - JUQUIA</v>
      </c>
      <c r="J3" s="22" t="str">
        <f>Prefeitura!E3</f>
        <v>(13) 996956634</v>
      </c>
      <c r="K3" s="23" t="str">
        <f>LOWER('Base de dados'!K2)</f>
        <v>soaresherivelton45@gmail.com</v>
      </c>
      <c r="L3" s="24" t="str">
        <f>'Base de dados'!J2</f>
        <v>DEFICIENTE</v>
      </c>
      <c r="M3" s="24" t="str">
        <f>'Base de dados'!L2</f>
        <v>BENEFICIÁRIO</v>
      </c>
      <c r="N3" s="24">
        <f>'Base de dados'!M2</f>
        <v>1</v>
      </c>
      <c r="O3" s="29" t="str">
        <f>IF(OR(Prefeitura!I3="Não",Prefeitura!J3&lt;&gt;""),"EXCLUÍDO","")</f>
        <v/>
      </c>
      <c r="P3" s="24" t="str">
        <f>IF(Prefeitura!J3&lt;&gt;"","ATENDIDO CDHU",IF(Prefeitura!I3="Não","NÃO COMPROVA TEMPO DE MORADIA",""))</f>
        <v/>
      </c>
      <c r="Q3" s="24" t="str">
        <f>IF(P3="","",IF(P3="ATENDIDO CDHU","CDHU","PREFEITURA"))</f>
        <v/>
      </c>
    </row>
    <row r="4" spans="1:17" s="25" customFormat="1" ht="24.95" customHeight="1" x14ac:dyDescent="0.25">
      <c r="A4" s="17">
        <f>A3+1</f>
        <v>2</v>
      </c>
      <c r="B4" s="18" t="str">
        <f>'Base de dados'!A3</f>
        <v>5140008870</v>
      </c>
      <c r="C4" s="19" t="str">
        <f>'Base de dados'!B3</f>
        <v>SERGIO BARBOZA</v>
      </c>
      <c r="D4" s="26">
        <f>'Base de dados'!C3</f>
        <v>155965062</v>
      </c>
      <c r="E4" s="20" t="str">
        <f>'Base de dados'!D3</f>
        <v>063.873.218-24</v>
      </c>
      <c r="F4" s="21" t="str">
        <f>IF('Base de dados'!E3&lt;&gt;"",'Base de dados'!E3,"")</f>
        <v>IVANILDES RODRIGUES DOS SANTOS BARBOZA</v>
      </c>
      <c r="G4" s="21">
        <f>IF('Base de dados'!F3&lt;&gt;"",'Base de dados'!F3,"")</f>
        <v>223928100</v>
      </c>
      <c r="H4" s="21" t="str">
        <f>IF('Base de dados'!G3&lt;&gt;"",'Base de dados'!G3,"")</f>
        <v>311.866.738-93</v>
      </c>
      <c r="I4" s="31" t="str">
        <f>Prefeitura!D4</f>
        <v>RUA MARECHAL RONDON, 260 - CEDRO - JUQUIA</v>
      </c>
      <c r="J4" s="22" t="str">
        <f>Prefeitura!E4</f>
        <v>(13) 997018693</v>
      </c>
      <c r="K4" s="23" t="str">
        <f>LOWER('Base de dados'!K3)</f>
        <v>ssergiobarboza@gmail.com</v>
      </c>
      <c r="L4" s="24" t="str">
        <f>'Base de dados'!J3</f>
        <v>DEFICIENTE</v>
      </c>
      <c r="M4" s="24" t="str">
        <f>'Base de dados'!L3</f>
        <v>BENEFICIÁRIO</v>
      </c>
      <c r="N4" s="24">
        <f>'Base de dados'!M3</f>
        <v>2</v>
      </c>
      <c r="O4" s="29" t="str">
        <f>IF(OR(Prefeitura!I4="Não",Prefeitura!J4&lt;&gt;""),"EXCLUÍDO","")</f>
        <v/>
      </c>
      <c r="P4" s="24" t="str">
        <f>IF(Prefeitura!J4&lt;&gt;"","ATENDIDO CDHU",IF(Prefeitura!I4="Não","NÃO COMPROVA TEMPO DE MORADIA",""))</f>
        <v/>
      </c>
      <c r="Q4" s="24" t="str">
        <f t="shared" ref="Q4" si="0">IF(P4="","",IF(P4="ATENDIDO CDHU","CDHU","PREFEITURA"))</f>
        <v/>
      </c>
    </row>
    <row r="5" spans="1:17" ht="24.95" customHeight="1" x14ac:dyDescent="0.25">
      <c r="A5" s="17">
        <f t="shared" ref="A5:A68" si="1">A4+1</f>
        <v>3</v>
      </c>
      <c r="B5" s="18" t="str">
        <f>'Base de dados'!A4</f>
        <v>5140007005</v>
      </c>
      <c r="C5" s="19" t="str">
        <f>'Base de dados'!B4</f>
        <v>FAUSTINO LIMA DE SOUSA</v>
      </c>
      <c r="D5" s="26">
        <f>'Base de dados'!C4</f>
        <v>500785296</v>
      </c>
      <c r="E5" s="20" t="str">
        <f>'Base de dados'!D4</f>
        <v>851.840.806-78</v>
      </c>
      <c r="F5" s="21" t="str">
        <f>IF('Base de dados'!E4&lt;&gt;"",'Base de dados'!E4,"")</f>
        <v>SILVANA RODRIGUES DOS SANTOS SOUSA</v>
      </c>
      <c r="G5" s="21">
        <f>IF('Base de dados'!F4&lt;&gt;"",'Base de dados'!F4,"")</f>
        <v>305123257</v>
      </c>
      <c r="H5" s="21" t="str">
        <f>IF('Base de dados'!G4&lt;&gt;"",'Base de dados'!G4,"")</f>
        <v>248.954.608-27</v>
      </c>
      <c r="I5" s="31" t="str">
        <f>Prefeitura!D5</f>
        <v>RUA MARECHAL RONDON, 107 - CEDRO - JUQUIA</v>
      </c>
      <c r="J5" s="22" t="str">
        <f>Prefeitura!E5</f>
        <v>(13) 997562991</v>
      </c>
      <c r="K5" s="23" t="str">
        <f>LOWER('Base de dados'!K4)</f>
        <v>faustinosousa27@gmail.com</v>
      </c>
      <c r="L5" s="24" t="str">
        <f>'Base de dados'!J4</f>
        <v>DEFICIENTE</v>
      </c>
      <c r="M5" s="24" t="str">
        <f>'Base de dados'!L4</f>
        <v>BENEFICIÁRIO</v>
      </c>
      <c r="N5" s="24">
        <f>'Base de dados'!M4</f>
        <v>3</v>
      </c>
      <c r="O5" s="29" t="str">
        <f>IF(OR(Prefeitura!I5="Não",Prefeitura!J5&lt;&gt;""),"EXCLUÍDO","")</f>
        <v/>
      </c>
      <c r="P5" s="24" t="str">
        <f>IF(Prefeitura!J5&lt;&gt;"","ATENDIDO CDHU",IF(Prefeitura!I5="Não","NÃO COMPROVA TEMPO DE MORADIA",""))</f>
        <v/>
      </c>
      <c r="Q5" s="24" t="str">
        <f t="shared" ref="Q5:Q68" si="2">IF(P5="","",IF(P5="ATENDIDO CDHU","CDHU","PREFEITURA"))</f>
        <v/>
      </c>
    </row>
    <row r="6" spans="1:17" ht="24.95" customHeight="1" x14ac:dyDescent="0.25">
      <c r="A6" s="17">
        <f t="shared" si="1"/>
        <v>4</v>
      </c>
      <c r="B6" s="18" t="str">
        <f>'Base de dados'!A5</f>
        <v>5140008037</v>
      </c>
      <c r="C6" s="19" t="str">
        <f>'Base de dados'!B5</f>
        <v>ELIANA DA SILVA</v>
      </c>
      <c r="D6" s="26">
        <f>'Base de dados'!C5</f>
        <v>455507065</v>
      </c>
      <c r="E6" s="20" t="str">
        <f>'Base de dados'!D5</f>
        <v>293.221.908-17</v>
      </c>
      <c r="F6" s="21" t="str">
        <f>IF('Base de dados'!E5&lt;&gt;"",'Base de dados'!E5,"")</f>
        <v/>
      </c>
      <c r="G6" s="21" t="str">
        <f>IF('Base de dados'!F5&lt;&gt;"",'Base de dados'!F5,"")</f>
        <v/>
      </c>
      <c r="H6" s="21" t="str">
        <f>IF('Base de dados'!G5&lt;&gt;"",'Base de dados'!G5,"")</f>
        <v/>
      </c>
      <c r="I6" s="31" t="str">
        <f>Prefeitura!D6</f>
        <v>RUA PEDRO GOMES DA SILVA, 62 - VILA SANCHES - JUQUIA</v>
      </c>
      <c r="J6" s="22" t="str">
        <f>Prefeitura!E6</f>
        <v>(13) 996826526</v>
      </c>
      <c r="K6" s="23" t="str">
        <f>LOWER('Base de dados'!K5)</f>
        <v>eliana.dasilva0305@hotmail.com</v>
      </c>
      <c r="L6" s="24" t="str">
        <f>'Base de dados'!J5</f>
        <v>DEFICIENTE</v>
      </c>
      <c r="M6" s="24" t="str">
        <f>'Base de dados'!L5</f>
        <v>SUPLENTE</v>
      </c>
      <c r="N6" s="24">
        <f>'Base de dados'!M5</f>
        <v>1</v>
      </c>
      <c r="O6" s="29" t="str">
        <f>IF(OR(Prefeitura!I6="Não",Prefeitura!J6&lt;&gt;""),"EXCLUÍDO","")</f>
        <v/>
      </c>
      <c r="P6" s="24" t="str">
        <f>IF(Prefeitura!J6&lt;&gt;"","ATENDIDO CDHU",IF(Prefeitura!I6="Não","NÃO COMPROVA TEMPO DE MORADIA",""))</f>
        <v/>
      </c>
      <c r="Q6" s="24" t="str">
        <f t="shared" si="2"/>
        <v/>
      </c>
    </row>
    <row r="7" spans="1:17" ht="24.95" customHeight="1" x14ac:dyDescent="0.25">
      <c r="A7" s="17">
        <f t="shared" si="1"/>
        <v>5</v>
      </c>
      <c r="B7" s="18" t="str">
        <f>'Base de dados'!A6</f>
        <v>5140001818</v>
      </c>
      <c r="C7" s="19" t="str">
        <f>'Base de dados'!B6</f>
        <v>FERNANDA DE FARIAS PEREIRA</v>
      </c>
      <c r="D7" s="26">
        <f>'Base de dados'!C6</f>
        <v>6161858</v>
      </c>
      <c r="E7" s="20" t="str">
        <f>'Base de dados'!D6</f>
        <v>008.357.045-48</v>
      </c>
      <c r="F7" s="21" t="str">
        <f>IF('Base de dados'!E6&lt;&gt;"",'Base de dados'!E6,"")</f>
        <v>ISAIAS ALVES PEREIRA</v>
      </c>
      <c r="G7" s="21">
        <f>IF('Base de dados'!F6&lt;&gt;"",'Base de dados'!F6,"")</f>
        <v>409690223</v>
      </c>
      <c r="H7" s="21" t="str">
        <f>IF('Base de dados'!G6&lt;&gt;"",'Base de dados'!G6,"")</f>
        <v>313.014.778-00</v>
      </c>
      <c r="I7" s="31" t="str">
        <f>Prefeitura!D7</f>
        <v>VLA PROFESSOR FRANCISCO ARCELINO DO AMARAL, 411 - VILA SANCHES - JUQUIA</v>
      </c>
      <c r="J7" s="22" t="str">
        <f>Prefeitura!E7</f>
        <v>(13) 982110717</v>
      </c>
      <c r="K7" s="23" t="str">
        <f>LOWER('Base de dados'!K6)</f>
        <v>nanda_farias_2008@hotmail.com</v>
      </c>
      <c r="L7" s="24" t="str">
        <f>'Base de dados'!J6</f>
        <v>DEFICIENTE</v>
      </c>
      <c r="M7" s="24" t="str">
        <f>'Base de dados'!L6</f>
        <v>SUPLENTE</v>
      </c>
      <c r="N7" s="24">
        <f>'Base de dados'!M6</f>
        <v>2</v>
      </c>
      <c r="O7" s="29" t="str">
        <f>IF(OR(Prefeitura!I7="Não",Prefeitura!J7&lt;&gt;""),"EXCLUÍDO","")</f>
        <v/>
      </c>
      <c r="P7" s="24" t="str">
        <f>IF(Prefeitura!J7&lt;&gt;"","ATENDIDO CDHU",IF(Prefeitura!I7="Não","NÃO COMPROVA TEMPO DE MORADIA",""))</f>
        <v/>
      </c>
      <c r="Q7" s="24" t="str">
        <f t="shared" si="2"/>
        <v/>
      </c>
    </row>
    <row r="8" spans="1:17" ht="24.95" customHeight="1" x14ac:dyDescent="0.25">
      <c r="A8" s="17">
        <f t="shared" si="1"/>
        <v>6</v>
      </c>
      <c r="B8" s="18" t="str">
        <f>'Base de dados'!A7</f>
        <v>5140002527</v>
      </c>
      <c r="C8" s="19" t="str">
        <f>'Base de dados'!B7</f>
        <v>EMERSON GODOI GONCALVES</v>
      </c>
      <c r="D8" s="26">
        <f>'Base de dados'!C7</f>
        <v>388697464</v>
      </c>
      <c r="E8" s="20" t="str">
        <f>'Base de dados'!D7</f>
        <v>358.089.708-06</v>
      </c>
      <c r="F8" s="21" t="str">
        <f>IF('Base de dados'!E7&lt;&gt;"",'Base de dados'!E7,"")</f>
        <v/>
      </c>
      <c r="G8" s="21" t="str">
        <f>IF('Base de dados'!F7&lt;&gt;"",'Base de dados'!F7,"")</f>
        <v/>
      </c>
      <c r="H8" s="21" t="str">
        <f>IF('Base de dados'!G7&lt;&gt;"",'Base de dados'!G7,"")</f>
        <v/>
      </c>
      <c r="I8" s="31" t="str">
        <f>Prefeitura!D8</f>
        <v>RUA ALICE RODRIGUES MOTTA, 351 - VILA INDUSTRIAL - JUQUIA</v>
      </c>
      <c r="J8" s="22" t="str">
        <f>Prefeitura!E8</f>
        <v>(13) 996499869</v>
      </c>
      <c r="K8" s="23" t="str">
        <f>LOWER('Base de dados'!K7)</f>
        <v>joissegodoy@gmail.com</v>
      </c>
      <c r="L8" s="24" t="str">
        <f>'Base de dados'!J7</f>
        <v>DEFICIENTE</v>
      </c>
      <c r="M8" s="24" t="str">
        <f>'Base de dados'!L7</f>
        <v>SUPLENTE</v>
      </c>
      <c r="N8" s="24">
        <f>'Base de dados'!M7</f>
        <v>3</v>
      </c>
      <c r="O8" s="29" t="str">
        <f>IF(OR(Prefeitura!I8="Não",Prefeitura!J8&lt;&gt;""),"EXCLUÍDO","")</f>
        <v/>
      </c>
      <c r="P8" s="24" t="str">
        <f>IF(Prefeitura!J8&lt;&gt;"","ATENDIDO CDHU",IF(Prefeitura!I8="Não","NÃO COMPROVA TEMPO DE MORADIA",""))</f>
        <v/>
      </c>
      <c r="Q8" s="24" t="str">
        <f t="shared" si="2"/>
        <v/>
      </c>
    </row>
    <row r="9" spans="1:17" ht="24.95" customHeight="1" x14ac:dyDescent="0.25">
      <c r="A9" s="17">
        <f t="shared" si="1"/>
        <v>7</v>
      </c>
      <c r="B9" s="18" t="str">
        <f>'Base de dados'!A8</f>
        <v>5140001115</v>
      </c>
      <c r="C9" s="19" t="str">
        <f>'Base de dados'!B8</f>
        <v>ALINE LEIA LEITE SANTANA</v>
      </c>
      <c r="D9" s="26">
        <f>'Base de dados'!C8</f>
        <v>448629793</v>
      </c>
      <c r="E9" s="20" t="str">
        <f>'Base de dados'!D8</f>
        <v>442.938.338-38</v>
      </c>
      <c r="F9" s="21" t="str">
        <f>IF('Base de dados'!E8&lt;&gt;"",'Base de dados'!E8,"")</f>
        <v/>
      </c>
      <c r="G9" s="21" t="str">
        <f>IF('Base de dados'!F8&lt;&gt;"",'Base de dados'!F8,"")</f>
        <v/>
      </c>
      <c r="H9" s="21" t="str">
        <f>IF('Base de dados'!G8&lt;&gt;"",'Base de dados'!G8,"")</f>
        <v/>
      </c>
      <c r="I9" s="31" t="str">
        <f>Prefeitura!D9</f>
        <v>SIT VILA PEDRA BRANCA, 00 - TIMOTIO - JUQUIA</v>
      </c>
      <c r="J9" s="22" t="str">
        <f>Prefeitura!E9</f>
        <v>(11) 975213647</v>
      </c>
      <c r="K9" s="23" t="str">
        <f>LOWER('Base de dados'!K8)</f>
        <v>leitegorete22@gmail.com</v>
      </c>
      <c r="L9" s="24" t="str">
        <f>'Base de dados'!J8</f>
        <v>DEFICIENTE</v>
      </c>
      <c r="M9" s="24" t="str">
        <f>'Base de dados'!L8</f>
        <v>SUPLENTE</v>
      </c>
      <c r="N9" s="24">
        <f>'Base de dados'!M8</f>
        <v>4</v>
      </c>
      <c r="O9" s="29" t="str">
        <f>IF(OR(Prefeitura!I9="Não",Prefeitura!J9&lt;&gt;""),"EXCLUÍDO","")</f>
        <v/>
      </c>
      <c r="P9" s="24" t="str">
        <f>IF(Prefeitura!J9&lt;&gt;"","ATENDIDO CDHU",IF(Prefeitura!I9="Não","NÃO COMPROVA TEMPO DE MORADIA",""))</f>
        <v/>
      </c>
      <c r="Q9" s="24" t="str">
        <f t="shared" si="2"/>
        <v/>
      </c>
    </row>
    <row r="10" spans="1:17" ht="24.95" customHeight="1" x14ac:dyDescent="0.25">
      <c r="A10" s="17">
        <f t="shared" si="1"/>
        <v>8</v>
      </c>
      <c r="B10" s="18" t="str">
        <f>'Base de dados'!A9</f>
        <v>5140003863</v>
      </c>
      <c r="C10" s="19" t="str">
        <f>'Base de dados'!B9</f>
        <v>ANGELA GOTTARDI TUBIANO</v>
      </c>
      <c r="D10" s="26">
        <f>'Base de dados'!C9</f>
        <v>288311449</v>
      </c>
      <c r="E10" s="20" t="str">
        <f>'Base de dados'!D9</f>
        <v>348.697.288-00</v>
      </c>
      <c r="F10" s="21" t="str">
        <f>IF('Base de dados'!E9&lt;&gt;"",'Base de dados'!E9,"")</f>
        <v/>
      </c>
      <c r="G10" s="21" t="str">
        <f>IF('Base de dados'!F9&lt;&gt;"",'Base de dados'!F9,"")</f>
        <v/>
      </c>
      <c r="H10" s="21" t="str">
        <f>IF('Base de dados'!G9&lt;&gt;"",'Base de dados'!G9,"")</f>
        <v/>
      </c>
      <c r="I10" s="31" t="str">
        <f>Prefeitura!D10</f>
        <v>CAL TRAVESSA DA PARAIBA, 80 - PARQUE NACIONAL - JUQUIA</v>
      </c>
      <c r="J10" s="22" t="str">
        <f>Prefeitura!E10</f>
        <v>(13) 997613861</v>
      </c>
      <c r="K10" s="23" t="str">
        <f>LOWER('Base de dados'!K9)</f>
        <v>angelatubiana662@gmail.com</v>
      </c>
      <c r="L10" s="24" t="str">
        <f>'Base de dados'!J9</f>
        <v>DEFICIENTE</v>
      </c>
      <c r="M10" s="24" t="str">
        <f>'Base de dados'!L9</f>
        <v>SUPLENTE</v>
      </c>
      <c r="N10" s="24">
        <f>'Base de dados'!M9</f>
        <v>5</v>
      </c>
      <c r="O10" s="29" t="str">
        <f>IF(OR(Prefeitura!I10="Não",Prefeitura!J10&lt;&gt;""),"EXCLUÍDO","")</f>
        <v/>
      </c>
      <c r="P10" s="24" t="str">
        <f>IF(Prefeitura!J10&lt;&gt;"","ATENDIDO CDHU",IF(Prefeitura!I10="Não","NÃO COMPROVA TEMPO DE MORADIA",""))</f>
        <v/>
      </c>
      <c r="Q10" s="24" t="str">
        <f t="shared" si="2"/>
        <v/>
      </c>
    </row>
    <row r="11" spans="1:17" ht="24.95" customHeight="1" x14ac:dyDescent="0.25">
      <c r="A11" s="17">
        <f t="shared" si="1"/>
        <v>9</v>
      </c>
      <c r="B11" s="18" t="str">
        <f>'Base de dados'!A10</f>
        <v>5140009399</v>
      </c>
      <c r="C11" s="19" t="str">
        <f>'Base de dados'!B10</f>
        <v>JOSIAS SILVA DA COSTA</v>
      </c>
      <c r="D11" s="26">
        <f>'Base de dados'!C10</f>
        <v>147796799</v>
      </c>
      <c r="E11" s="20" t="str">
        <f>'Base de dados'!D10</f>
        <v>045.289.148-59</v>
      </c>
      <c r="F11" s="21" t="str">
        <f>IF('Base de dados'!E10&lt;&gt;"",'Base de dados'!E10,"")</f>
        <v/>
      </c>
      <c r="G11" s="21" t="str">
        <f>IF('Base de dados'!F10&lt;&gt;"",'Base de dados'!F10,"")</f>
        <v/>
      </c>
      <c r="H11" s="21" t="str">
        <f>IF('Base de dados'!G10&lt;&gt;"",'Base de dados'!G10,"")</f>
        <v/>
      </c>
      <c r="I11" s="31" t="str">
        <f>Prefeitura!D11</f>
        <v>RUA KOEI MAEJO, 323 - ESTACAO  - JUQUIA</v>
      </c>
      <c r="J11" s="22" t="str">
        <f>Prefeitura!E11</f>
        <v>(13) 981627404</v>
      </c>
      <c r="K11" s="23" t="str">
        <f>LOWER('Base de dados'!K10)</f>
        <v>natamy_larissa@hotmail.com</v>
      </c>
      <c r="L11" s="24" t="str">
        <f>'Base de dados'!J10</f>
        <v>DEFICIENTE</v>
      </c>
      <c r="M11" s="24" t="str">
        <f>'Base de dados'!L10</f>
        <v>SUPLENTE</v>
      </c>
      <c r="N11" s="24">
        <f>'Base de dados'!M10</f>
        <v>6</v>
      </c>
      <c r="O11" s="29" t="str">
        <f>IF(OR(Prefeitura!I11="Não",Prefeitura!J11&lt;&gt;""),"EXCLUÍDO","")</f>
        <v/>
      </c>
      <c r="P11" s="24" t="str">
        <f>IF(Prefeitura!J11&lt;&gt;"","ATENDIDO CDHU",IF(Prefeitura!I11="Não","NÃO COMPROVA TEMPO DE MORADIA",""))</f>
        <v/>
      </c>
      <c r="Q11" s="24" t="str">
        <f t="shared" si="2"/>
        <v/>
      </c>
    </row>
    <row r="12" spans="1:17" ht="24.95" customHeight="1" x14ac:dyDescent="0.25">
      <c r="A12" s="17">
        <f t="shared" si="1"/>
        <v>10</v>
      </c>
      <c r="B12" s="18" t="str">
        <f>'Base de dados'!A11</f>
        <v>5140000729</v>
      </c>
      <c r="C12" s="19" t="str">
        <f>'Base de dados'!B11</f>
        <v>MARIA LENI RIBEIRO</v>
      </c>
      <c r="D12" s="26">
        <f>'Base de dados'!C11</f>
        <v>422451642</v>
      </c>
      <c r="E12" s="20" t="str">
        <f>'Base de dados'!D11</f>
        <v>360.492.548-77</v>
      </c>
      <c r="F12" s="21" t="str">
        <f>IF('Base de dados'!E11&lt;&gt;"",'Base de dados'!E11,"")</f>
        <v/>
      </c>
      <c r="G12" s="21" t="str">
        <f>IF('Base de dados'!F11&lt;&gt;"",'Base de dados'!F11,"")</f>
        <v/>
      </c>
      <c r="H12" s="21" t="str">
        <f>IF('Base de dados'!G11&lt;&gt;"",'Base de dados'!G11,"")</f>
        <v/>
      </c>
      <c r="I12" s="31" t="str">
        <f>Prefeitura!D12</f>
        <v>EST SETE BARRAS, 1260 - VILA PEDREIRA - JUQUIA</v>
      </c>
      <c r="J12" s="22" t="str">
        <f>Prefeitura!E12</f>
        <v>(13) 997008829</v>
      </c>
      <c r="K12" s="23" t="str">
        <f>LOWER('Base de dados'!K11)</f>
        <v>lenimaria506@gmail.com</v>
      </c>
      <c r="L12" s="24" t="str">
        <f>'Base de dados'!J11</f>
        <v>DEFICIENTE</v>
      </c>
      <c r="M12" s="24" t="str">
        <f>'Base de dados'!L11</f>
        <v>SUPLENTE COMPLEMENTAR</v>
      </c>
      <c r="N12" s="24">
        <f>'Base de dados'!M11</f>
        <v>7</v>
      </c>
      <c r="O12" s="29" t="str">
        <f>IF(OR(Prefeitura!I12="Não",Prefeitura!J12&lt;&gt;""),"EXCLUÍDO","")</f>
        <v/>
      </c>
      <c r="P12" s="24" t="str">
        <f>IF(Prefeitura!J12&lt;&gt;"","ATENDIDO CDHU",IF(Prefeitura!I12="Não","NÃO COMPROVA TEMPO DE MORADIA",""))</f>
        <v/>
      </c>
      <c r="Q12" s="24" t="str">
        <f t="shared" si="2"/>
        <v/>
      </c>
    </row>
    <row r="13" spans="1:17" ht="24.95" customHeight="1" x14ac:dyDescent="0.25">
      <c r="A13" s="17">
        <f t="shared" si="1"/>
        <v>11</v>
      </c>
      <c r="B13" s="18" t="str">
        <f>'Base de dados'!A12</f>
        <v>5140009621</v>
      </c>
      <c r="C13" s="19" t="str">
        <f>'Base de dados'!B12</f>
        <v>ZELIA GOMES SILVA ROSA</v>
      </c>
      <c r="D13" s="26">
        <f>'Base de dados'!C12</f>
        <v>237355863</v>
      </c>
      <c r="E13" s="20" t="str">
        <f>'Base de dados'!D12</f>
        <v>132.356.558-24</v>
      </c>
      <c r="F13" s="21" t="str">
        <f>IF('Base de dados'!E12&lt;&gt;"",'Base de dados'!E12,"")</f>
        <v/>
      </c>
      <c r="G13" s="21" t="str">
        <f>IF('Base de dados'!F12&lt;&gt;"",'Base de dados'!F12,"")</f>
        <v/>
      </c>
      <c r="H13" s="21" t="str">
        <f>IF('Base de dados'!G12&lt;&gt;"",'Base de dados'!G12,"")</f>
        <v/>
      </c>
      <c r="I13" s="31" t="str">
        <f>Prefeitura!D13</f>
        <v>RUA JOAQUIM CAMARGO, 405 - CEDRO - JUQUIA</v>
      </c>
      <c r="J13" s="22" t="str">
        <f>Prefeitura!E13</f>
        <v>(13) 997946018</v>
      </c>
      <c r="K13" s="23" t="str">
        <f>LOWER('Base de dados'!K12)</f>
        <v>vanessa.pupo@outlook.com</v>
      </c>
      <c r="L13" s="24" t="str">
        <f>'Base de dados'!J12</f>
        <v>DEFICIENTE</v>
      </c>
      <c r="M13" s="24" t="str">
        <f>'Base de dados'!L12</f>
        <v>SUPLENTE COMPLEMENTAR</v>
      </c>
      <c r="N13" s="24">
        <f>'Base de dados'!M12</f>
        <v>8</v>
      </c>
      <c r="O13" s="29" t="str">
        <f>IF(OR(Prefeitura!I13="Não",Prefeitura!J13&lt;&gt;""),"EXCLUÍDO","")</f>
        <v/>
      </c>
      <c r="P13" s="24" t="str">
        <f>IF(Prefeitura!J13&lt;&gt;"","ATENDIDO CDHU",IF(Prefeitura!I13="Não","NÃO COMPROVA TEMPO DE MORADIA",""))</f>
        <v/>
      </c>
      <c r="Q13" s="24" t="str">
        <f t="shared" si="2"/>
        <v/>
      </c>
    </row>
    <row r="14" spans="1:17" ht="24.95" customHeight="1" x14ac:dyDescent="0.25">
      <c r="A14" s="17">
        <f t="shared" si="1"/>
        <v>12</v>
      </c>
      <c r="B14" s="18" t="str">
        <f>'Base de dados'!A13</f>
        <v>5140004705</v>
      </c>
      <c r="C14" s="19" t="str">
        <f>'Base de dados'!B13</f>
        <v>DIRRNE PENICHE DA SILVA</v>
      </c>
      <c r="D14" s="26">
        <f>'Base de dados'!C13</f>
        <v>476896587</v>
      </c>
      <c r="E14" s="20" t="str">
        <f>'Base de dados'!D13</f>
        <v>415.112.568-00</v>
      </c>
      <c r="F14" s="21" t="str">
        <f>IF('Base de dados'!E13&lt;&gt;"",'Base de dados'!E13,"")</f>
        <v/>
      </c>
      <c r="G14" s="21" t="str">
        <f>IF('Base de dados'!F13&lt;&gt;"",'Base de dados'!F13,"")</f>
        <v/>
      </c>
      <c r="H14" s="21" t="str">
        <f>IF('Base de dados'!G13&lt;&gt;"",'Base de dados'!G13,"")</f>
        <v/>
      </c>
      <c r="I14" s="31" t="str">
        <f>Prefeitura!D14</f>
        <v>SIT DA CBA KM 9, S/N - CAPOAVA - JUQUIA</v>
      </c>
      <c r="J14" s="22" t="str">
        <f>Prefeitura!E14</f>
        <v>(13) 996651955</v>
      </c>
      <c r="K14" s="23" t="str">
        <f>LOWER('Base de dados'!K13)</f>
        <v>direnepeniche@gmail.com</v>
      </c>
      <c r="L14" s="24" t="str">
        <f>'Base de dados'!J13</f>
        <v>DEFICIENTE</v>
      </c>
      <c r="M14" s="24" t="str">
        <f>'Base de dados'!L13</f>
        <v>SUPLENTE COMPLEMENTAR</v>
      </c>
      <c r="N14" s="24">
        <f>'Base de dados'!M13</f>
        <v>9</v>
      </c>
      <c r="O14" s="29" t="str">
        <f>IF(OR(Prefeitura!I14="Não",Prefeitura!J14&lt;&gt;""),"EXCLUÍDO","")</f>
        <v/>
      </c>
      <c r="P14" s="24" t="str">
        <f>IF(Prefeitura!J14&lt;&gt;"","ATENDIDO CDHU",IF(Prefeitura!I14="Não","NÃO COMPROVA TEMPO DE MORADIA",""))</f>
        <v/>
      </c>
      <c r="Q14" s="24" t="str">
        <f t="shared" si="2"/>
        <v/>
      </c>
    </row>
    <row r="15" spans="1:17" ht="24.95" customHeight="1" x14ac:dyDescent="0.25">
      <c r="A15" s="17">
        <f t="shared" si="1"/>
        <v>13</v>
      </c>
      <c r="B15" s="18" t="str">
        <f>'Base de dados'!A14</f>
        <v>5140009589</v>
      </c>
      <c r="C15" s="19" t="str">
        <f>'Base de dados'!B14</f>
        <v>ELISA OLIVEIRA GONCALVES</v>
      </c>
      <c r="D15" s="26">
        <f>'Base de dados'!C14</f>
        <v>353514299</v>
      </c>
      <c r="E15" s="20" t="str">
        <f>'Base de dados'!D14</f>
        <v>117.568.448-10</v>
      </c>
      <c r="F15" s="21" t="str">
        <f>IF('Base de dados'!E14&lt;&gt;"",'Base de dados'!E14,"")</f>
        <v/>
      </c>
      <c r="G15" s="21" t="str">
        <f>IF('Base de dados'!F14&lt;&gt;"",'Base de dados'!F14,"")</f>
        <v/>
      </c>
      <c r="H15" s="21" t="str">
        <f>IF('Base de dados'!G14&lt;&gt;"",'Base de dados'!G14,"")</f>
        <v/>
      </c>
      <c r="I15" s="31" t="str">
        <f>Prefeitura!D15</f>
        <v>AV  GEORGE SALVATERRA, 621 - CENTRO - JUQUIA</v>
      </c>
      <c r="J15" s="22" t="str">
        <f>Prefeitura!E15</f>
        <v>(13) 997969375</v>
      </c>
      <c r="K15" s="23" t="str">
        <f>LOWER('Base de dados'!K14)</f>
        <v>elizagoncalves00@gmail.com</v>
      </c>
      <c r="L15" s="24" t="str">
        <f>'Base de dados'!J14</f>
        <v>DEFICIENTE</v>
      </c>
      <c r="M15" s="24" t="str">
        <f>'Base de dados'!L14</f>
        <v>SUPLENTE COMPLEMENTAR</v>
      </c>
      <c r="N15" s="24">
        <f>'Base de dados'!M14</f>
        <v>10</v>
      </c>
      <c r="O15" s="29" t="str">
        <f>IF(OR(Prefeitura!I15="Não",Prefeitura!J15&lt;&gt;""),"EXCLUÍDO","")</f>
        <v/>
      </c>
      <c r="P15" s="24" t="str">
        <f>IF(Prefeitura!J15&lt;&gt;"","ATENDIDO CDHU",IF(Prefeitura!I15="Não","NÃO COMPROVA TEMPO DE MORADIA",""))</f>
        <v/>
      </c>
      <c r="Q15" s="24" t="str">
        <f t="shared" si="2"/>
        <v/>
      </c>
    </row>
    <row r="16" spans="1:17" ht="24.95" customHeight="1" x14ac:dyDescent="0.25">
      <c r="A16" s="17">
        <f t="shared" si="1"/>
        <v>14</v>
      </c>
      <c r="B16" s="18" t="str">
        <f>'Base de dados'!A15</f>
        <v>5140009258</v>
      </c>
      <c r="C16" s="19" t="str">
        <f>'Base de dados'!B15</f>
        <v>NALVA ANGELA MORAIS GONCALVES</v>
      </c>
      <c r="D16" s="26">
        <f>'Base de dados'!C15</f>
        <v>18555555</v>
      </c>
      <c r="E16" s="20" t="str">
        <f>'Base de dados'!D15</f>
        <v>276.670.868-50</v>
      </c>
      <c r="F16" s="21" t="str">
        <f>IF('Base de dados'!E15&lt;&gt;"",'Base de dados'!E15,"")</f>
        <v/>
      </c>
      <c r="G16" s="21" t="str">
        <f>IF('Base de dados'!F15&lt;&gt;"",'Base de dados'!F15,"")</f>
        <v/>
      </c>
      <c r="H16" s="21" t="str">
        <f>IF('Base de dados'!G15&lt;&gt;"",'Base de dados'!G15,"")</f>
        <v/>
      </c>
      <c r="I16" s="31" t="str">
        <f>Prefeitura!D16</f>
        <v>RUA GOIAS, 798 - PARQUE NACIONAL - JUQUIA</v>
      </c>
      <c r="J16" s="22" t="str">
        <f>Prefeitura!E16</f>
        <v>(13) 996276027</v>
      </c>
      <c r="K16" s="23" t="str">
        <f>LOWER('Base de dados'!K15)</f>
        <v>nalva.angela@hotmail.com</v>
      </c>
      <c r="L16" s="24" t="str">
        <f>'Base de dados'!J15</f>
        <v>DEFICIENTE</v>
      </c>
      <c r="M16" s="24" t="str">
        <f>'Base de dados'!L15</f>
        <v>SUPLENTE COMPLEMENTAR</v>
      </c>
      <c r="N16" s="24">
        <f>'Base de dados'!M15</f>
        <v>11</v>
      </c>
      <c r="O16" s="29" t="str">
        <f>IF(OR(Prefeitura!I16="Não",Prefeitura!J16&lt;&gt;""),"EXCLUÍDO","")</f>
        <v/>
      </c>
      <c r="P16" s="24" t="str">
        <f>IF(Prefeitura!J16&lt;&gt;"","ATENDIDO CDHU",IF(Prefeitura!I16="Não","NÃO COMPROVA TEMPO DE MORADIA",""))</f>
        <v/>
      </c>
      <c r="Q16" s="24" t="str">
        <f t="shared" si="2"/>
        <v/>
      </c>
    </row>
    <row r="17" spans="1:17" ht="24.95" customHeight="1" x14ac:dyDescent="0.25">
      <c r="A17" s="17">
        <f t="shared" si="1"/>
        <v>15</v>
      </c>
      <c r="B17" s="18" t="str">
        <f>'Base de dados'!A16</f>
        <v>5140007476</v>
      </c>
      <c r="C17" s="19" t="str">
        <f>'Base de dados'!B16</f>
        <v>ALESANDRA BORGES FLORENCIO</v>
      </c>
      <c r="D17" s="26">
        <f>'Base de dados'!C16</f>
        <v>337079754</v>
      </c>
      <c r="E17" s="20" t="str">
        <f>'Base de dados'!D16</f>
        <v>320.766.388-57</v>
      </c>
      <c r="F17" s="21" t="str">
        <f>IF('Base de dados'!E16&lt;&gt;"",'Base de dados'!E16,"")</f>
        <v/>
      </c>
      <c r="G17" s="21" t="str">
        <f>IF('Base de dados'!F16&lt;&gt;"",'Base de dados'!F16,"")</f>
        <v/>
      </c>
      <c r="H17" s="21" t="str">
        <f>IF('Base de dados'!G16&lt;&gt;"",'Base de dados'!G16,"")</f>
        <v/>
      </c>
      <c r="I17" s="31" t="str">
        <f>Prefeitura!D17</f>
        <v>EST ADONIRAN BARBOSA, 700 - JARDIM YOLANDA - MIRACATU</v>
      </c>
      <c r="J17" s="22" t="str">
        <f>Prefeitura!E17</f>
        <v>(13) 996386434</v>
      </c>
      <c r="K17" s="23" t="str">
        <f>LOWER('Base de dados'!K16)</f>
        <v>alesandraflorencio@gmail.com</v>
      </c>
      <c r="L17" s="24" t="str">
        <f>'Base de dados'!J16</f>
        <v>DEFICIENTE</v>
      </c>
      <c r="M17" s="24" t="str">
        <f>'Base de dados'!L16</f>
        <v>SUPLENTE COMPLEMENTAR</v>
      </c>
      <c r="N17" s="24">
        <f>'Base de dados'!M16</f>
        <v>12</v>
      </c>
      <c r="O17" s="29" t="str">
        <f>IF(OR(Prefeitura!I17="Não",Prefeitura!J17&lt;&gt;""),"EXCLUÍDO","")</f>
        <v/>
      </c>
      <c r="P17" s="24" t="str">
        <f>IF(Prefeitura!J17&lt;&gt;"","ATENDIDO CDHU",IF(Prefeitura!I17="Não","NÃO COMPROVA TEMPO DE MORADIA",""))</f>
        <v/>
      </c>
      <c r="Q17" s="24" t="str">
        <f t="shared" si="2"/>
        <v/>
      </c>
    </row>
    <row r="18" spans="1:17" ht="24.95" customHeight="1" x14ac:dyDescent="0.25">
      <c r="A18" s="17">
        <f t="shared" si="1"/>
        <v>16</v>
      </c>
      <c r="B18" s="18" t="str">
        <f>'Base de dados'!A17</f>
        <v>5140008474</v>
      </c>
      <c r="C18" s="19" t="str">
        <f>'Base de dados'!B17</f>
        <v>FABIANA LINDOLFO MARIANO NASCIMENTO</v>
      </c>
      <c r="D18" s="26">
        <f>'Base de dados'!C17</f>
        <v>264611561</v>
      </c>
      <c r="E18" s="20" t="str">
        <f>'Base de dados'!D17</f>
        <v>178.340.188-50</v>
      </c>
      <c r="F18" s="21" t="str">
        <f>IF('Base de dados'!E17&lt;&gt;"",'Base de dados'!E17,"")</f>
        <v>ALEX ROBERTO MARIANO NASCIMENTO</v>
      </c>
      <c r="G18" s="21">
        <f>IF('Base de dados'!F17&lt;&gt;"",'Base de dados'!F17,"")</f>
        <v>323556784</v>
      </c>
      <c r="H18" s="21" t="str">
        <f>IF('Base de dados'!G17&lt;&gt;"",'Base de dados'!G17,"")</f>
        <v>254.475.048-05</v>
      </c>
      <c r="I18" s="31" t="str">
        <f>Prefeitura!D18</f>
        <v>RUA GOIAS, 798 - VILA SANCHES - JUQUIA</v>
      </c>
      <c r="J18" s="22" t="str">
        <f>Prefeitura!E18</f>
        <v>(13) 996336120</v>
      </c>
      <c r="K18" s="23" t="str">
        <f>LOWER('Base de dados'!K17)</f>
        <v>fabianalindolfo18@gmail.com</v>
      </c>
      <c r="L18" s="24" t="str">
        <f>'Base de dados'!J17</f>
        <v>DEFICIENTE</v>
      </c>
      <c r="M18" s="24" t="str">
        <f>'Base de dados'!L17</f>
        <v>SUPLENTE COMPLEMENTAR</v>
      </c>
      <c r="N18" s="24">
        <f>'Base de dados'!M17</f>
        <v>13</v>
      </c>
      <c r="O18" s="29" t="str">
        <f>IF(OR(Prefeitura!I18="Não",Prefeitura!J18&lt;&gt;""),"EXCLUÍDO","")</f>
        <v/>
      </c>
      <c r="P18" s="24" t="str">
        <f>IF(Prefeitura!J18&lt;&gt;"","ATENDIDO CDHU",IF(Prefeitura!I18="Não","NÃO COMPROVA TEMPO DE MORADIA",""))</f>
        <v/>
      </c>
      <c r="Q18" s="24" t="str">
        <f t="shared" si="2"/>
        <v/>
      </c>
    </row>
    <row r="19" spans="1:17" ht="24.95" customHeight="1" x14ac:dyDescent="0.25">
      <c r="A19" s="17">
        <f t="shared" si="1"/>
        <v>17</v>
      </c>
      <c r="B19" s="18" t="str">
        <f>'Base de dados'!A18</f>
        <v>5140000414</v>
      </c>
      <c r="C19" s="19" t="str">
        <f>'Base de dados'!B18</f>
        <v>PEDRO GONCALVES</v>
      </c>
      <c r="D19" s="26">
        <f>'Base de dados'!C18</f>
        <v>19297418</v>
      </c>
      <c r="E19" s="20" t="str">
        <f>'Base de dados'!D18</f>
        <v>066.887.528-32</v>
      </c>
      <c r="F19" s="21" t="str">
        <f>IF('Base de dados'!E18&lt;&gt;"",'Base de dados'!E18,"")</f>
        <v/>
      </c>
      <c r="G19" s="21" t="str">
        <f>IF('Base de dados'!F18&lt;&gt;"",'Base de dados'!F18,"")</f>
        <v/>
      </c>
      <c r="H19" s="21" t="str">
        <f>IF('Base de dados'!G18&lt;&gt;"",'Base de dados'!G18,"")</f>
        <v/>
      </c>
      <c r="I19" s="31" t="str">
        <f>Prefeitura!D19</f>
        <v>RUA ACHILLES ORLANDO CURTOLO, 465 - PARQUE INDUSTRIAL TOMAS EDSON - SAO PAULO</v>
      </c>
      <c r="J19" s="22" t="str">
        <f>Prefeitura!E19</f>
        <v>(13) 981373213</v>
      </c>
      <c r="K19" s="23" t="str">
        <f>LOWER('Base de dados'!K18)</f>
        <v>pedro-.pg@notmail.com</v>
      </c>
      <c r="L19" s="24" t="str">
        <f>'Base de dados'!J18</f>
        <v>DEFICIENTE</v>
      </c>
      <c r="M19" s="24" t="str">
        <f>'Base de dados'!L18</f>
        <v>SUPLENTE COMPLEMENTAR</v>
      </c>
      <c r="N19" s="24">
        <f>'Base de dados'!M18</f>
        <v>14</v>
      </c>
      <c r="O19" s="29" t="str">
        <f>IF(OR(Prefeitura!I19="Não",Prefeitura!J19&lt;&gt;""),"EXCLUÍDO","")</f>
        <v/>
      </c>
      <c r="P19" s="24" t="str">
        <f>IF(Prefeitura!J19&lt;&gt;"","ATENDIDO CDHU",IF(Prefeitura!I19="Não","NÃO COMPROVA TEMPO DE MORADIA",""))</f>
        <v/>
      </c>
      <c r="Q19" s="24" t="str">
        <f t="shared" si="2"/>
        <v/>
      </c>
    </row>
    <row r="20" spans="1:17" ht="24.95" customHeight="1" x14ac:dyDescent="0.25">
      <c r="A20" s="17">
        <f t="shared" si="1"/>
        <v>18</v>
      </c>
      <c r="B20" s="18" t="str">
        <f>'Base de dados'!A19</f>
        <v>5140007724</v>
      </c>
      <c r="C20" s="19" t="str">
        <f>'Base de dados'!B19</f>
        <v>JEFERSON DE OLIVEIRA SAMPAIO</v>
      </c>
      <c r="D20" s="26">
        <f>'Base de dados'!C19</f>
        <v>335005743</v>
      </c>
      <c r="E20" s="20" t="str">
        <f>'Base de dados'!D19</f>
        <v>304.493.768-00</v>
      </c>
      <c r="F20" s="21" t="str">
        <f>IF('Base de dados'!E19&lt;&gt;"",'Base de dados'!E19,"")</f>
        <v/>
      </c>
      <c r="G20" s="21" t="str">
        <f>IF('Base de dados'!F19&lt;&gt;"",'Base de dados'!F19,"")</f>
        <v/>
      </c>
      <c r="H20" s="21" t="str">
        <f>IF('Base de dados'!G19&lt;&gt;"",'Base de dados'!G19,"")</f>
        <v/>
      </c>
      <c r="I20" s="31" t="str">
        <f>Prefeitura!D20</f>
        <v>RUA VILA COELHO, 198 - JUQUIA GUACU - JUQUIA</v>
      </c>
      <c r="J20" s="22" t="str">
        <f>Prefeitura!E20</f>
        <v>(13) 996695296</v>
      </c>
      <c r="K20" s="23" t="str">
        <f>LOWER('Base de dados'!K19)</f>
        <v>jefersoliveira95@gmail.com</v>
      </c>
      <c r="L20" s="24" t="str">
        <f>'Base de dados'!J19</f>
        <v>DEFICIENTE</v>
      </c>
      <c r="M20" s="24" t="str">
        <f>'Base de dados'!L19</f>
        <v>SUPLENTE COMPLEMENTAR</v>
      </c>
      <c r="N20" s="24">
        <f>'Base de dados'!M19</f>
        <v>15</v>
      </c>
      <c r="O20" s="29" t="str">
        <f>IF(OR(Prefeitura!I20="Não",Prefeitura!J20&lt;&gt;""),"EXCLUÍDO","")</f>
        <v/>
      </c>
      <c r="P20" s="24" t="str">
        <f>IF(Prefeitura!J20&lt;&gt;"","ATENDIDO CDHU",IF(Prefeitura!I20="Não","NÃO COMPROVA TEMPO DE MORADIA",""))</f>
        <v/>
      </c>
      <c r="Q20" s="24" t="str">
        <f t="shared" si="2"/>
        <v/>
      </c>
    </row>
    <row r="21" spans="1:17" ht="24.95" customHeight="1" x14ac:dyDescent="0.25">
      <c r="A21" s="17">
        <f t="shared" si="1"/>
        <v>19</v>
      </c>
      <c r="B21" s="18" t="str">
        <f>'Base de dados'!A20</f>
        <v>5140002741</v>
      </c>
      <c r="C21" s="19" t="str">
        <f>'Base de dados'!B20</f>
        <v>SERGIO LOPES GOMES</v>
      </c>
      <c r="D21" s="26">
        <f>'Base de dados'!C20</f>
        <v>48657958</v>
      </c>
      <c r="E21" s="20" t="str">
        <f>'Base de dados'!D20</f>
        <v>435.990.668-41</v>
      </c>
      <c r="F21" s="21" t="str">
        <f>IF('Base de dados'!E20&lt;&gt;"",'Base de dados'!E20,"")</f>
        <v/>
      </c>
      <c r="G21" s="21" t="str">
        <f>IF('Base de dados'!F20&lt;&gt;"",'Base de dados'!F20,"")</f>
        <v/>
      </c>
      <c r="H21" s="21" t="str">
        <f>IF('Base de dados'!G20&lt;&gt;"",'Base de dados'!G20,"")</f>
        <v/>
      </c>
      <c r="I21" s="31" t="str">
        <f>Prefeitura!D21</f>
        <v>RUA ZEQUINHA DE ABREU, 105 - JD YOLANDA - MIRACATU</v>
      </c>
      <c r="J21" s="22" t="str">
        <f>Prefeitura!E21</f>
        <v>(13) 981207132</v>
      </c>
      <c r="K21" s="23" t="str">
        <f>LOWER('Base de dados'!K20)</f>
        <v>ma5834297@gmail.com</v>
      </c>
      <c r="L21" s="24" t="str">
        <f>'Base de dados'!J20</f>
        <v>DEFICIENTE</v>
      </c>
      <c r="M21" s="24" t="str">
        <f>'Base de dados'!L20</f>
        <v>SUPLENTE COMPLEMENTAR</v>
      </c>
      <c r="N21" s="24">
        <f>'Base de dados'!M20</f>
        <v>16</v>
      </c>
      <c r="O21" s="29" t="str">
        <f>IF(OR(Prefeitura!I21="Não",Prefeitura!J21&lt;&gt;""),"EXCLUÍDO","")</f>
        <v/>
      </c>
      <c r="P21" s="24" t="str">
        <f>IF(Prefeitura!J21&lt;&gt;"","ATENDIDO CDHU",IF(Prefeitura!I21="Não","NÃO COMPROVA TEMPO DE MORADIA",""))</f>
        <v/>
      </c>
      <c r="Q21" s="24" t="str">
        <f t="shared" si="2"/>
        <v/>
      </c>
    </row>
    <row r="22" spans="1:17" ht="24.95" customHeight="1" x14ac:dyDescent="0.25">
      <c r="A22" s="17">
        <f t="shared" si="1"/>
        <v>20</v>
      </c>
      <c r="B22" s="18" t="str">
        <f>'Base de dados'!A21</f>
        <v>5140009696</v>
      </c>
      <c r="C22" s="19" t="str">
        <f>'Base de dados'!B21</f>
        <v>MARTA FERREIRA DA SILVA</v>
      </c>
      <c r="D22" s="26">
        <f>'Base de dados'!C21</f>
        <v>654802737</v>
      </c>
      <c r="E22" s="20" t="str">
        <f>'Base de dados'!D21</f>
        <v>635.483.802-04</v>
      </c>
      <c r="F22" s="21" t="str">
        <f>IF('Base de dados'!E21&lt;&gt;"",'Base de dados'!E21,"")</f>
        <v>JOSE FRANCISCO XAVIER</v>
      </c>
      <c r="G22" s="21">
        <f>IF('Base de dados'!F21&lt;&gt;"",'Base de dados'!F21,"")</f>
        <v>654802919</v>
      </c>
      <c r="H22" s="21" t="str">
        <f>IF('Base de dados'!G21&lt;&gt;"",'Base de dados'!G21,"")</f>
        <v>613.899.606-25</v>
      </c>
      <c r="I22" s="31" t="str">
        <f>Prefeitura!D22</f>
        <v>ROD RODOVIA SP 79, S/N - PAIOL - JUQUIA</v>
      </c>
      <c r="J22" s="22" t="str">
        <f>Prefeitura!E22</f>
        <v>(13) 996243362</v>
      </c>
      <c r="K22" s="23" t="str">
        <f>LOWER('Base de dados'!K21)</f>
        <v>martaferreira19701@outlook.com</v>
      </c>
      <c r="L22" s="24" t="str">
        <f>'Base de dados'!J21</f>
        <v>DEFICIENTE</v>
      </c>
      <c r="M22" s="24" t="str">
        <f>'Base de dados'!L21</f>
        <v>SUPLENTE COMPLEMENTAR</v>
      </c>
      <c r="N22" s="24">
        <f>'Base de dados'!M21</f>
        <v>17</v>
      </c>
      <c r="O22" s="29" t="str">
        <f>IF(OR(Prefeitura!I22="Não",Prefeitura!J22&lt;&gt;""),"EXCLUÍDO","")</f>
        <v/>
      </c>
      <c r="P22" s="24" t="str">
        <f>IF(Prefeitura!J22&lt;&gt;"","ATENDIDO CDHU",IF(Prefeitura!I22="Não","NÃO COMPROVA TEMPO DE MORADIA",""))</f>
        <v/>
      </c>
      <c r="Q22" s="24" t="str">
        <f t="shared" si="2"/>
        <v/>
      </c>
    </row>
    <row r="23" spans="1:17" ht="24.95" customHeight="1" x14ac:dyDescent="0.25">
      <c r="A23" s="17">
        <f t="shared" si="1"/>
        <v>21</v>
      </c>
      <c r="B23" s="18" t="str">
        <f>'Base de dados'!A22</f>
        <v>5140003921</v>
      </c>
      <c r="C23" s="19" t="str">
        <f>'Base de dados'!B22</f>
        <v>JULIA MARY NUNES</v>
      </c>
      <c r="D23" s="26">
        <f>'Base de dados'!C22</f>
        <v>132872813</v>
      </c>
      <c r="E23" s="20" t="str">
        <f>'Base de dados'!D22</f>
        <v>097.874.559-01</v>
      </c>
      <c r="F23" s="21" t="str">
        <f>IF('Base de dados'!E22&lt;&gt;"",'Base de dados'!E22,"")</f>
        <v/>
      </c>
      <c r="G23" s="21" t="str">
        <f>IF('Base de dados'!F22&lt;&gt;"",'Base de dados'!F22,"")</f>
        <v/>
      </c>
      <c r="H23" s="21" t="str">
        <f>IF('Base de dados'!G22&lt;&gt;"",'Base de dados'!G22,"")</f>
        <v/>
      </c>
      <c r="I23" s="31" t="str">
        <f>Prefeitura!D23</f>
        <v>RUA TORITO, 37 - CENTRO - JUQUIA</v>
      </c>
      <c r="J23" s="22" t="str">
        <f>Prefeitura!E23</f>
        <v>(41) 984235847</v>
      </c>
      <c r="K23" s="23" t="str">
        <f>LOWER('Base de dados'!K22)</f>
        <v>juliamarynunes@gmail.com</v>
      </c>
      <c r="L23" s="24" t="str">
        <f>'Base de dados'!J22</f>
        <v>DEFICIENTE</v>
      </c>
      <c r="M23" s="24" t="str">
        <f>'Base de dados'!L22</f>
        <v>SUPLENTE COMPLEMENTAR</v>
      </c>
      <c r="N23" s="24">
        <f>'Base de dados'!M22</f>
        <v>18</v>
      </c>
      <c r="O23" s="29" t="str">
        <f>IF(OR(Prefeitura!I23="Não",Prefeitura!J23&lt;&gt;""),"EXCLUÍDO","")</f>
        <v/>
      </c>
      <c r="P23" s="24" t="str">
        <f>IF(Prefeitura!J23&lt;&gt;"","ATENDIDO CDHU",IF(Prefeitura!I23="Não","NÃO COMPROVA TEMPO DE MORADIA",""))</f>
        <v/>
      </c>
      <c r="Q23" s="24" t="str">
        <f t="shared" si="2"/>
        <v/>
      </c>
    </row>
    <row r="24" spans="1:17" ht="24.95" customHeight="1" x14ac:dyDescent="0.25">
      <c r="A24" s="17">
        <f t="shared" si="1"/>
        <v>22</v>
      </c>
      <c r="B24" s="18" t="str">
        <f>'Base de dados'!A23</f>
        <v>5140003590</v>
      </c>
      <c r="C24" s="19" t="str">
        <f>'Base de dados'!B23</f>
        <v>RENNAN TRIGO ROSAS</v>
      </c>
      <c r="D24" s="26">
        <f>'Base de dados'!C23</f>
        <v>467678200</v>
      </c>
      <c r="E24" s="20" t="str">
        <f>'Base de dados'!D23</f>
        <v>389.860.138-27</v>
      </c>
      <c r="F24" s="21" t="str">
        <f>IF('Base de dados'!E23&lt;&gt;"",'Base de dados'!E23,"")</f>
        <v/>
      </c>
      <c r="G24" s="21" t="str">
        <f>IF('Base de dados'!F23&lt;&gt;"",'Base de dados'!F23,"")</f>
        <v/>
      </c>
      <c r="H24" s="21" t="str">
        <f>IF('Base de dados'!G23&lt;&gt;"",'Base de dados'!G23,"")</f>
        <v/>
      </c>
      <c r="I24" s="31" t="str">
        <f>Prefeitura!D24</f>
        <v>RUA SANTOS DUMONT, 196 - VILA INDUSTRIAL - JUQUIA</v>
      </c>
      <c r="J24" s="22" t="str">
        <f>Prefeitura!E24</f>
        <v>(11) 945951395</v>
      </c>
      <c r="K24" s="23" t="str">
        <f>LOWER('Base de dados'!K23)</f>
        <v>rennantr@outlook.com</v>
      </c>
      <c r="L24" s="24" t="str">
        <f>'Base de dados'!J23</f>
        <v>DEFICIENTE</v>
      </c>
      <c r="M24" s="24" t="str">
        <f>'Base de dados'!L23</f>
        <v>SUPLENTE COMPLEMENTAR</v>
      </c>
      <c r="N24" s="24">
        <f>'Base de dados'!M23</f>
        <v>19</v>
      </c>
      <c r="O24" s="29" t="str">
        <f>IF(OR(Prefeitura!I24="Não",Prefeitura!J24&lt;&gt;""),"EXCLUÍDO","")</f>
        <v/>
      </c>
      <c r="P24" s="24" t="str">
        <f>IF(Prefeitura!J24&lt;&gt;"","ATENDIDO CDHU",IF(Prefeitura!I24="Não","NÃO COMPROVA TEMPO DE MORADIA",""))</f>
        <v/>
      </c>
      <c r="Q24" s="24" t="str">
        <f t="shared" si="2"/>
        <v/>
      </c>
    </row>
    <row r="25" spans="1:17" ht="24.95" customHeight="1" x14ac:dyDescent="0.25">
      <c r="A25" s="17">
        <f t="shared" si="1"/>
        <v>23</v>
      </c>
      <c r="B25" s="18" t="str">
        <f>'Base de dados'!A24</f>
        <v>5140006817</v>
      </c>
      <c r="C25" s="19" t="str">
        <f>'Base de dados'!B24</f>
        <v>ELISABETE SOUZA OLIVEIRA</v>
      </c>
      <c r="D25" s="26">
        <f>'Base de dados'!C24</f>
        <v>10625019</v>
      </c>
      <c r="E25" s="20" t="str">
        <f>'Base de dados'!D24</f>
        <v>146.378.178-46</v>
      </c>
      <c r="F25" s="21" t="str">
        <f>IF('Base de dados'!E24&lt;&gt;"",'Base de dados'!E24,"")</f>
        <v/>
      </c>
      <c r="G25" s="21" t="str">
        <f>IF('Base de dados'!F24&lt;&gt;"",'Base de dados'!F24,"")</f>
        <v/>
      </c>
      <c r="H25" s="21" t="str">
        <f>IF('Base de dados'!G24&lt;&gt;"",'Base de dados'!G24,"")</f>
        <v/>
      </c>
      <c r="I25" s="31" t="str">
        <f>Prefeitura!D25</f>
        <v>RUA ANAPURUS, 60 - CIDADE BRASIL - GUARULHOS</v>
      </c>
      <c r="J25" s="22" t="str">
        <f>Prefeitura!E25</f>
        <v>(11) 975503799</v>
      </c>
      <c r="K25" s="23" t="str">
        <f>LOWER('Base de dados'!K24)</f>
        <v>elisabethe@grupoextrusa.com</v>
      </c>
      <c r="L25" s="24" t="str">
        <f>'Base de dados'!J24</f>
        <v>DEFICIENTE</v>
      </c>
      <c r="M25" s="24" t="str">
        <f>'Base de dados'!L24</f>
        <v>SUPLENTE COMPLEMENTAR</v>
      </c>
      <c r="N25" s="24">
        <f>'Base de dados'!M24</f>
        <v>20</v>
      </c>
      <c r="O25" s="29" t="str">
        <f>IF(OR(Prefeitura!I25="Não",Prefeitura!J25&lt;&gt;""),"EXCLUÍDO","")</f>
        <v/>
      </c>
      <c r="P25" s="24" t="str">
        <f>IF(Prefeitura!J25&lt;&gt;"","ATENDIDO CDHU",IF(Prefeitura!I25="Não","NÃO COMPROVA TEMPO DE MORADIA",""))</f>
        <v/>
      </c>
      <c r="Q25" s="24" t="str">
        <f t="shared" si="2"/>
        <v/>
      </c>
    </row>
    <row r="26" spans="1:17" ht="24.95" customHeight="1" x14ac:dyDescent="0.25">
      <c r="A26" s="17">
        <f t="shared" si="1"/>
        <v>24</v>
      </c>
      <c r="B26" s="18" t="str">
        <f>'Base de dados'!A25</f>
        <v>5140005652</v>
      </c>
      <c r="C26" s="19" t="str">
        <f>'Base de dados'!B25</f>
        <v>DEOLINDA LOPES</v>
      </c>
      <c r="D26" s="26">
        <f>'Base de dados'!C25</f>
        <v>384924864</v>
      </c>
      <c r="E26" s="20" t="str">
        <f>'Base de dados'!D25</f>
        <v>493.463.048-12</v>
      </c>
      <c r="F26" s="21" t="str">
        <f>IF('Base de dados'!E25&lt;&gt;"",'Base de dados'!E25,"")</f>
        <v/>
      </c>
      <c r="G26" s="21" t="str">
        <f>IF('Base de dados'!F25&lt;&gt;"",'Base de dados'!F25,"")</f>
        <v/>
      </c>
      <c r="H26" s="21" t="str">
        <f>IF('Base de dados'!G25&lt;&gt;"",'Base de dados'!G25,"")</f>
        <v/>
      </c>
      <c r="I26" s="31" t="str">
        <f>Prefeitura!D26</f>
        <v>RUA ATAULFO ALVES, 102 - JD YOLANDA - MIRACATU</v>
      </c>
      <c r="J26" s="22" t="str">
        <f>Prefeitura!E26</f>
        <v>(13) 981281636</v>
      </c>
      <c r="K26" s="23" t="str">
        <f>LOWER('Base de dados'!K25)</f>
        <v>rianrodrigues0297@gmail.com</v>
      </c>
      <c r="L26" s="24" t="str">
        <f>'Base de dados'!J25</f>
        <v>DEFICIENTE</v>
      </c>
      <c r="M26" s="24" t="str">
        <f>'Base de dados'!L25</f>
        <v>SUPLENTE COMPLEMENTAR</v>
      </c>
      <c r="N26" s="24">
        <f>'Base de dados'!M25</f>
        <v>21</v>
      </c>
      <c r="O26" s="29" t="str">
        <f>IF(OR(Prefeitura!I26="Não",Prefeitura!J26&lt;&gt;""),"EXCLUÍDO","")</f>
        <v/>
      </c>
      <c r="P26" s="24" t="str">
        <f>IF(Prefeitura!J26&lt;&gt;"","ATENDIDO CDHU",IF(Prefeitura!I26="Não","NÃO COMPROVA TEMPO DE MORADIA",""))</f>
        <v/>
      </c>
      <c r="Q26" s="24" t="str">
        <f t="shared" si="2"/>
        <v/>
      </c>
    </row>
    <row r="27" spans="1:17" ht="24.95" customHeight="1" x14ac:dyDescent="0.25">
      <c r="A27" s="17">
        <f t="shared" si="1"/>
        <v>25</v>
      </c>
      <c r="B27" s="18" t="str">
        <f>'Base de dados'!A26</f>
        <v>5140005744</v>
      </c>
      <c r="C27" s="19" t="str">
        <f>'Base de dados'!B26</f>
        <v>DIRCE CAMARGO DE ALMEIDA PALMEIRA</v>
      </c>
      <c r="D27" s="26">
        <f>'Base de dados'!C26</f>
        <v>171371495</v>
      </c>
      <c r="E27" s="20" t="str">
        <f>'Base de dados'!D26</f>
        <v>060.538.598-00</v>
      </c>
      <c r="F27" s="21" t="str">
        <f>IF('Base de dados'!E26&lt;&gt;"",'Base de dados'!E26,"")</f>
        <v>CESAR PALMEIRA</v>
      </c>
      <c r="G27" s="21">
        <f>IF('Base de dados'!F26&lt;&gt;"",'Base de dados'!F26,"")</f>
        <v>41054702</v>
      </c>
      <c r="H27" s="21" t="str">
        <f>IF('Base de dados'!G26&lt;&gt;"",'Base de dados'!G26,"")</f>
        <v>237.994.558-68</v>
      </c>
      <c r="I27" s="31" t="str">
        <f>Prefeitura!D27</f>
        <v>RUA 10 DE ABRIL, 162 - CENTRO - JUQUIA</v>
      </c>
      <c r="J27" s="22" t="str">
        <f>Prefeitura!E27</f>
        <v>(13) 981538293</v>
      </c>
      <c r="K27" s="23" t="str">
        <f>LOWER('Base de dados'!K26)</f>
        <v>dirce_palmeira@hotmail.com</v>
      </c>
      <c r="L27" s="24" t="str">
        <f>'Base de dados'!J26</f>
        <v>DEFICIENTE</v>
      </c>
      <c r="M27" s="24" t="str">
        <f>'Base de dados'!L26</f>
        <v>SUPLENTE COMPLEMENTAR</v>
      </c>
      <c r="N27" s="24">
        <f>'Base de dados'!M26</f>
        <v>22</v>
      </c>
      <c r="O27" s="29" t="str">
        <f>IF(OR(Prefeitura!I27="Não",Prefeitura!J27&lt;&gt;""),"EXCLUÍDO","")</f>
        <v/>
      </c>
      <c r="P27" s="24" t="str">
        <f>IF(Prefeitura!J27&lt;&gt;"","ATENDIDO CDHU",IF(Prefeitura!I27="Não","NÃO COMPROVA TEMPO DE MORADIA",""))</f>
        <v/>
      </c>
      <c r="Q27" s="24" t="str">
        <f t="shared" si="2"/>
        <v/>
      </c>
    </row>
    <row r="28" spans="1:17" ht="24.95" customHeight="1" x14ac:dyDescent="0.25">
      <c r="A28" s="17">
        <f t="shared" si="1"/>
        <v>26</v>
      </c>
      <c r="B28" s="18" t="str">
        <f>'Base de dados'!A27</f>
        <v>5140005587</v>
      </c>
      <c r="C28" s="19" t="str">
        <f>'Base de dados'!B27</f>
        <v>JACKSON DA SILVA GUEDES</v>
      </c>
      <c r="D28" s="26">
        <f>'Base de dados'!C27</f>
        <v>388609278</v>
      </c>
      <c r="E28" s="20" t="str">
        <f>'Base de dados'!D27</f>
        <v>360.692.228-06</v>
      </c>
      <c r="F28" s="21" t="str">
        <f>IF('Base de dados'!E27&lt;&gt;"",'Base de dados'!E27,"")</f>
        <v/>
      </c>
      <c r="G28" s="21" t="str">
        <f>IF('Base de dados'!F27&lt;&gt;"",'Base de dados'!F27,"")</f>
        <v/>
      </c>
      <c r="H28" s="21" t="str">
        <f>IF('Base de dados'!G27&lt;&gt;"",'Base de dados'!G27,"")</f>
        <v/>
      </c>
      <c r="I28" s="31" t="str">
        <f>Prefeitura!D28</f>
        <v>RUA ALICE RODRIGUES MOTTA, 125 - VILA NOVA - JUQUIA</v>
      </c>
      <c r="J28" s="22" t="str">
        <f>Prefeitura!E28</f>
        <v>(13) 996276871</v>
      </c>
      <c r="K28" s="23" t="str">
        <f>LOWER('Base de dados'!K27)</f>
        <v>celiada250278@gmail.com</v>
      </c>
      <c r="L28" s="24" t="str">
        <f>'Base de dados'!J27</f>
        <v>DEFICIENTE</v>
      </c>
      <c r="M28" s="24" t="str">
        <f>'Base de dados'!L27</f>
        <v>SUPLENTE COMPLEMENTAR</v>
      </c>
      <c r="N28" s="24">
        <f>'Base de dados'!M27</f>
        <v>23</v>
      </c>
      <c r="O28" s="29" t="str">
        <f>IF(OR(Prefeitura!I28="Não",Prefeitura!J28&lt;&gt;""),"EXCLUÍDO","")</f>
        <v/>
      </c>
      <c r="P28" s="24" t="str">
        <f>IF(Prefeitura!J28&lt;&gt;"","ATENDIDO CDHU",IF(Prefeitura!I28="Não","NÃO COMPROVA TEMPO DE MORADIA",""))</f>
        <v/>
      </c>
      <c r="Q28" s="24" t="str">
        <f t="shared" si="2"/>
        <v/>
      </c>
    </row>
    <row r="29" spans="1:17" ht="24.95" customHeight="1" x14ac:dyDescent="0.25">
      <c r="A29" s="17">
        <f t="shared" si="1"/>
        <v>27</v>
      </c>
      <c r="B29" s="18" t="str">
        <f>'Base de dados'!A28</f>
        <v>5140003541</v>
      </c>
      <c r="C29" s="19" t="str">
        <f>'Base de dados'!B28</f>
        <v>PATRICIA RAMOS DOS SANTOS</v>
      </c>
      <c r="D29" s="26">
        <f>'Base de dados'!C28</f>
        <v>427240943</v>
      </c>
      <c r="E29" s="20" t="str">
        <f>'Base de dados'!D28</f>
        <v>357.500.248-73</v>
      </c>
      <c r="F29" s="21" t="str">
        <f>IF('Base de dados'!E28&lt;&gt;"",'Base de dados'!E28,"")</f>
        <v>FRANCISCO GUEDES DE SOUSA</v>
      </c>
      <c r="G29" s="21">
        <f>IF('Base de dados'!F28&lt;&gt;"",'Base de dados'!F28,"")</f>
        <v>288666896</v>
      </c>
      <c r="H29" s="21" t="str">
        <f>IF('Base de dados'!G28&lt;&gt;"",'Base de dados'!G28,"")</f>
        <v>222.547.348-06</v>
      </c>
      <c r="I29" s="31" t="str">
        <f>Prefeitura!D29</f>
        <v>RUA ANDORINHAS, 140 - VILA DOS PASSAROS - JUQUIA</v>
      </c>
      <c r="J29" s="22" t="str">
        <f>Prefeitura!E29</f>
        <v>(13) 996235046</v>
      </c>
      <c r="K29" s="23" t="str">
        <f>LOWER('Base de dados'!K28)</f>
        <v>patriciaramossantos1010@gmail.com</v>
      </c>
      <c r="L29" s="24" t="str">
        <f>'Base de dados'!J28</f>
        <v>DEFICIENTE</v>
      </c>
      <c r="M29" s="24" t="str">
        <f>'Base de dados'!L28</f>
        <v>SUPLENTE COMPLEMENTAR</v>
      </c>
      <c r="N29" s="24">
        <f>'Base de dados'!M28</f>
        <v>24</v>
      </c>
      <c r="O29" s="29" t="str">
        <f>IF(OR(Prefeitura!I29="Não",Prefeitura!J29&lt;&gt;""),"EXCLUÍDO","")</f>
        <v/>
      </c>
      <c r="P29" s="24" t="str">
        <f>IF(Prefeitura!J29&lt;&gt;"","ATENDIDO CDHU",IF(Prefeitura!I29="Não","NÃO COMPROVA TEMPO DE MORADIA",""))</f>
        <v/>
      </c>
      <c r="Q29" s="24" t="str">
        <f t="shared" si="2"/>
        <v/>
      </c>
    </row>
    <row r="30" spans="1:17" ht="24.95" customHeight="1" x14ac:dyDescent="0.25">
      <c r="A30" s="17">
        <f t="shared" si="1"/>
        <v>28</v>
      </c>
      <c r="B30" s="18" t="str">
        <f>'Base de dados'!A29</f>
        <v>5140006254</v>
      </c>
      <c r="C30" s="19" t="str">
        <f>'Base de dados'!B29</f>
        <v>EDSON SOARES</v>
      </c>
      <c r="D30" s="26">
        <f>'Base de dados'!C29</f>
        <v>22916873</v>
      </c>
      <c r="E30" s="20" t="str">
        <f>'Base de dados'!D29</f>
        <v>158.929.678-83</v>
      </c>
      <c r="F30" s="21" t="str">
        <f>IF('Base de dados'!E29&lt;&gt;"",'Base de dados'!E29,"")</f>
        <v/>
      </c>
      <c r="G30" s="21" t="str">
        <f>IF('Base de dados'!F29&lt;&gt;"",'Base de dados'!F29,"")</f>
        <v/>
      </c>
      <c r="H30" s="21" t="str">
        <f>IF('Base de dados'!G29&lt;&gt;"",'Base de dados'!G29,"")</f>
        <v/>
      </c>
      <c r="I30" s="31" t="str">
        <f>Prefeitura!D30</f>
        <v>AV  SHINOY NAKHAMI, 295 - CEDRO - JUQUIA</v>
      </c>
      <c r="J30" s="22" t="str">
        <f>Prefeitura!E30</f>
        <v>(13) 997940968</v>
      </c>
      <c r="K30" s="23" t="str">
        <f>LOWER('Base de dados'!K29)</f>
        <v>edsonsoaressoares145@gmail.com</v>
      </c>
      <c r="L30" s="24" t="str">
        <f>'Base de dados'!J29</f>
        <v>DEFICIENTE</v>
      </c>
      <c r="M30" s="24" t="str">
        <f>'Base de dados'!L29</f>
        <v>SUPLENTE COMPLEMENTAR</v>
      </c>
      <c r="N30" s="24">
        <f>'Base de dados'!M29</f>
        <v>25</v>
      </c>
      <c r="O30" s="29" t="str">
        <f>IF(OR(Prefeitura!I30="Não",Prefeitura!J30&lt;&gt;""),"EXCLUÍDO","")</f>
        <v/>
      </c>
      <c r="P30" s="24" t="str">
        <f>IF(Prefeitura!J30&lt;&gt;"","ATENDIDO CDHU",IF(Prefeitura!I30="Não","NÃO COMPROVA TEMPO DE MORADIA",""))</f>
        <v/>
      </c>
      <c r="Q30" s="24" t="str">
        <f t="shared" si="2"/>
        <v/>
      </c>
    </row>
    <row r="31" spans="1:17" ht="24.95" customHeight="1" x14ac:dyDescent="0.25">
      <c r="A31" s="17">
        <f t="shared" si="1"/>
        <v>29</v>
      </c>
      <c r="B31" s="18" t="str">
        <f>'Base de dados'!A30</f>
        <v>5140001495</v>
      </c>
      <c r="C31" s="19" t="str">
        <f>'Base de dados'!B30</f>
        <v>ADRIANA DE BORBA PENTEADO</v>
      </c>
      <c r="D31" s="26">
        <f>'Base de dados'!C30</f>
        <v>434262286</v>
      </c>
      <c r="E31" s="20" t="str">
        <f>'Base de dados'!D30</f>
        <v>329.577.148-09</v>
      </c>
      <c r="F31" s="21" t="str">
        <f>IF('Base de dados'!E30&lt;&gt;"",'Base de dados'!E30,"")</f>
        <v/>
      </c>
      <c r="G31" s="21" t="str">
        <f>IF('Base de dados'!F30&lt;&gt;"",'Base de dados'!F30,"")</f>
        <v/>
      </c>
      <c r="H31" s="21" t="str">
        <f>IF('Base de dados'!G30&lt;&gt;"",'Base de dados'!G30,"")</f>
        <v/>
      </c>
      <c r="I31" s="31" t="str">
        <f>Prefeitura!D31</f>
        <v>ROD BR 116, Km 414 - COLAU - JUQUIA</v>
      </c>
      <c r="J31" s="22" t="str">
        <f>Prefeitura!E31</f>
        <v>(13) 97257778</v>
      </c>
      <c r="K31" s="23" t="str">
        <f>LOWER('Base de dados'!K30)</f>
        <v>drikahowtns@gmail.com.br</v>
      </c>
      <c r="L31" s="24" t="str">
        <f>'Base de dados'!J30</f>
        <v>DEFICIENTE</v>
      </c>
      <c r="M31" s="24" t="str">
        <f>'Base de dados'!L30</f>
        <v>SUPLENTE COMPLEMENTAR</v>
      </c>
      <c r="N31" s="24">
        <f>'Base de dados'!M30</f>
        <v>26</v>
      </c>
      <c r="O31" s="29" t="str">
        <f>IF(OR(Prefeitura!I31="Não",Prefeitura!J31&lt;&gt;""),"EXCLUÍDO","")</f>
        <v/>
      </c>
      <c r="P31" s="24" t="str">
        <f>IF(Prefeitura!J31&lt;&gt;"","ATENDIDO CDHU",IF(Prefeitura!I31="Não","NÃO COMPROVA TEMPO DE MORADIA",""))</f>
        <v/>
      </c>
      <c r="Q31" s="24" t="str">
        <f t="shared" si="2"/>
        <v/>
      </c>
    </row>
    <row r="32" spans="1:17" ht="24.95" customHeight="1" x14ac:dyDescent="0.25">
      <c r="A32" s="17">
        <f t="shared" si="1"/>
        <v>30</v>
      </c>
      <c r="B32" s="18" t="str">
        <f>'Base de dados'!A31</f>
        <v>5140006296</v>
      </c>
      <c r="C32" s="19" t="str">
        <f>'Base de dados'!B31</f>
        <v>JOSIAS DOS SANTOS CAMARGO</v>
      </c>
      <c r="D32" s="26">
        <f>'Base de dados'!C31</f>
        <v>274935430</v>
      </c>
      <c r="E32" s="20" t="str">
        <f>'Base de dados'!D31</f>
        <v>097.862.148-46</v>
      </c>
      <c r="F32" s="21" t="str">
        <f>IF('Base de dados'!E31&lt;&gt;"",'Base de dados'!E31,"")</f>
        <v/>
      </c>
      <c r="G32" s="21" t="str">
        <f>IF('Base de dados'!F31&lt;&gt;"",'Base de dados'!F31,"")</f>
        <v/>
      </c>
      <c r="H32" s="21" t="str">
        <f>IF('Base de dados'!G31&lt;&gt;"",'Base de dados'!G31,"")</f>
        <v/>
      </c>
      <c r="I32" s="31" t="str">
        <f>Prefeitura!D32</f>
        <v>BC  DAS MARGARIDAS, 350 - PIUVA - JUQUIA</v>
      </c>
      <c r="J32" s="22" t="str">
        <f>Prefeitura!E32</f>
        <v>(13) 981978377</v>
      </c>
      <c r="K32" s="23" t="str">
        <f>LOWER('Base de dados'!K31)</f>
        <v>raquelmagliarelli@gmail.com</v>
      </c>
      <c r="L32" s="24" t="str">
        <f>'Base de dados'!J31</f>
        <v>DEFICIENTE</v>
      </c>
      <c r="M32" s="24" t="str">
        <f>'Base de dados'!L31</f>
        <v>SUPLENTE COMPLEMENTAR</v>
      </c>
      <c r="N32" s="24">
        <f>'Base de dados'!M31</f>
        <v>27</v>
      </c>
      <c r="O32" s="29" t="str">
        <f>IF(OR(Prefeitura!I32="Não",Prefeitura!J32&lt;&gt;""),"EXCLUÍDO","")</f>
        <v/>
      </c>
      <c r="P32" s="24" t="str">
        <f>IF(Prefeitura!J32&lt;&gt;"","ATENDIDO CDHU",IF(Prefeitura!I32="Não","NÃO COMPROVA TEMPO DE MORADIA",""))</f>
        <v/>
      </c>
      <c r="Q32" s="24" t="str">
        <f t="shared" si="2"/>
        <v/>
      </c>
    </row>
    <row r="33" spans="1:17" ht="24.95" customHeight="1" x14ac:dyDescent="0.25">
      <c r="A33" s="17">
        <f t="shared" si="1"/>
        <v>31</v>
      </c>
      <c r="B33" s="18" t="str">
        <f>'Base de dados'!A32</f>
        <v>5140008375</v>
      </c>
      <c r="C33" s="19" t="str">
        <f>'Base de dados'!B32</f>
        <v>JANIO VIEIRA DE SOUZA</v>
      </c>
      <c r="D33" s="26">
        <f>'Base de dados'!C32</f>
        <v>234644151</v>
      </c>
      <c r="E33" s="20" t="str">
        <f>'Base de dados'!D32</f>
        <v>134.276.058-17</v>
      </c>
      <c r="F33" s="21" t="str">
        <f>IF('Base de dados'!E32&lt;&gt;"",'Base de dados'!E32,"")</f>
        <v/>
      </c>
      <c r="G33" s="21" t="str">
        <f>IF('Base de dados'!F32&lt;&gt;"",'Base de dados'!F32,"")</f>
        <v/>
      </c>
      <c r="H33" s="21" t="str">
        <f>IF('Base de dados'!G32&lt;&gt;"",'Base de dados'!G32,"")</f>
        <v/>
      </c>
      <c r="I33" s="31" t="str">
        <f>Prefeitura!D33</f>
        <v>RUA FLORESTA, 248 - FLORESTA - JUQUIA</v>
      </c>
      <c r="J33" s="22" t="str">
        <f>Prefeitura!E33</f>
        <v>(13) 997702026</v>
      </c>
      <c r="K33" s="23" t="str">
        <f>LOWER('Base de dados'!K32)</f>
        <v>janiovieira67@outlook.com</v>
      </c>
      <c r="L33" s="24" t="str">
        <f>'Base de dados'!J32</f>
        <v>DEFICIENTE</v>
      </c>
      <c r="M33" s="24" t="str">
        <f>'Base de dados'!L32</f>
        <v>SUPLENTE COMPLEMENTAR</v>
      </c>
      <c r="N33" s="24">
        <f>'Base de dados'!M32</f>
        <v>28</v>
      </c>
      <c r="O33" s="29" t="str">
        <f>IF(OR(Prefeitura!I33="Não",Prefeitura!J33&lt;&gt;""),"EXCLUÍDO","")</f>
        <v/>
      </c>
      <c r="P33" s="24" t="str">
        <f>IF(Prefeitura!J33&lt;&gt;"","ATENDIDO CDHU",IF(Prefeitura!I33="Não","NÃO COMPROVA TEMPO DE MORADIA",""))</f>
        <v/>
      </c>
      <c r="Q33" s="24" t="str">
        <f t="shared" si="2"/>
        <v/>
      </c>
    </row>
    <row r="34" spans="1:17" ht="24.95" customHeight="1" x14ac:dyDescent="0.25">
      <c r="A34" s="17">
        <f t="shared" si="1"/>
        <v>32</v>
      </c>
      <c r="B34" s="18" t="str">
        <f>'Base de dados'!A33</f>
        <v>5140007526</v>
      </c>
      <c r="C34" s="19" t="str">
        <f>'Base de dados'!B33</f>
        <v>ANTONIO BONFIM DA SILVA</v>
      </c>
      <c r="D34" s="26">
        <f>'Base de dados'!C33</f>
        <v>550748155</v>
      </c>
      <c r="E34" s="20" t="str">
        <f>'Base de dados'!D33</f>
        <v>473.379.798-27</v>
      </c>
      <c r="F34" s="21" t="str">
        <f>IF('Base de dados'!E33&lt;&gt;"",'Base de dados'!E33,"")</f>
        <v>LAVINHO JOSE DA SILVA</v>
      </c>
      <c r="G34" s="21">
        <f>IF('Base de dados'!F33&lt;&gt;"",'Base de dados'!F33,"")</f>
        <v>251448915</v>
      </c>
      <c r="H34" s="21" t="str">
        <f>IF('Base de dados'!G33&lt;&gt;"",'Base de dados'!G33,"")</f>
        <v>283.958.915-04</v>
      </c>
      <c r="I34" s="31" t="str">
        <f>Prefeitura!D34</f>
        <v>CHA CHACARA BONFIM, Sn - BAIRRO ARARIBA - JUQUIA</v>
      </c>
      <c r="J34" s="22" t="str">
        <f>Prefeitura!E34</f>
        <v>(11) 948448904</v>
      </c>
      <c r="K34" s="23" t="str">
        <f>LOWER('Base de dados'!K33)</f>
        <v>viviane2025@gmail.com</v>
      </c>
      <c r="L34" s="24" t="str">
        <f>'Base de dados'!J33</f>
        <v>DEFICIENTE</v>
      </c>
      <c r="M34" s="24" t="str">
        <f>'Base de dados'!L33</f>
        <v>SUPLENTE COMPLEMENTAR</v>
      </c>
      <c r="N34" s="24">
        <f>'Base de dados'!M33</f>
        <v>29</v>
      </c>
      <c r="O34" s="29" t="str">
        <f>IF(OR(Prefeitura!I34="Não",Prefeitura!J34&lt;&gt;""),"EXCLUÍDO","")</f>
        <v/>
      </c>
      <c r="P34" s="24" t="str">
        <f>IF(Prefeitura!J34&lt;&gt;"","ATENDIDO CDHU",IF(Prefeitura!I34="Não","NÃO COMPROVA TEMPO DE MORADIA",""))</f>
        <v/>
      </c>
      <c r="Q34" s="24" t="str">
        <f t="shared" si="2"/>
        <v/>
      </c>
    </row>
    <row r="35" spans="1:17" ht="24.95" customHeight="1" x14ac:dyDescent="0.25">
      <c r="A35" s="17">
        <f t="shared" si="1"/>
        <v>33</v>
      </c>
      <c r="B35" s="18" t="str">
        <f>'Base de dados'!A34</f>
        <v>5140007583</v>
      </c>
      <c r="C35" s="19" t="str">
        <f>'Base de dados'!B34</f>
        <v>DIVA ALMEIDA DE CARVALHO</v>
      </c>
      <c r="D35" s="26">
        <f>'Base de dados'!C34</f>
        <v>344723550</v>
      </c>
      <c r="E35" s="20" t="str">
        <f>'Base de dados'!D34</f>
        <v>213.659.828-74</v>
      </c>
      <c r="F35" s="21" t="str">
        <f>IF('Base de dados'!E34&lt;&gt;"",'Base de dados'!E34,"")</f>
        <v/>
      </c>
      <c r="G35" s="21" t="str">
        <f>IF('Base de dados'!F34&lt;&gt;"",'Base de dados'!F34,"")</f>
        <v/>
      </c>
      <c r="H35" s="21" t="str">
        <f>IF('Base de dados'!G34&lt;&gt;"",'Base de dados'!G34,"")</f>
        <v/>
      </c>
      <c r="I35" s="31" t="str">
        <f>Prefeitura!D35</f>
        <v>RUA ANTONIO FRANCISCO RAMOS, 50 - VILA SANCHES - JUQUIA</v>
      </c>
      <c r="J35" s="22" t="str">
        <f>Prefeitura!E35</f>
        <v>(11) 975326229</v>
      </c>
      <c r="K35" s="23" t="str">
        <f>LOWER('Base de dados'!K34)</f>
        <v>diva.almeidadecarvalho@hotmail.com</v>
      </c>
      <c r="L35" s="24" t="str">
        <f>'Base de dados'!J34</f>
        <v>DEFICIENTE</v>
      </c>
      <c r="M35" s="24" t="str">
        <f>'Base de dados'!L34</f>
        <v>SUPLENTE COMPLEMENTAR</v>
      </c>
      <c r="N35" s="24">
        <f>'Base de dados'!M34</f>
        <v>30</v>
      </c>
      <c r="O35" s="29" t="str">
        <f>IF(OR(Prefeitura!I35="Não",Prefeitura!J35&lt;&gt;""),"EXCLUÍDO","")</f>
        <v/>
      </c>
      <c r="P35" s="24" t="str">
        <f>IF(Prefeitura!J35&lt;&gt;"","ATENDIDO CDHU",IF(Prefeitura!I35="Não","NÃO COMPROVA TEMPO DE MORADIA",""))</f>
        <v/>
      </c>
      <c r="Q35" s="24" t="str">
        <f t="shared" si="2"/>
        <v/>
      </c>
    </row>
    <row r="36" spans="1:17" ht="24.95" customHeight="1" x14ac:dyDescent="0.25">
      <c r="A36" s="17">
        <f t="shared" si="1"/>
        <v>34</v>
      </c>
      <c r="B36" s="18" t="str">
        <f>'Base de dados'!A35</f>
        <v>5140008649</v>
      </c>
      <c r="C36" s="19" t="str">
        <f>'Base de dados'!B35</f>
        <v>MARCIA RAFAELA DOS SANTOS</v>
      </c>
      <c r="D36" s="26">
        <f>'Base de dados'!C35</f>
        <v>345456609</v>
      </c>
      <c r="E36" s="20" t="str">
        <f>'Base de dados'!D35</f>
        <v>316.592.538-02</v>
      </c>
      <c r="F36" s="21" t="str">
        <f>IF('Base de dados'!E35&lt;&gt;"",'Base de dados'!E35,"")</f>
        <v/>
      </c>
      <c r="G36" s="21" t="str">
        <f>IF('Base de dados'!F35&lt;&gt;"",'Base de dados'!F35,"")</f>
        <v/>
      </c>
      <c r="H36" s="21" t="str">
        <f>IF('Base de dados'!G35&lt;&gt;"",'Base de dados'!G35,"")</f>
        <v/>
      </c>
      <c r="I36" s="31" t="str">
        <f>Prefeitura!D36</f>
        <v>SIT BRO, 0 - ITOPAVA  - JUQUIA</v>
      </c>
      <c r="J36" s="22" t="str">
        <f>Prefeitura!E36</f>
        <v>(13) 997381216</v>
      </c>
      <c r="K36" s="23" t="str">
        <f>LOWER('Base de dados'!K35)</f>
        <v>marciarafaela2904@gmail.com</v>
      </c>
      <c r="L36" s="24" t="str">
        <f>'Base de dados'!J35</f>
        <v>DEFICIENTE</v>
      </c>
      <c r="M36" s="24" t="str">
        <f>'Base de dados'!L35</f>
        <v>SUPLENTE COMPLEMENTAR</v>
      </c>
      <c r="N36" s="24">
        <f>'Base de dados'!M35</f>
        <v>31</v>
      </c>
      <c r="O36" s="29" t="str">
        <f>IF(OR(Prefeitura!I36="Não",Prefeitura!J36&lt;&gt;""),"EXCLUÍDO","")</f>
        <v/>
      </c>
      <c r="P36" s="24" t="str">
        <f>IF(Prefeitura!J36&lt;&gt;"","ATENDIDO CDHU",IF(Prefeitura!I36="Não","NÃO COMPROVA TEMPO DE MORADIA",""))</f>
        <v/>
      </c>
      <c r="Q36" s="24" t="str">
        <f t="shared" si="2"/>
        <v/>
      </c>
    </row>
    <row r="37" spans="1:17" ht="24.95" customHeight="1" x14ac:dyDescent="0.25">
      <c r="A37" s="17">
        <f t="shared" si="1"/>
        <v>35</v>
      </c>
      <c r="B37" s="18" t="str">
        <f>'Base de dados'!A36</f>
        <v>5140002196</v>
      </c>
      <c r="C37" s="19" t="str">
        <f>'Base de dados'!B36</f>
        <v>MARINALVA MIRANDA VENANCIO</v>
      </c>
      <c r="D37" s="26">
        <f>'Base de dados'!C36</f>
        <v>209562298</v>
      </c>
      <c r="E37" s="20" t="str">
        <f>'Base de dados'!D36</f>
        <v>306.423.448-09</v>
      </c>
      <c r="F37" s="21" t="str">
        <f>IF('Base de dados'!E36&lt;&gt;"",'Base de dados'!E36,"")</f>
        <v/>
      </c>
      <c r="G37" s="21" t="str">
        <f>IF('Base de dados'!F36&lt;&gt;"",'Base de dados'!F36,"")</f>
        <v/>
      </c>
      <c r="H37" s="21" t="str">
        <f>IF('Base de dados'!G36&lt;&gt;"",'Base de dados'!G36,"")</f>
        <v/>
      </c>
      <c r="I37" s="31" t="str">
        <f>Prefeitura!D37</f>
        <v>SIT REFUGIO 2, 0 - PIUVA - JUQUIA</v>
      </c>
      <c r="J37" s="22" t="str">
        <f>Prefeitura!E37</f>
        <v>(13) 997960233</v>
      </c>
      <c r="K37" s="23" t="str">
        <f>LOWER('Base de dados'!K36)</f>
        <v>marinalva.karate.1968@gmail.com</v>
      </c>
      <c r="L37" s="24" t="str">
        <f>'Base de dados'!J36</f>
        <v>DEFICIENTE</v>
      </c>
      <c r="M37" s="24" t="str">
        <f>'Base de dados'!L36</f>
        <v>SUPLENTE COMPLEMENTAR</v>
      </c>
      <c r="N37" s="24">
        <f>'Base de dados'!M36</f>
        <v>32</v>
      </c>
      <c r="O37" s="29" t="str">
        <f>IF(OR(Prefeitura!I37="Não",Prefeitura!J37&lt;&gt;""),"EXCLUÍDO","")</f>
        <v/>
      </c>
      <c r="P37" s="24" t="str">
        <f>IF(Prefeitura!J37&lt;&gt;"","ATENDIDO CDHU",IF(Prefeitura!I37="Não","NÃO COMPROVA TEMPO DE MORADIA",""))</f>
        <v/>
      </c>
      <c r="Q37" s="24" t="str">
        <f t="shared" si="2"/>
        <v/>
      </c>
    </row>
    <row r="38" spans="1:17" ht="24.95" customHeight="1" x14ac:dyDescent="0.25">
      <c r="A38" s="17">
        <f t="shared" si="1"/>
        <v>36</v>
      </c>
      <c r="B38" s="18" t="str">
        <f>'Base de dados'!A37</f>
        <v>5140002253</v>
      </c>
      <c r="C38" s="19" t="str">
        <f>'Base de dados'!B37</f>
        <v>LUCIANO DE FREITAS GOMES</v>
      </c>
      <c r="D38" s="26">
        <f>'Base de dados'!C37</f>
        <v>443629766</v>
      </c>
      <c r="E38" s="20" t="str">
        <f>'Base de dados'!D37</f>
        <v>316.323.078-47</v>
      </c>
      <c r="F38" s="21" t="str">
        <f>IF('Base de dados'!E37&lt;&gt;"",'Base de dados'!E37,"")</f>
        <v/>
      </c>
      <c r="G38" s="21" t="str">
        <f>IF('Base de dados'!F37&lt;&gt;"",'Base de dados'!F37,"")</f>
        <v/>
      </c>
      <c r="H38" s="21" t="str">
        <f>IF('Base de dados'!G37&lt;&gt;"",'Base de dados'!G37,"")</f>
        <v/>
      </c>
      <c r="I38" s="31" t="str">
        <f>Prefeitura!D38</f>
        <v>RUA BAHIA, 864 - VILA SANCHES - JUQUIA</v>
      </c>
      <c r="J38" s="22" t="str">
        <f>Prefeitura!E38</f>
        <v>(13) 996957581</v>
      </c>
      <c r="K38" s="23" t="str">
        <f>LOWER('Base de dados'!K37)</f>
        <v>cianodefreitas0195@gmail.com</v>
      </c>
      <c r="L38" s="24" t="str">
        <f>'Base de dados'!J37</f>
        <v>DEFICIENTE</v>
      </c>
      <c r="M38" s="24" t="str">
        <f>'Base de dados'!L37</f>
        <v>SUPLENTE COMPLEMENTAR</v>
      </c>
      <c r="N38" s="24">
        <f>'Base de dados'!M37</f>
        <v>33</v>
      </c>
      <c r="O38" s="29" t="str">
        <f>IF(OR(Prefeitura!I38="Não",Prefeitura!J38&lt;&gt;""),"EXCLUÍDO","")</f>
        <v/>
      </c>
      <c r="P38" s="24" t="str">
        <f>IF(Prefeitura!J38&lt;&gt;"","ATENDIDO CDHU",IF(Prefeitura!I38="Não","NÃO COMPROVA TEMPO DE MORADIA",""))</f>
        <v/>
      </c>
      <c r="Q38" s="24" t="str">
        <f t="shared" si="2"/>
        <v/>
      </c>
    </row>
    <row r="39" spans="1:17" ht="24.95" customHeight="1" x14ac:dyDescent="0.25">
      <c r="A39" s="17">
        <f t="shared" si="1"/>
        <v>37</v>
      </c>
      <c r="B39" s="18" t="str">
        <f>'Base de dados'!A38</f>
        <v>5140000042</v>
      </c>
      <c r="C39" s="19" t="str">
        <f>'Base de dados'!B38</f>
        <v>DAVI DA SILVA SANTOS</v>
      </c>
      <c r="D39" s="26">
        <f>'Base de dados'!C38</f>
        <v>534558604</v>
      </c>
      <c r="E39" s="20" t="str">
        <f>'Base de dados'!D38</f>
        <v>451.168.428-60</v>
      </c>
      <c r="F39" s="21" t="str">
        <f>IF('Base de dados'!E38&lt;&gt;"",'Base de dados'!E38,"")</f>
        <v/>
      </c>
      <c r="G39" s="21" t="str">
        <f>IF('Base de dados'!F38&lt;&gt;"",'Base de dados'!F38,"")</f>
        <v/>
      </c>
      <c r="H39" s="21" t="str">
        <f>IF('Base de dados'!G38&lt;&gt;"",'Base de dados'!G38,"")</f>
        <v/>
      </c>
      <c r="I39" s="31" t="str">
        <f>Prefeitura!D39</f>
        <v>RUA JUSCELINO KUBITSCHECK DE OLIVEIRA, 20 - JARDIM JUQUIA - JUQUIA</v>
      </c>
      <c r="J39" s="22" t="str">
        <f>Prefeitura!E39</f>
        <v>(13) 996378075</v>
      </c>
      <c r="K39" s="23" t="str">
        <f>LOWER('Base de dados'!K38)</f>
        <v>daavihs@gmail.com</v>
      </c>
      <c r="L39" s="24" t="str">
        <f>'Base de dados'!J38</f>
        <v>DEFICIENTE</v>
      </c>
      <c r="M39" s="24" t="str">
        <f>'Base de dados'!L38</f>
        <v>SUPLENTE COMPLEMENTAR</v>
      </c>
      <c r="N39" s="24">
        <f>'Base de dados'!M38</f>
        <v>34</v>
      </c>
      <c r="O39" s="29" t="str">
        <f>IF(OR(Prefeitura!I39="Não",Prefeitura!J39&lt;&gt;""),"EXCLUÍDO","")</f>
        <v/>
      </c>
      <c r="P39" s="24" t="str">
        <f>IF(Prefeitura!J39&lt;&gt;"","ATENDIDO CDHU",IF(Prefeitura!I39="Não","NÃO COMPROVA TEMPO DE MORADIA",""))</f>
        <v/>
      </c>
      <c r="Q39" s="24" t="str">
        <f t="shared" si="2"/>
        <v/>
      </c>
    </row>
    <row r="40" spans="1:17" ht="24.95" customHeight="1" x14ac:dyDescent="0.25">
      <c r="A40" s="17">
        <f t="shared" si="1"/>
        <v>38</v>
      </c>
      <c r="B40" s="18" t="str">
        <f>'Base de dados'!A39</f>
        <v>5140005314</v>
      </c>
      <c r="C40" s="19" t="str">
        <f>'Base de dados'!B39</f>
        <v>CLEUDO MAGALHAES DO NASCIMENTO</v>
      </c>
      <c r="D40" s="26">
        <f>'Base de dados'!C39</f>
        <v>333913814</v>
      </c>
      <c r="E40" s="20" t="str">
        <f>'Base de dados'!D39</f>
        <v>283.478.228-83</v>
      </c>
      <c r="F40" s="21" t="str">
        <f>IF('Base de dados'!E39&lt;&gt;"",'Base de dados'!E39,"")</f>
        <v/>
      </c>
      <c r="G40" s="21" t="str">
        <f>IF('Base de dados'!F39&lt;&gt;"",'Base de dados'!F39,"")</f>
        <v/>
      </c>
      <c r="H40" s="21" t="str">
        <f>IF('Base de dados'!G39&lt;&gt;"",'Base de dados'!G39,"")</f>
        <v/>
      </c>
      <c r="I40" s="31" t="str">
        <f>Prefeitura!D40</f>
        <v>RUA PRINCESA ISABEL, 289 - VILA INDUSTRIAL - JUQUIA</v>
      </c>
      <c r="J40" s="22" t="str">
        <f>Prefeitura!E40</f>
        <v>(13) 997287662</v>
      </c>
      <c r="K40" s="23" t="str">
        <f>LOWER('Base de dados'!K39)</f>
        <v>cleudojuquiasp@gmail.com</v>
      </c>
      <c r="L40" s="24" t="str">
        <f>'Base de dados'!J39</f>
        <v>DEFICIENTE</v>
      </c>
      <c r="M40" s="24" t="str">
        <f>'Base de dados'!L39</f>
        <v>SUPLENTE COMPLEMENTAR</v>
      </c>
      <c r="N40" s="24">
        <f>'Base de dados'!M39</f>
        <v>35</v>
      </c>
      <c r="O40" s="29" t="str">
        <f>IF(OR(Prefeitura!I40="Não",Prefeitura!J40&lt;&gt;""),"EXCLUÍDO","")</f>
        <v/>
      </c>
      <c r="P40" s="24" t="str">
        <f>IF(Prefeitura!J40&lt;&gt;"","ATENDIDO CDHU",IF(Prefeitura!I40="Não","NÃO COMPROVA TEMPO DE MORADIA",""))</f>
        <v/>
      </c>
      <c r="Q40" s="24" t="str">
        <f t="shared" si="2"/>
        <v/>
      </c>
    </row>
    <row r="41" spans="1:17" ht="24.95" customHeight="1" x14ac:dyDescent="0.25">
      <c r="A41" s="17">
        <f t="shared" si="1"/>
        <v>39</v>
      </c>
      <c r="B41" s="18" t="str">
        <f>'Base de dados'!A40</f>
        <v>5140003350</v>
      </c>
      <c r="C41" s="19" t="str">
        <f>'Base de dados'!B40</f>
        <v>FANNY MAYARA XAVIER PEREIRA</v>
      </c>
      <c r="D41" s="26">
        <f>'Base de dados'!C40</f>
        <v>36105077</v>
      </c>
      <c r="E41" s="20" t="str">
        <f>'Base de dados'!D40</f>
        <v>418.442.148-26</v>
      </c>
      <c r="F41" s="21" t="str">
        <f>IF('Base de dados'!E40&lt;&gt;"",'Base de dados'!E40,"")</f>
        <v/>
      </c>
      <c r="G41" s="21" t="str">
        <f>IF('Base de dados'!F40&lt;&gt;"",'Base de dados'!F40,"")</f>
        <v/>
      </c>
      <c r="H41" s="21" t="str">
        <f>IF('Base de dados'!G40&lt;&gt;"",'Base de dados'!G40,"")</f>
        <v/>
      </c>
      <c r="I41" s="31" t="str">
        <f>Prefeitura!D41</f>
        <v>RUA PARA, 470 - PARQUE NACIONAL - JUQUIA</v>
      </c>
      <c r="J41" s="22" t="str">
        <f>Prefeitura!E41</f>
        <v>(13) 996436225</v>
      </c>
      <c r="K41" s="23" t="str">
        <f>LOWER('Base de dados'!K40)</f>
        <v>fannymxavier@gmail.com</v>
      </c>
      <c r="L41" s="24" t="str">
        <f>'Base de dados'!J40</f>
        <v>DEFICIENTE</v>
      </c>
      <c r="M41" s="24" t="str">
        <f>'Base de dados'!L40</f>
        <v>SUPLENTE COMPLEMENTAR</v>
      </c>
      <c r="N41" s="24">
        <f>'Base de dados'!M40</f>
        <v>36</v>
      </c>
      <c r="O41" s="29" t="str">
        <f>IF(OR(Prefeitura!I41="Não",Prefeitura!J41&lt;&gt;""),"EXCLUÍDO","")</f>
        <v/>
      </c>
      <c r="P41" s="24" t="str">
        <f>IF(Prefeitura!J41&lt;&gt;"","ATENDIDO CDHU",IF(Prefeitura!I41="Não","NÃO COMPROVA TEMPO DE MORADIA",""))</f>
        <v/>
      </c>
      <c r="Q41" s="24" t="str">
        <f t="shared" si="2"/>
        <v/>
      </c>
    </row>
    <row r="42" spans="1:17" ht="24.95" customHeight="1" x14ac:dyDescent="0.25">
      <c r="A42" s="17">
        <f t="shared" si="1"/>
        <v>40</v>
      </c>
      <c r="B42" s="18" t="str">
        <f>'Base de dados'!A41</f>
        <v>5140006684</v>
      </c>
      <c r="C42" s="19" t="str">
        <f>'Base de dados'!B41</f>
        <v>TANIA MARA DE MACEDO</v>
      </c>
      <c r="D42" s="26">
        <f>'Base de dados'!C41</f>
        <v>255448569</v>
      </c>
      <c r="E42" s="20" t="str">
        <f>'Base de dados'!D41</f>
        <v>133.766.008-64</v>
      </c>
      <c r="F42" s="21" t="str">
        <f>IF('Base de dados'!E41&lt;&gt;"",'Base de dados'!E41,"")</f>
        <v/>
      </c>
      <c r="G42" s="21" t="str">
        <f>IF('Base de dados'!F41&lt;&gt;"",'Base de dados'!F41,"")</f>
        <v/>
      </c>
      <c r="H42" s="21" t="str">
        <f>IF('Base de dados'!G41&lt;&gt;"",'Base de dados'!G41,"")</f>
        <v/>
      </c>
      <c r="I42" s="31" t="str">
        <f>Prefeitura!D42</f>
        <v>RUA DOUTOR ARCHIMEDES BAVA, Sn - PARQUE DAS BANDEIRAS - SAO VICENTE</v>
      </c>
      <c r="J42" s="22" t="str">
        <f>Prefeitura!E42</f>
        <v>(13) 996907933</v>
      </c>
      <c r="K42" s="23" t="str">
        <f>LOWER('Base de dados'!K41)</f>
        <v>tatuska@bol.com.br1</v>
      </c>
      <c r="L42" s="24" t="str">
        <f>'Base de dados'!J41</f>
        <v>DEFICIENTE</v>
      </c>
      <c r="M42" s="24" t="str">
        <f>'Base de dados'!L41</f>
        <v>SUPLENTE COMPLEMENTAR</v>
      </c>
      <c r="N42" s="24">
        <f>'Base de dados'!M41</f>
        <v>37</v>
      </c>
      <c r="O42" s="29" t="str">
        <f>IF(OR(Prefeitura!I42="Não",Prefeitura!J42&lt;&gt;""),"EXCLUÍDO","")</f>
        <v/>
      </c>
      <c r="P42" s="24" t="str">
        <f>IF(Prefeitura!J42&lt;&gt;"","ATENDIDO CDHU",IF(Prefeitura!I42="Não","NÃO COMPROVA TEMPO DE MORADIA",""))</f>
        <v/>
      </c>
      <c r="Q42" s="24" t="str">
        <f t="shared" si="2"/>
        <v/>
      </c>
    </row>
    <row r="43" spans="1:17" ht="24.95" customHeight="1" x14ac:dyDescent="0.25">
      <c r="A43" s="17">
        <f t="shared" si="1"/>
        <v>41</v>
      </c>
      <c r="B43" s="18" t="str">
        <f>'Base de dados'!A42</f>
        <v>5140008151</v>
      </c>
      <c r="C43" s="19" t="str">
        <f>'Base de dados'!B42</f>
        <v>LOIDE CAVALCANTI DOS SANTOS AMORIM</v>
      </c>
      <c r="D43" s="26">
        <f>'Base de dados'!C42</f>
        <v>423237251</v>
      </c>
      <c r="E43" s="20" t="str">
        <f>'Base de dados'!D42</f>
        <v>322.757.008-46</v>
      </c>
      <c r="F43" s="21" t="str">
        <f>IF('Base de dados'!E42&lt;&gt;"",'Base de dados'!E42,"")</f>
        <v>MARCIO DE LIMA AMORIM</v>
      </c>
      <c r="G43" s="21">
        <f>IF('Base de dados'!F42&lt;&gt;"",'Base de dados'!F42,"")</f>
        <v>349407137</v>
      </c>
      <c r="H43" s="21" t="str">
        <f>IF('Base de dados'!G42&lt;&gt;"",'Base de dados'!G42,"")</f>
        <v>282.777.908-05</v>
      </c>
      <c r="I43" s="31" t="str">
        <f>Prefeitura!D43</f>
        <v>RUA CURIO, 200 - VILA DOS PASSAROS - JUQUIA</v>
      </c>
      <c r="J43" s="22" t="str">
        <f>Prefeitura!E43</f>
        <v>(13) 997723199</v>
      </c>
      <c r="K43" s="23" t="str">
        <f>LOWER('Base de dados'!K42)</f>
        <v>loidecavalcanti848@gmail.com.br</v>
      </c>
      <c r="L43" s="24" t="str">
        <f>'Base de dados'!J42</f>
        <v>DEFICIENTE</v>
      </c>
      <c r="M43" s="24" t="str">
        <f>'Base de dados'!L42</f>
        <v>SUPLENTE COMPLEMENTAR</v>
      </c>
      <c r="N43" s="24">
        <f>'Base de dados'!M42</f>
        <v>38</v>
      </c>
      <c r="O43" s="29" t="str">
        <f>IF(OR(Prefeitura!I43="Não",Prefeitura!J43&lt;&gt;""),"EXCLUÍDO","")</f>
        <v/>
      </c>
      <c r="P43" s="24" t="str">
        <f>IF(Prefeitura!J43&lt;&gt;"","ATENDIDO CDHU",IF(Prefeitura!I43="Não","NÃO COMPROVA TEMPO DE MORADIA",""))</f>
        <v/>
      </c>
      <c r="Q43" s="24" t="str">
        <f t="shared" si="2"/>
        <v/>
      </c>
    </row>
    <row r="44" spans="1:17" ht="24.95" customHeight="1" x14ac:dyDescent="0.25">
      <c r="A44" s="17">
        <f t="shared" si="1"/>
        <v>42</v>
      </c>
      <c r="B44" s="18" t="str">
        <f>'Base de dados'!A43</f>
        <v>5140004986</v>
      </c>
      <c r="C44" s="19" t="str">
        <f>'Base de dados'!B43</f>
        <v>DIEGO BENJAMIN TAVARES CHAGAS</v>
      </c>
      <c r="D44" s="26">
        <f>'Base de dados'!C43</f>
        <v>40771177</v>
      </c>
      <c r="E44" s="20" t="str">
        <f>'Base de dados'!D43</f>
        <v>339.356.818-36</v>
      </c>
      <c r="F44" s="21" t="str">
        <f>IF('Base de dados'!E43&lt;&gt;"",'Base de dados'!E43,"")</f>
        <v/>
      </c>
      <c r="G44" s="21" t="str">
        <f>IF('Base de dados'!F43&lt;&gt;"",'Base de dados'!F43,"")</f>
        <v/>
      </c>
      <c r="H44" s="21" t="str">
        <f>IF('Base de dados'!G43&lt;&gt;"",'Base de dados'!G43,"")</f>
        <v/>
      </c>
      <c r="I44" s="31" t="str">
        <f>Prefeitura!D44</f>
        <v>RUA DIOGO FLORINDO RIBEIRO, 48 - VILA FLORINDO DE CIMA - JUQUIA</v>
      </c>
      <c r="J44" s="22" t="str">
        <f>Prefeitura!E44</f>
        <v>(13) 997798333</v>
      </c>
      <c r="K44" s="23" t="str">
        <f>LOWER('Base de dados'!K43)</f>
        <v>diegobengts@hotmail.com</v>
      </c>
      <c r="L44" s="24" t="str">
        <f>'Base de dados'!J43</f>
        <v>DEFICIENTE</v>
      </c>
      <c r="M44" s="24" t="str">
        <f>'Base de dados'!L43</f>
        <v>SUPLENTE COMPLEMENTAR</v>
      </c>
      <c r="N44" s="24">
        <f>'Base de dados'!M43</f>
        <v>39</v>
      </c>
      <c r="O44" s="29" t="str">
        <f>IF(OR(Prefeitura!I44="Não",Prefeitura!J44&lt;&gt;""),"EXCLUÍDO","")</f>
        <v/>
      </c>
      <c r="P44" s="24" t="str">
        <f>IF(Prefeitura!J44&lt;&gt;"","ATENDIDO CDHU",IF(Prefeitura!I44="Não","NÃO COMPROVA TEMPO DE MORADIA",""))</f>
        <v/>
      </c>
      <c r="Q44" s="24" t="str">
        <f t="shared" si="2"/>
        <v/>
      </c>
    </row>
    <row r="45" spans="1:17" ht="24.95" customHeight="1" x14ac:dyDescent="0.25">
      <c r="A45" s="17">
        <f t="shared" si="1"/>
        <v>43</v>
      </c>
      <c r="B45" s="18" t="str">
        <f>'Base de dados'!A44</f>
        <v>5140010132</v>
      </c>
      <c r="C45" s="19" t="str">
        <f>'Base de dados'!B44</f>
        <v>JOSUE LARA DO NASCIMENTO</v>
      </c>
      <c r="D45" s="26">
        <f>'Base de dados'!C44</f>
        <v>344379802</v>
      </c>
      <c r="E45" s="20" t="str">
        <f>'Base de dados'!D44</f>
        <v>285.253.138-07</v>
      </c>
      <c r="F45" s="21" t="str">
        <f>IF('Base de dados'!E44&lt;&gt;"",'Base de dados'!E44,"")</f>
        <v>DAMARIS SINEIDER DOMINGUES</v>
      </c>
      <c r="G45" s="21">
        <f>IF('Base de dados'!F44&lt;&gt;"",'Base de dados'!F44,"")</f>
        <v>434254691</v>
      </c>
      <c r="H45" s="21" t="str">
        <f>IF('Base de dados'!G44&lt;&gt;"",'Base de dados'!G44,"")</f>
        <v>370.087.768-45</v>
      </c>
      <c r="I45" s="31" t="str">
        <f>Prefeitura!D45</f>
        <v>RUA ANTONIO MARQUES PATRICIO, 419 - VILA INDUSTRIAL - JUQUIA</v>
      </c>
      <c r="J45" s="22" t="str">
        <f>Prefeitura!E45</f>
        <v>(13) 996126712</v>
      </c>
      <c r="K45" s="23" t="str">
        <f>LOWER('Base de dados'!K44)</f>
        <v>josue.lara@hotmail.com</v>
      </c>
      <c r="L45" s="24" t="str">
        <f>'Base de dados'!J44</f>
        <v>DEFICIENTE</v>
      </c>
      <c r="M45" s="24" t="str">
        <f>'Base de dados'!L44</f>
        <v>SUPLENTE COMPLEMENTAR</v>
      </c>
      <c r="N45" s="24">
        <f>'Base de dados'!M44</f>
        <v>40</v>
      </c>
      <c r="O45" s="29" t="str">
        <f>IF(OR(Prefeitura!I45="Não",Prefeitura!J45&lt;&gt;""),"EXCLUÍDO","")</f>
        <v/>
      </c>
      <c r="P45" s="24" t="str">
        <f>IF(Prefeitura!J45&lt;&gt;"","ATENDIDO CDHU",IF(Prefeitura!I45="Não","NÃO COMPROVA TEMPO DE MORADIA",""))</f>
        <v/>
      </c>
      <c r="Q45" s="24" t="str">
        <f t="shared" si="2"/>
        <v/>
      </c>
    </row>
    <row r="46" spans="1:17" ht="24.95" customHeight="1" x14ac:dyDescent="0.25">
      <c r="A46" s="17">
        <f t="shared" si="1"/>
        <v>44</v>
      </c>
      <c r="B46" s="18" t="str">
        <f>'Base de dados'!A45</f>
        <v>5140004267</v>
      </c>
      <c r="C46" s="19" t="str">
        <f>'Base de dados'!B45</f>
        <v>VALDITE MUNIS DO NASCIMENTO</v>
      </c>
      <c r="D46" s="26">
        <f>'Base de dados'!C45</f>
        <v>242697379</v>
      </c>
      <c r="E46" s="20" t="str">
        <f>'Base de dados'!D45</f>
        <v>315.946.128-97</v>
      </c>
      <c r="F46" s="21" t="str">
        <f>IF('Base de dados'!E45&lt;&gt;"",'Base de dados'!E45,"")</f>
        <v/>
      </c>
      <c r="G46" s="21" t="str">
        <f>IF('Base de dados'!F45&lt;&gt;"",'Base de dados'!F45,"")</f>
        <v/>
      </c>
      <c r="H46" s="21" t="str">
        <f>IF('Base de dados'!G45&lt;&gt;"",'Base de dados'!G45,"")</f>
        <v/>
      </c>
      <c r="I46" s="31" t="str">
        <f>Prefeitura!D46</f>
        <v>CHA SIT PALMARES POUSO ALTO DE CIMA, S/número - BOA CICA - JUQUIA</v>
      </c>
      <c r="J46" s="22" t="str">
        <f>Prefeitura!E46</f>
        <v>(13) 996413013</v>
      </c>
      <c r="K46" s="23" t="str">
        <f>LOWER('Base de dados'!K45)</f>
        <v>henrique1234santos@gmail.com</v>
      </c>
      <c r="L46" s="24" t="str">
        <f>'Base de dados'!J45</f>
        <v>DEFICIENTE</v>
      </c>
      <c r="M46" s="24" t="str">
        <f>'Base de dados'!L45</f>
        <v>SUPLENTE COMPLEMENTAR</v>
      </c>
      <c r="N46" s="24">
        <f>'Base de dados'!M45</f>
        <v>41</v>
      </c>
      <c r="O46" s="29" t="str">
        <f>IF(OR(Prefeitura!I46="Não",Prefeitura!J46&lt;&gt;""),"EXCLUÍDO","")</f>
        <v/>
      </c>
      <c r="P46" s="24" t="str">
        <f>IF(Prefeitura!J46&lt;&gt;"","ATENDIDO CDHU",IF(Prefeitura!I46="Não","NÃO COMPROVA TEMPO DE MORADIA",""))</f>
        <v/>
      </c>
      <c r="Q46" s="24" t="str">
        <f t="shared" si="2"/>
        <v/>
      </c>
    </row>
    <row r="47" spans="1:17" ht="24.95" customHeight="1" x14ac:dyDescent="0.25">
      <c r="A47" s="17">
        <f t="shared" si="1"/>
        <v>45</v>
      </c>
      <c r="B47" s="18" t="str">
        <f>'Base de dados'!A46</f>
        <v>5140006114</v>
      </c>
      <c r="C47" s="19" t="str">
        <f>'Base de dados'!B46</f>
        <v>EXPEDITO VICTOR COELHO SAMPAIO  BEZERRA</v>
      </c>
      <c r="D47" s="26">
        <f>'Base de dados'!C46</f>
        <v>463715925</v>
      </c>
      <c r="E47" s="20" t="str">
        <f>'Base de dados'!D46</f>
        <v>369.815.058-19</v>
      </c>
      <c r="F47" s="21" t="str">
        <f>IF('Base de dados'!E46&lt;&gt;"",'Base de dados'!E46,"")</f>
        <v/>
      </c>
      <c r="G47" s="21" t="str">
        <f>IF('Base de dados'!F46&lt;&gt;"",'Base de dados'!F46,"")</f>
        <v/>
      </c>
      <c r="H47" s="21" t="str">
        <f>IF('Base de dados'!G46&lt;&gt;"",'Base de dados'!G46,"")</f>
        <v/>
      </c>
      <c r="I47" s="31" t="str">
        <f>Prefeitura!D47</f>
        <v>RUA COLONIZACAO, 000 - CACULA  - JUQUIA</v>
      </c>
      <c r="J47" s="22" t="str">
        <f>Prefeitura!E47</f>
        <v>(13) 996152745</v>
      </c>
      <c r="K47" s="23" t="str">
        <f>LOWER('Base de dados'!K46)</f>
        <v>vitoriavalesca354@gmail.com</v>
      </c>
      <c r="L47" s="24" t="str">
        <f>'Base de dados'!J46</f>
        <v>DEFICIENTE</v>
      </c>
      <c r="M47" s="24" t="str">
        <f>'Base de dados'!L46</f>
        <v>SUPLENTE COMPLEMENTAR</v>
      </c>
      <c r="N47" s="24">
        <f>'Base de dados'!M46</f>
        <v>42</v>
      </c>
      <c r="O47" s="29" t="str">
        <f>IF(OR(Prefeitura!I47="Não",Prefeitura!J47&lt;&gt;""),"EXCLUÍDO","")</f>
        <v/>
      </c>
      <c r="P47" s="24" t="str">
        <f>IF(Prefeitura!J47&lt;&gt;"","ATENDIDO CDHU",IF(Prefeitura!I47="Não","NÃO COMPROVA TEMPO DE MORADIA",""))</f>
        <v/>
      </c>
      <c r="Q47" s="24" t="str">
        <f t="shared" si="2"/>
        <v/>
      </c>
    </row>
    <row r="48" spans="1:17" ht="24.95" customHeight="1" x14ac:dyDescent="0.25">
      <c r="A48" s="17">
        <f t="shared" si="1"/>
        <v>46</v>
      </c>
      <c r="B48" s="18" t="str">
        <f>'Base de dados'!A47</f>
        <v>5140004861</v>
      </c>
      <c r="C48" s="19" t="str">
        <f>'Base de dados'!B47</f>
        <v>MARGARETE DE ALMEIDA DIAS</v>
      </c>
      <c r="D48" s="26">
        <f>'Base de dados'!C47</f>
        <v>454649228</v>
      </c>
      <c r="E48" s="20" t="str">
        <f>'Base de dados'!D47</f>
        <v>225.401.048-43</v>
      </c>
      <c r="F48" s="21" t="str">
        <f>IF('Base de dados'!E47&lt;&gt;"",'Base de dados'!E47,"")</f>
        <v/>
      </c>
      <c r="G48" s="21" t="str">
        <f>IF('Base de dados'!F47&lt;&gt;"",'Base de dados'!F47,"")</f>
        <v/>
      </c>
      <c r="H48" s="21" t="str">
        <f>IF('Base de dados'!G47&lt;&gt;"",'Base de dados'!G47,"")</f>
        <v/>
      </c>
      <c r="I48" s="31" t="str">
        <f>Prefeitura!D48</f>
        <v>RUA KENGO KURITA, 310 - VILA INDUSTRIAL - JUQUIA</v>
      </c>
      <c r="J48" s="22" t="str">
        <f>Prefeitura!E48</f>
        <v>(13) 996112149</v>
      </c>
      <c r="K48" s="23" t="str">
        <f>LOWER('Base de dados'!K47)</f>
        <v>margarete.dias2292@gmail.com</v>
      </c>
      <c r="L48" s="24" t="str">
        <f>'Base de dados'!J47</f>
        <v>DEFICIENTE</v>
      </c>
      <c r="M48" s="24" t="str">
        <f>'Base de dados'!L47</f>
        <v>SUPLENTE COMPLEMENTAR</v>
      </c>
      <c r="N48" s="24">
        <f>'Base de dados'!M47</f>
        <v>43</v>
      </c>
      <c r="O48" s="29" t="str">
        <f>IF(OR(Prefeitura!I48="Não",Prefeitura!J48&lt;&gt;""),"EXCLUÍDO","")</f>
        <v/>
      </c>
      <c r="P48" s="24" t="str">
        <f>IF(Prefeitura!J48&lt;&gt;"","ATENDIDO CDHU",IF(Prefeitura!I48="Não","NÃO COMPROVA TEMPO DE MORADIA",""))</f>
        <v/>
      </c>
      <c r="Q48" s="24" t="str">
        <f t="shared" si="2"/>
        <v/>
      </c>
    </row>
    <row r="49" spans="1:17" ht="24.95" customHeight="1" x14ac:dyDescent="0.25">
      <c r="A49" s="17">
        <f t="shared" si="1"/>
        <v>47</v>
      </c>
      <c r="B49" s="18" t="str">
        <f>'Base de dados'!A48</f>
        <v>5140004374</v>
      </c>
      <c r="C49" s="19" t="str">
        <f>'Base de dados'!B48</f>
        <v>MARIA ARAUJO SANTOS</v>
      </c>
      <c r="D49" s="26">
        <f>'Base de dados'!C48</f>
        <v>564286321</v>
      </c>
      <c r="E49" s="20" t="str">
        <f>'Base de dados'!D48</f>
        <v>295.420.518-08</v>
      </c>
      <c r="F49" s="21" t="str">
        <f>IF('Base de dados'!E48&lt;&gt;"",'Base de dados'!E48,"")</f>
        <v/>
      </c>
      <c r="G49" s="21" t="str">
        <f>IF('Base de dados'!F48&lt;&gt;"",'Base de dados'!F48,"")</f>
        <v/>
      </c>
      <c r="H49" s="21" t="str">
        <f>IF('Base de dados'!G48&lt;&gt;"",'Base de dados'!G48,"")</f>
        <v/>
      </c>
      <c r="I49" s="31" t="str">
        <f>Prefeitura!D49</f>
        <v>VLA BOA VISTA, 122 - VILA SANCHES  - JUQUIA</v>
      </c>
      <c r="J49" s="22" t="str">
        <f>Prefeitura!E49</f>
        <v>(13) 991031325</v>
      </c>
      <c r="K49" s="23" t="str">
        <f>LOWER('Base de dados'!K48)</f>
        <v>araujomaharaujo@gmail.com</v>
      </c>
      <c r="L49" s="24" t="str">
        <f>'Base de dados'!J48</f>
        <v>DEFICIENTE</v>
      </c>
      <c r="M49" s="24" t="str">
        <f>'Base de dados'!L48</f>
        <v>SUPLENTE COMPLEMENTAR</v>
      </c>
      <c r="N49" s="24">
        <f>'Base de dados'!M48</f>
        <v>44</v>
      </c>
      <c r="O49" s="29" t="str">
        <f>IF(OR(Prefeitura!I49="Não",Prefeitura!J49&lt;&gt;""),"EXCLUÍDO","")</f>
        <v/>
      </c>
      <c r="P49" s="24" t="str">
        <f>IF(Prefeitura!J49&lt;&gt;"","ATENDIDO CDHU",IF(Prefeitura!I49="Não","NÃO COMPROVA TEMPO DE MORADIA",""))</f>
        <v/>
      </c>
      <c r="Q49" s="24" t="str">
        <f t="shared" si="2"/>
        <v/>
      </c>
    </row>
    <row r="50" spans="1:17" ht="24.95" customHeight="1" x14ac:dyDescent="0.25">
      <c r="A50" s="17">
        <f t="shared" si="1"/>
        <v>48</v>
      </c>
      <c r="B50" s="18" t="str">
        <f>'Base de dados'!A49</f>
        <v>5140004069</v>
      </c>
      <c r="C50" s="19" t="str">
        <f>'Base de dados'!B49</f>
        <v>DIRCEU LOPES GUEDES</v>
      </c>
      <c r="D50" s="26">
        <f>'Base de dados'!C49</f>
        <v>458384471</v>
      </c>
      <c r="E50" s="20" t="str">
        <f>'Base de dados'!D49</f>
        <v>242.181.358-19</v>
      </c>
      <c r="F50" s="21" t="str">
        <f>IF('Base de dados'!E49&lt;&gt;"",'Base de dados'!E49,"")</f>
        <v/>
      </c>
      <c r="G50" s="21" t="str">
        <f>IF('Base de dados'!F49&lt;&gt;"",'Base de dados'!F49,"")</f>
        <v/>
      </c>
      <c r="H50" s="21" t="str">
        <f>IF('Base de dados'!G49&lt;&gt;"",'Base de dados'!G49,"")</f>
        <v/>
      </c>
      <c r="I50" s="31" t="str">
        <f>Prefeitura!D50</f>
        <v>RUA MATO GROSSO, 108 - VILA SANCHES - JUQUIA</v>
      </c>
      <c r="J50" s="22" t="str">
        <f>Prefeitura!E50</f>
        <v>(13) 997041096</v>
      </c>
      <c r="K50" s="23" t="str">
        <f>LOWER('Base de dados'!K49)</f>
        <v>dirceuguedes@yahoo.com</v>
      </c>
      <c r="L50" s="24" t="str">
        <f>'Base de dados'!J49</f>
        <v>DEFICIENTE</v>
      </c>
      <c r="M50" s="24" t="str">
        <f>'Base de dados'!L49</f>
        <v>SUPLENTE COMPLEMENTAR</v>
      </c>
      <c r="N50" s="24">
        <f>'Base de dados'!M49</f>
        <v>45</v>
      </c>
      <c r="O50" s="29" t="str">
        <f>IF(OR(Prefeitura!I50="Não",Prefeitura!J50&lt;&gt;""),"EXCLUÍDO","")</f>
        <v/>
      </c>
      <c r="P50" s="24" t="str">
        <f>IF(Prefeitura!J50&lt;&gt;"","ATENDIDO CDHU",IF(Prefeitura!I50="Não","NÃO COMPROVA TEMPO DE MORADIA",""))</f>
        <v/>
      </c>
      <c r="Q50" s="24" t="str">
        <f t="shared" si="2"/>
        <v/>
      </c>
    </row>
    <row r="51" spans="1:17" ht="24.95" customHeight="1" x14ac:dyDescent="0.25">
      <c r="A51" s="17">
        <f t="shared" si="1"/>
        <v>49</v>
      </c>
      <c r="B51" s="18" t="str">
        <f>'Base de dados'!A50</f>
        <v>5140010108</v>
      </c>
      <c r="C51" s="19" t="str">
        <f>'Base de dados'!B50</f>
        <v>LIGIA PONTES DE ALMEIDA LEOPOLDINO</v>
      </c>
      <c r="D51" s="26">
        <f>'Base de dados'!C50</f>
        <v>416545804</v>
      </c>
      <c r="E51" s="20" t="str">
        <f>'Base de dados'!D50</f>
        <v>372.085.168-04</v>
      </c>
      <c r="F51" s="21" t="str">
        <f>IF('Base de dados'!E50&lt;&gt;"",'Base de dados'!E50,"")</f>
        <v>ADRIANO LEOPOLDINO</v>
      </c>
      <c r="G51" s="21">
        <f>IF('Base de dados'!F50&lt;&gt;"",'Base de dados'!F50,"")</f>
        <v>420408113</v>
      </c>
      <c r="H51" s="21" t="str">
        <f>IF('Base de dados'!G50&lt;&gt;"",'Base de dados'!G50,"")</f>
        <v>313.990.358-86</v>
      </c>
      <c r="I51" s="31" t="str">
        <f>Prefeitura!D51</f>
        <v>RUA MANOEL CAVALCANTE NUNES, 47 - VILA SANCHES - JUQUIA</v>
      </c>
      <c r="J51" s="22" t="str">
        <f>Prefeitura!E51</f>
        <v>(13) 991387784</v>
      </c>
      <c r="K51" s="23" t="str">
        <f>LOWER('Base de dados'!K50)</f>
        <v>adrianocartoriojuquia@hotmail.com</v>
      </c>
      <c r="L51" s="24" t="str">
        <f>'Base de dados'!J50</f>
        <v>DEFICIENTE</v>
      </c>
      <c r="M51" s="24" t="str">
        <f>'Base de dados'!L50</f>
        <v>SUPLENTE COMPLEMENTAR</v>
      </c>
      <c r="N51" s="24">
        <f>'Base de dados'!M50</f>
        <v>46</v>
      </c>
      <c r="O51" s="29" t="str">
        <f>IF(OR(Prefeitura!I51="Não",Prefeitura!J51&lt;&gt;""),"EXCLUÍDO","")</f>
        <v/>
      </c>
      <c r="P51" s="24" t="str">
        <f>IF(Prefeitura!J51&lt;&gt;"","ATENDIDO CDHU",IF(Prefeitura!I51="Não","NÃO COMPROVA TEMPO DE MORADIA",""))</f>
        <v/>
      </c>
      <c r="Q51" s="24" t="str">
        <f t="shared" si="2"/>
        <v/>
      </c>
    </row>
    <row r="52" spans="1:17" ht="24.95" customHeight="1" x14ac:dyDescent="0.25">
      <c r="A52" s="17">
        <f t="shared" si="1"/>
        <v>50</v>
      </c>
      <c r="B52" s="18" t="str">
        <f>'Base de dados'!A51</f>
        <v>5140007179</v>
      </c>
      <c r="C52" s="19" t="str">
        <f>'Base de dados'!B51</f>
        <v>ZENAIDE MENDES PEREIRA</v>
      </c>
      <c r="D52" s="26">
        <f>'Base de dados'!C51</f>
        <v>361050975</v>
      </c>
      <c r="E52" s="20" t="str">
        <f>'Base de dados'!D51</f>
        <v>377.408.318-59</v>
      </c>
      <c r="F52" s="21" t="str">
        <f>IF('Base de dados'!E51&lt;&gt;"",'Base de dados'!E51,"")</f>
        <v>JOSE MARIA MINAS PEREIRA</v>
      </c>
      <c r="G52" s="21">
        <f>IF('Base de dados'!F51&lt;&gt;"",'Base de dados'!F51,"")</f>
        <v>187397351</v>
      </c>
      <c r="H52" s="21" t="str">
        <f>IF('Base de dados'!G51&lt;&gt;"",'Base de dados'!G51,"")</f>
        <v>088.608.048-76</v>
      </c>
      <c r="I52" s="31" t="str">
        <f>Prefeitura!D52</f>
        <v>RUA JOAO DA SILVA RIBEIRO, 346 - VILA FLORINDO DE BAIXO - JUQUIA</v>
      </c>
      <c r="J52" s="22" t="str">
        <f>Prefeitura!E52</f>
        <v>(13) 996269139</v>
      </c>
      <c r="K52" s="23" t="str">
        <f>LOWER('Base de dados'!K51)</f>
        <v>zenaidem198@gmail.com</v>
      </c>
      <c r="L52" s="24" t="str">
        <f>'Base de dados'!J51</f>
        <v>DEFICIENTE</v>
      </c>
      <c r="M52" s="24" t="str">
        <f>'Base de dados'!L51</f>
        <v>SUPLENTE COMPLEMENTAR</v>
      </c>
      <c r="N52" s="24">
        <f>'Base de dados'!M51</f>
        <v>47</v>
      </c>
      <c r="O52" s="29" t="str">
        <f>IF(OR(Prefeitura!I52="Não",Prefeitura!J52&lt;&gt;""),"EXCLUÍDO","")</f>
        <v/>
      </c>
      <c r="P52" s="24" t="str">
        <f>IF(Prefeitura!J52&lt;&gt;"","ATENDIDO CDHU",IF(Prefeitura!I52="Não","NÃO COMPROVA TEMPO DE MORADIA",""))</f>
        <v/>
      </c>
      <c r="Q52" s="24" t="str">
        <f t="shared" si="2"/>
        <v/>
      </c>
    </row>
    <row r="53" spans="1:17" ht="24.95" customHeight="1" x14ac:dyDescent="0.25">
      <c r="A53" s="17">
        <f t="shared" si="1"/>
        <v>51</v>
      </c>
      <c r="B53" s="18" t="str">
        <f>'Base de dados'!A52</f>
        <v>5140003970</v>
      </c>
      <c r="C53" s="19" t="str">
        <f>'Base de dados'!B52</f>
        <v>ZELI FERREIRA DE CASTRO</v>
      </c>
      <c r="D53" s="26">
        <f>'Base de dados'!C52</f>
        <v>212530495</v>
      </c>
      <c r="E53" s="20" t="str">
        <f>'Base de dados'!D52</f>
        <v>111.241.928-40</v>
      </c>
      <c r="F53" s="21" t="str">
        <f>IF('Base de dados'!E52&lt;&gt;"",'Base de dados'!E52,"")</f>
        <v/>
      </c>
      <c r="G53" s="21" t="str">
        <f>IF('Base de dados'!F52&lt;&gt;"",'Base de dados'!F52,"")</f>
        <v/>
      </c>
      <c r="H53" s="21" t="str">
        <f>IF('Base de dados'!G52&lt;&gt;"",'Base de dados'!G52,"")</f>
        <v/>
      </c>
      <c r="I53" s="31" t="str">
        <f>Prefeitura!D53</f>
        <v>RUA RIO GRANDE DO SUL, 298 - PARQUE NACIONAL - JUQUIA</v>
      </c>
      <c r="J53" s="22" t="str">
        <f>Prefeitura!E53</f>
        <v>(13) 996574482</v>
      </c>
      <c r="K53" s="23" t="str">
        <f>LOWER('Base de dados'!K52)</f>
        <v>olhaqnovinha@gmail.com</v>
      </c>
      <c r="L53" s="24" t="str">
        <f>'Base de dados'!J52</f>
        <v>DEFICIENTE</v>
      </c>
      <c r="M53" s="24" t="str">
        <f>'Base de dados'!L52</f>
        <v>SUPLENTE COMPLEMENTAR</v>
      </c>
      <c r="N53" s="24">
        <f>'Base de dados'!M52</f>
        <v>48</v>
      </c>
      <c r="O53" s="29" t="str">
        <f>IF(OR(Prefeitura!I53="Não",Prefeitura!J53&lt;&gt;""),"EXCLUÍDO","")</f>
        <v/>
      </c>
      <c r="P53" s="24" t="str">
        <f>IF(Prefeitura!J53&lt;&gt;"","ATENDIDO CDHU",IF(Prefeitura!I53="Não","NÃO COMPROVA TEMPO DE MORADIA",""))</f>
        <v/>
      </c>
      <c r="Q53" s="24" t="str">
        <f t="shared" si="2"/>
        <v/>
      </c>
    </row>
    <row r="54" spans="1:17" ht="24.95" customHeight="1" x14ac:dyDescent="0.25">
      <c r="A54" s="17">
        <f t="shared" si="1"/>
        <v>52</v>
      </c>
      <c r="B54" s="18" t="str">
        <f>'Base de dados'!A53</f>
        <v>5140004127</v>
      </c>
      <c r="C54" s="19" t="str">
        <f>'Base de dados'!B53</f>
        <v>JACQUELINE RIBEIRO NOVAIS BAIA DOS SANTOS</v>
      </c>
      <c r="D54" s="26">
        <f>'Base de dados'!C53</f>
        <v>413406295</v>
      </c>
      <c r="E54" s="20" t="str">
        <f>'Base de dados'!D53</f>
        <v>447.872.318-47</v>
      </c>
      <c r="F54" s="21" t="str">
        <f>IF('Base de dados'!E53&lt;&gt;"",'Base de dados'!E53,"")</f>
        <v>WESLEY PEREIRA DOS SANTOS</v>
      </c>
      <c r="G54" s="21">
        <f>IF('Base de dados'!F53&lt;&gt;"",'Base de dados'!F53,"")</f>
        <v>42799907875</v>
      </c>
      <c r="H54" s="21" t="str">
        <f>IF('Base de dados'!G53&lt;&gt;"",'Base de dados'!G53,"")</f>
        <v>427.999.078-65</v>
      </c>
      <c r="I54" s="31" t="str">
        <f>Prefeitura!D54</f>
        <v>AL  ASSEMBLEIA DE DEUS, 29 - VILA NOVA  - JUQUIA</v>
      </c>
      <c r="J54" s="22" t="str">
        <f>Prefeitura!E54</f>
        <v>(13) 997176745</v>
      </c>
      <c r="K54" s="23" t="str">
        <f>LOWER('Base de dados'!K53)</f>
        <v>jack_girl13@hotmail.com</v>
      </c>
      <c r="L54" s="24" t="str">
        <f>'Base de dados'!J53</f>
        <v>DEFICIENTE</v>
      </c>
      <c r="M54" s="24" t="str">
        <f>'Base de dados'!L53</f>
        <v>SUPLENTE COMPLEMENTAR</v>
      </c>
      <c r="N54" s="24">
        <f>'Base de dados'!M53</f>
        <v>49</v>
      </c>
      <c r="O54" s="29" t="str">
        <f>IF(OR(Prefeitura!I54="Não",Prefeitura!J54&lt;&gt;""),"EXCLUÍDO","")</f>
        <v/>
      </c>
      <c r="P54" s="24" t="str">
        <f>IF(Prefeitura!J54&lt;&gt;"","ATENDIDO CDHU",IF(Prefeitura!I54="Não","NÃO COMPROVA TEMPO DE MORADIA",""))</f>
        <v/>
      </c>
      <c r="Q54" s="24" t="str">
        <f t="shared" si="2"/>
        <v/>
      </c>
    </row>
    <row r="55" spans="1:17" ht="24.95" customHeight="1" x14ac:dyDescent="0.25">
      <c r="A55" s="17">
        <f t="shared" si="1"/>
        <v>53</v>
      </c>
      <c r="B55" s="18" t="str">
        <f>'Base de dados'!A54</f>
        <v>5140010637</v>
      </c>
      <c r="C55" s="19" t="str">
        <f>'Base de dados'!B54</f>
        <v>KARINA FELIX FRANCO</v>
      </c>
      <c r="D55" s="26">
        <f>'Base de dados'!C54</f>
        <v>409076703</v>
      </c>
      <c r="E55" s="20" t="str">
        <f>'Base de dados'!D54</f>
        <v>321.098.638-03</v>
      </c>
      <c r="F55" s="21" t="str">
        <f>IF('Base de dados'!E54&lt;&gt;"",'Base de dados'!E54,"")</f>
        <v/>
      </c>
      <c r="G55" s="21" t="str">
        <f>IF('Base de dados'!F54&lt;&gt;"",'Base de dados'!F54,"")</f>
        <v/>
      </c>
      <c r="H55" s="21" t="str">
        <f>IF('Base de dados'!G54&lt;&gt;"",'Base de dados'!G54,"")</f>
        <v/>
      </c>
      <c r="I55" s="31" t="str">
        <f>Prefeitura!D55</f>
        <v>RUA PERNAMBUCO, 211 - PARQUE NACIONAL - JUQUIA</v>
      </c>
      <c r="J55" s="22" t="str">
        <f>Prefeitura!E55</f>
        <v>(13) 996482524</v>
      </c>
      <c r="K55" s="23" t="str">
        <f>LOWER('Base de dados'!K54)</f>
        <v>kk.felix@hotmail.com</v>
      </c>
      <c r="L55" s="24" t="str">
        <f>'Base de dados'!J54</f>
        <v>DEFICIENTE</v>
      </c>
      <c r="M55" s="24" t="str">
        <f>'Base de dados'!L54</f>
        <v>SUPLENTE COMPLEMENTAR</v>
      </c>
      <c r="N55" s="24">
        <f>'Base de dados'!M54</f>
        <v>50</v>
      </c>
      <c r="O55" s="29" t="str">
        <f>IF(OR(Prefeitura!I55="Não",Prefeitura!J55&lt;&gt;""),"EXCLUÍDO","")</f>
        <v/>
      </c>
      <c r="P55" s="24" t="str">
        <f>IF(Prefeitura!J55&lt;&gt;"","ATENDIDO CDHU",IF(Prefeitura!I55="Não","NÃO COMPROVA TEMPO DE MORADIA",""))</f>
        <v/>
      </c>
      <c r="Q55" s="24" t="str">
        <f t="shared" si="2"/>
        <v/>
      </c>
    </row>
    <row r="56" spans="1:17" ht="24.95" customHeight="1" x14ac:dyDescent="0.25">
      <c r="A56" s="17">
        <f t="shared" si="1"/>
        <v>54</v>
      </c>
      <c r="B56" s="18" t="str">
        <f>'Base de dados'!A55</f>
        <v>5140008953</v>
      </c>
      <c r="C56" s="19" t="str">
        <f>'Base de dados'!B55</f>
        <v>LUCIMARA DE ARAUJO MENDES</v>
      </c>
      <c r="D56" s="26">
        <f>'Base de dados'!C55</f>
        <v>263641776</v>
      </c>
      <c r="E56" s="20" t="str">
        <f>'Base de dados'!D55</f>
        <v>298.917.348-03</v>
      </c>
      <c r="F56" s="21" t="str">
        <f>IF('Base de dados'!E55&lt;&gt;"",'Base de dados'!E55,"")</f>
        <v/>
      </c>
      <c r="G56" s="21" t="str">
        <f>IF('Base de dados'!F55&lt;&gt;"",'Base de dados'!F55,"")</f>
        <v/>
      </c>
      <c r="H56" s="21" t="str">
        <f>IF('Base de dados'!G55&lt;&gt;"",'Base de dados'!G55,"")</f>
        <v/>
      </c>
      <c r="I56" s="31" t="str">
        <f>Prefeitura!D56</f>
        <v>RUA MARIA ISABEL, 370 - VILA PEDREIRA - JUQUIA</v>
      </c>
      <c r="J56" s="22" t="str">
        <f>Prefeitura!E56</f>
        <v>(13) 997890012</v>
      </c>
      <c r="K56" s="23" t="str">
        <f>LOWER('Base de dados'!K55)</f>
        <v>maramiguel1025@gmail.com</v>
      </c>
      <c r="L56" s="24" t="str">
        <f>'Base de dados'!J55</f>
        <v>DEFICIENTE</v>
      </c>
      <c r="M56" s="24" t="str">
        <f>'Base de dados'!L55</f>
        <v>SUPLENTE COMPLEMENTAR</v>
      </c>
      <c r="N56" s="24">
        <f>'Base de dados'!M55</f>
        <v>51</v>
      </c>
      <c r="O56" s="29" t="str">
        <f>IF(OR(Prefeitura!I56="Não",Prefeitura!J56&lt;&gt;""),"EXCLUÍDO","")</f>
        <v/>
      </c>
      <c r="P56" s="24" t="str">
        <f>IF(Prefeitura!J56&lt;&gt;"","ATENDIDO CDHU",IF(Prefeitura!I56="Não","NÃO COMPROVA TEMPO DE MORADIA",""))</f>
        <v/>
      </c>
      <c r="Q56" s="24" t="str">
        <f t="shared" si="2"/>
        <v/>
      </c>
    </row>
    <row r="57" spans="1:17" ht="24.95" customHeight="1" x14ac:dyDescent="0.25">
      <c r="A57" s="17">
        <f t="shared" si="1"/>
        <v>55</v>
      </c>
      <c r="B57" s="18" t="str">
        <f>'Base de dados'!A56</f>
        <v>5140002436</v>
      </c>
      <c r="C57" s="19" t="str">
        <f>'Base de dados'!B56</f>
        <v>ROSEMEIRE SALES RIBEIRO</v>
      </c>
      <c r="D57" s="26">
        <f>'Base de dados'!C56</f>
        <v>416546584</v>
      </c>
      <c r="E57" s="20" t="str">
        <f>'Base de dados'!D56</f>
        <v>363.436.088-77</v>
      </c>
      <c r="F57" s="21" t="str">
        <f>IF('Base de dados'!E56&lt;&gt;"",'Base de dados'!E56,"")</f>
        <v/>
      </c>
      <c r="G57" s="21" t="str">
        <f>IF('Base de dados'!F56&lt;&gt;"",'Base de dados'!F56,"")</f>
        <v/>
      </c>
      <c r="H57" s="21" t="str">
        <f>IF('Base de dados'!G56&lt;&gt;"",'Base de dados'!G56,"")</f>
        <v/>
      </c>
      <c r="I57" s="31" t="str">
        <f>Prefeitura!D57</f>
        <v>RUA LARGO DA SALDADE, 97 - JARDIM JUQUIA  - JUQUIA</v>
      </c>
      <c r="J57" s="22" t="str">
        <f>Prefeitura!E57</f>
        <v>(13) 996133771</v>
      </c>
      <c r="K57" s="23" t="str">
        <f>LOWER('Base de dados'!K56)</f>
        <v>kauasales6677@gmail.com</v>
      </c>
      <c r="L57" s="24" t="str">
        <f>'Base de dados'!J56</f>
        <v>DEFICIENTE</v>
      </c>
      <c r="M57" s="24" t="str">
        <f>'Base de dados'!L56</f>
        <v>SUPLENTE COMPLEMENTAR</v>
      </c>
      <c r="N57" s="24">
        <f>'Base de dados'!M56</f>
        <v>52</v>
      </c>
      <c r="O57" s="29" t="str">
        <f>IF(OR(Prefeitura!I57="Não",Prefeitura!J57&lt;&gt;""),"EXCLUÍDO","")</f>
        <v/>
      </c>
      <c r="P57" s="24" t="str">
        <f>IF(Prefeitura!J57&lt;&gt;"","ATENDIDO CDHU",IF(Prefeitura!I57="Não","NÃO COMPROVA TEMPO DE MORADIA",""))</f>
        <v/>
      </c>
      <c r="Q57" s="24" t="str">
        <f t="shared" si="2"/>
        <v/>
      </c>
    </row>
    <row r="58" spans="1:17" ht="24.95" customHeight="1" x14ac:dyDescent="0.25">
      <c r="A58" s="17">
        <f t="shared" si="1"/>
        <v>56</v>
      </c>
      <c r="B58" s="18" t="str">
        <f>'Base de dados'!A57</f>
        <v>5140003178</v>
      </c>
      <c r="C58" s="19" t="str">
        <f>'Base de dados'!B57</f>
        <v>CRESCENTINA DIAS MANOEL</v>
      </c>
      <c r="D58" s="26">
        <f>'Base de dados'!C57</f>
        <v>232291305</v>
      </c>
      <c r="E58" s="20" t="str">
        <f>'Base de dados'!D57</f>
        <v>328.619.998-29</v>
      </c>
      <c r="F58" s="21" t="str">
        <f>IF('Base de dados'!E57&lt;&gt;"",'Base de dados'!E57,"")</f>
        <v>NORIVAL DE PAULA</v>
      </c>
      <c r="G58" s="21">
        <f>IF('Base de dados'!F57&lt;&gt;"",'Base de dados'!F57,"")</f>
        <v>20684355</v>
      </c>
      <c r="H58" s="21" t="str">
        <f>IF('Base de dados'!G57&lt;&gt;"",'Base de dados'!G57,"")</f>
        <v>093.692.868-96</v>
      </c>
      <c r="I58" s="31" t="str">
        <f>Prefeitura!D58</f>
        <v>VLA SERAFIM HENRIQUE DE GOUVEIA, 272 - VILA FLORINDO DE BAIXO - JUQUIA</v>
      </c>
      <c r="J58" s="22" t="str">
        <f>Prefeitura!E58</f>
        <v>(13) 996056355</v>
      </c>
      <c r="K58" s="23" t="str">
        <f>LOWER('Base de dados'!K57)</f>
        <v>jessikamanoel58@gmail.com</v>
      </c>
      <c r="L58" s="24" t="str">
        <f>'Base de dados'!J57</f>
        <v>DEFICIENTE</v>
      </c>
      <c r="M58" s="24" t="str">
        <f>'Base de dados'!L57</f>
        <v>SUPLENTE COMPLEMENTAR</v>
      </c>
      <c r="N58" s="24">
        <f>'Base de dados'!M57</f>
        <v>53</v>
      </c>
      <c r="O58" s="29" t="str">
        <f>IF(OR(Prefeitura!I58="Não",Prefeitura!J58&lt;&gt;""),"EXCLUÍDO","")</f>
        <v/>
      </c>
      <c r="P58" s="24" t="str">
        <f>IF(Prefeitura!J58&lt;&gt;"","ATENDIDO CDHU",IF(Prefeitura!I58="Não","NÃO COMPROVA TEMPO DE MORADIA",""))</f>
        <v/>
      </c>
      <c r="Q58" s="24" t="str">
        <f t="shared" si="2"/>
        <v/>
      </c>
    </row>
    <row r="59" spans="1:17" ht="24.95" customHeight="1" x14ac:dyDescent="0.25">
      <c r="A59" s="17">
        <f t="shared" si="1"/>
        <v>57</v>
      </c>
      <c r="B59" s="18" t="str">
        <f>'Base de dados'!A58</f>
        <v>5140007104</v>
      </c>
      <c r="C59" s="19" t="str">
        <f>'Base de dados'!B58</f>
        <v>ANA FARIA GUIMARAES</v>
      </c>
      <c r="D59" s="26">
        <f>'Base de dados'!C58</f>
        <v>494196034</v>
      </c>
      <c r="E59" s="20" t="str">
        <f>'Base de dados'!D58</f>
        <v>389.539.248-04</v>
      </c>
      <c r="F59" s="21" t="str">
        <f>IF('Base de dados'!E58&lt;&gt;"",'Base de dados'!E58,"")</f>
        <v>FERNANDO SILVA GUIMARAES FARIA</v>
      </c>
      <c r="G59" s="21">
        <f>IF('Base de dados'!F58&lt;&gt;"",'Base de dados'!F58,"")</f>
        <v>628809384</v>
      </c>
      <c r="H59" s="21" t="str">
        <f>IF('Base de dados'!G58&lt;&gt;"",'Base de dados'!G58,"")</f>
        <v>132.281.796-05</v>
      </c>
      <c r="I59" s="31" t="str">
        <f>Prefeitura!D59</f>
        <v>RUA 3, 315 - BAIRRO FLORESTA - JUQUIA</v>
      </c>
      <c r="J59" s="22" t="str">
        <f>Prefeitura!E59</f>
        <v>(13) 992120027</v>
      </c>
      <c r="K59" s="23" t="str">
        <f>LOWER('Base de dados'!K58)</f>
        <v>talitafariadesouzapascoal@gmail.com</v>
      </c>
      <c r="L59" s="24" t="str">
        <f>'Base de dados'!J58</f>
        <v>DEFICIENTE</v>
      </c>
      <c r="M59" s="24" t="str">
        <f>'Base de dados'!L58</f>
        <v>SUPLENTE COMPLEMENTAR</v>
      </c>
      <c r="N59" s="24">
        <f>'Base de dados'!M58</f>
        <v>54</v>
      </c>
      <c r="O59" s="29" t="str">
        <f>IF(OR(Prefeitura!I59="Não",Prefeitura!J59&lt;&gt;""),"EXCLUÍDO","")</f>
        <v/>
      </c>
      <c r="P59" s="24" t="str">
        <f>IF(Prefeitura!J59&lt;&gt;"","ATENDIDO CDHU",IF(Prefeitura!I59="Não","NÃO COMPROVA TEMPO DE MORADIA",""))</f>
        <v/>
      </c>
      <c r="Q59" s="24" t="str">
        <f t="shared" si="2"/>
        <v/>
      </c>
    </row>
    <row r="60" spans="1:17" ht="24.95" customHeight="1" x14ac:dyDescent="0.25">
      <c r="A60" s="17">
        <f t="shared" si="1"/>
        <v>58</v>
      </c>
      <c r="B60" s="18" t="str">
        <f>'Base de dados'!A59</f>
        <v>5140010595</v>
      </c>
      <c r="C60" s="19" t="str">
        <f>'Base de dados'!B59</f>
        <v>EMERSON DUARTE DAS DORES</v>
      </c>
      <c r="D60" s="26">
        <f>'Base de dados'!C59</f>
        <v>409685690</v>
      </c>
      <c r="E60" s="20" t="str">
        <f>'Base de dados'!D59</f>
        <v>339.187.938-69</v>
      </c>
      <c r="F60" s="21" t="str">
        <f>IF('Base de dados'!E59&lt;&gt;"",'Base de dados'!E59,"")</f>
        <v/>
      </c>
      <c r="G60" s="21" t="str">
        <f>IF('Base de dados'!F59&lt;&gt;"",'Base de dados'!F59,"")</f>
        <v/>
      </c>
      <c r="H60" s="21" t="str">
        <f>IF('Base de dados'!G59&lt;&gt;"",'Base de dados'!G59,"")</f>
        <v/>
      </c>
      <c r="I60" s="31" t="str">
        <f>Prefeitura!D60</f>
        <v>RUA KOEI MAEJO, 113 - ESTACAO - JUQUIA</v>
      </c>
      <c r="J60" s="22" t="str">
        <f>Prefeitura!E60</f>
        <v>(13) 997260297</v>
      </c>
      <c r="K60" s="23" t="str">
        <f>LOWER('Base de dados'!K59)</f>
        <v>duartecarrossel@gmail.com</v>
      </c>
      <c r="L60" s="24" t="str">
        <f>'Base de dados'!J59</f>
        <v>DEFICIENTE</v>
      </c>
      <c r="M60" s="24" t="str">
        <f>'Base de dados'!L59</f>
        <v>SUPLENTE COMPLEMENTAR</v>
      </c>
      <c r="N60" s="24">
        <f>'Base de dados'!M59</f>
        <v>55</v>
      </c>
      <c r="O60" s="29" t="str">
        <f>IF(OR(Prefeitura!I60="Não",Prefeitura!J60&lt;&gt;""),"EXCLUÍDO","")</f>
        <v/>
      </c>
      <c r="P60" s="24" t="str">
        <f>IF(Prefeitura!J60&lt;&gt;"","ATENDIDO CDHU",IF(Prefeitura!I60="Não","NÃO COMPROVA TEMPO DE MORADIA",""))</f>
        <v/>
      </c>
      <c r="Q60" s="24" t="str">
        <f t="shared" si="2"/>
        <v/>
      </c>
    </row>
    <row r="61" spans="1:17" ht="24.95" customHeight="1" x14ac:dyDescent="0.25">
      <c r="A61" s="17">
        <f t="shared" si="1"/>
        <v>59</v>
      </c>
      <c r="B61" s="18" t="str">
        <f>'Base de dados'!A60</f>
        <v>5140001719</v>
      </c>
      <c r="C61" s="19" t="str">
        <f>'Base de dados'!B60</f>
        <v>ADILSON DE JESUS LEMOS</v>
      </c>
      <c r="D61" s="26">
        <f>'Base de dados'!C60</f>
        <v>282316048</v>
      </c>
      <c r="E61" s="20" t="str">
        <f>'Base de dados'!D60</f>
        <v>254.942.688-61</v>
      </c>
      <c r="F61" s="21" t="str">
        <f>IF('Base de dados'!E60&lt;&gt;"",'Base de dados'!E60,"")</f>
        <v/>
      </c>
      <c r="G61" s="21" t="str">
        <f>IF('Base de dados'!F60&lt;&gt;"",'Base de dados'!F60,"")</f>
        <v/>
      </c>
      <c r="H61" s="21" t="str">
        <f>IF('Base de dados'!G60&lt;&gt;"",'Base de dados'!G60,"")</f>
        <v/>
      </c>
      <c r="I61" s="31" t="str">
        <f>Prefeitura!D61</f>
        <v>RUA WILLIS ROBERT BANKS, 10 - CENTRO - JUQUIA</v>
      </c>
      <c r="J61" s="22" t="str">
        <f>Prefeitura!E61</f>
        <v>(13) 996735928</v>
      </c>
      <c r="K61" s="23" t="str">
        <f>LOWER('Base de dados'!K60)</f>
        <v>novamogi@gmail.com</v>
      </c>
      <c r="L61" s="24" t="str">
        <f>'Base de dados'!J60</f>
        <v>DEFICIENTE</v>
      </c>
      <c r="M61" s="24" t="str">
        <f>'Base de dados'!L60</f>
        <v>SUPLENTE COMPLEMENTAR</v>
      </c>
      <c r="N61" s="24">
        <f>'Base de dados'!M60</f>
        <v>56</v>
      </c>
      <c r="O61" s="29" t="str">
        <f>IF(OR(Prefeitura!I61="Não",Prefeitura!J61&lt;&gt;""),"EXCLUÍDO","")</f>
        <v/>
      </c>
      <c r="P61" s="24" t="str">
        <f>IF(Prefeitura!J61&lt;&gt;"","ATENDIDO CDHU",IF(Prefeitura!I61="Não","NÃO COMPROVA TEMPO DE MORADIA",""))</f>
        <v/>
      </c>
      <c r="Q61" s="24" t="str">
        <f t="shared" si="2"/>
        <v/>
      </c>
    </row>
    <row r="62" spans="1:17" ht="24.95" customHeight="1" x14ac:dyDescent="0.25">
      <c r="A62" s="17">
        <f t="shared" si="1"/>
        <v>60</v>
      </c>
      <c r="B62" s="18" t="str">
        <f>'Base de dados'!A61</f>
        <v>5140003889</v>
      </c>
      <c r="C62" s="19" t="str">
        <f>'Base de dados'!B61</f>
        <v>DANIELI DA SILVA CORREIA</v>
      </c>
      <c r="D62" s="26">
        <f>'Base de dados'!C61</f>
        <v>487509614</v>
      </c>
      <c r="E62" s="20" t="str">
        <f>'Base de dados'!D61</f>
        <v>435.524.158-07</v>
      </c>
      <c r="F62" s="21" t="str">
        <f>IF('Base de dados'!E61&lt;&gt;"",'Base de dados'!E61,"")</f>
        <v>ALEXSANDRO FIRMINO DA SILVA</v>
      </c>
      <c r="G62" s="21">
        <f>IF('Base de dados'!F61&lt;&gt;"",'Base de dados'!F61,"")</f>
        <v>139099669</v>
      </c>
      <c r="H62" s="21" t="str">
        <f>IF('Base de dados'!G61&lt;&gt;"",'Base de dados'!G61,"")</f>
        <v>131.014.928-31</v>
      </c>
      <c r="I62" s="31" t="str">
        <f>Prefeitura!D62</f>
        <v>LD  VISCONDE DO RIO BRANCO, 359 - VILA INDUSTRIAL  - JUQUIA</v>
      </c>
      <c r="J62" s="22" t="str">
        <f>Prefeitura!E62</f>
        <v>(13) 996505371</v>
      </c>
      <c r="K62" s="23" t="str">
        <f>LOWER('Base de dados'!K61)</f>
        <v>danielle.nchcsc@gmail.com</v>
      </c>
      <c r="L62" s="24" t="str">
        <f>'Base de dados'!J61</f>
        <v>DEFICIENTE</v>
      </c>
      <c r="M62" s="24" t="str">
        <f>'Base de dados'!L61</f>
        <v>SUPLENTE COMPLEMENTAR</v>
      </c>
      <c r="N62" s="24">
        <f>'Base de dados'!M61</f>
        <v>57</v>
      </c>
      <c r="O62" s="29" t="str">
        <f>IF(OR(Prefeitura!I62="Não",Prefeitura!J62&lt;&gt;""),"EXCLUÍDO","")</f>
        <v/>
      </c>
      <c r="P62" s="24" t="str">
        <f>IF(Prefeitura!J62&lt;&gt;"","ATENDIDO CDHU",IF(Prefeitura!I62="Não","NÃO COMPROVA TEMPO DE MORADIA",""))</f>
        <v/>
      </c>
      <c r="Q62" s="24" t="str">
        <f t="shared" si="2"/>
        <v/>
      </c>
    </row>
    <row r="63" spans="1:17" ht="24.95" customHeight="1" x14ac:dyDescent="0.25">
      <c r="A63" s="17">
        <f t="shared" si="1"/>
        <v>61</v>
      </c>
      <c r="B63" s="18" t="str">
        <f>'Base de dados'!A62</f>
        <v>5140000869</v>
      </c>
      <c r="C63" s="19" t="str">
        <f>'Base de dados'!B62</f>
        <v>ROSEMEIRE BEZERRA DE OLIVEIRA</v>
      </c>
      <c r="D63" s="26">
        <f>'Base de dados'!C62</f>
        <v>422448795</v>
      </c>
      <c r="E63" s="20" t="str">
        <f>'Base de dados'!D62</f>
        <v>348.199.888-08</v>
      </c>
      <c r="F63" s="21" t="str">
        <f>IF('Base de dados'!E62&lt;&gt;"",'Base de dados'!E62,"")</f>
        <v/>
      </c>
      <c r="G63" s="21" t="str">
        <f>IF('Base de dados'!F62&lt;&gt;"",'Base de dados'!F62,"")</f>
        <v/>
      </c>
      <c r="H63" s="21" t="str">
        <f>IF('Base de dados'!G62&lt;&gt;"",'Base de dados'!G62,"")</f>
        <v/>
      </c>
      <c r="I63" s="31" t="str">
        <f>Prefeitura!D63</f>
        <v>VLA UM, 14 - VILA SANCHES - JUQUIA</v>
      </c>
      <c r="J63" s="22" t="str">
        <f>Prefeitura!E63</f>
        <v>(13) 997264203</v>
      </c>
      <c r="K63" s="23" t="str">
        <f>LOWER('Base de dados'!K62)</f>
        <v>rosemeire.com@gmail.com</v>
      </c>
      <c r="L63" s="24" t="str">
        <f>'Base de dados'!J62</f>
        <v>DEFICIENTE</v>
      </c>
      <c r="M63" s="24" t="str">
        <f>'Base de dados'!L62</f>
        <v>SUPLENTE COMPLEMENTAR</v>
      </c>
      <c r="N63" s="24">
        <f>'Base de dados'!M62</f>
        <v>58</v>
      </c>
      <c r="O63" s="29" t="str">
        <f>IF(OR(Prefeitura!I63="Não",Prefeitura!J63&lt;&gt;""),"EXCLUÍDO","")</f>
        <v/>
      </c>
      <c r="P63" s="24" t="str">
        <f>IF(Prefeitura!J63&lt;&gt;"","ATENDIDO CDHU",IF(Prefeitura!I63="Não","NÃO COMPROVA TEMPO DE MORADIA",""))</f>
        <v/>
      </c>
      <c r="Q63" s="24" t="str">
        <f t="shared" si="2"/>
        <v/>
      </c>
    </row>
    <row r="64" spans="1:17" ht="24.95" customHeight="1" x14ac:dyDescent="0.25">
      <c r="A64" s="17">
        <f t="shared" si="1"/>
        <v>62</v>
      </c>
      <c r="B64" s="18" t="str">
        <f>'Base de dados'!A63</f>
        <v>5140008664</v>
      </c>
      <c r="C64" s="19" t="str">
        <f>'Base de dados'!B63</f>
        <v>FRANCISNEIDE LAURINDO DE ALMEIDA</v>
      </c>
      <c r="D64" s="26">
        <f>'Base de dados'!C63</f>
        <v>304895362</v>
      </c>
      <c r="E64" s="20" t="str">
        <f>'Base de dados'!D63</f>
        <v>276.440.538-32</v>
      </c>
      <c r="F64" s="21" t="str">
        <f>IF('Base de dados'!E63&lt;&gt;"",'Base de dados'!E63,"")</f>
        <v>ERONIDES DE ALMEIDA</v>
      </c>
      <c r="G64" s="21">
        <f>IF('Base de dados'!F63&lt;&gt;"",'Base de dados'!F63,"")</f>
        <v>255638863</v>
      </c>
      <c r="H64" s="21" t="str">
        <f>IF('Base de dados'!G63&lt;&gt;"",'Base de dados'!G63,"")</f>
        <v>107.339.918-40</v>
      </c>
      <c r="I64" s="31" t="str">
        <f>Prefeitura!D64</f>
        <v>RUA MARIA ISABEL, 52 - VILA PEDREIRA - JUQUIA</v>
      </c>
      <c r="J64" s="22" t="str">
        <f>Prefeitura!E64</f>
        <v>(13) 996079394</v>
      </c>
      <c r="K64" s="23" t="str">
        <f>LOWER('Base de dados'!K63)</f>
        <v>laurindofrancisneide@gmail.com</v>
      </c>
      <c r="L64" s="24" t="str">
        <f>'Base de dados'!J63</f>
        <v>DEFICIENTE</v>
      </c>
      <c r="M64" s="24" t="str">
        <f>'Base de dados'!L63</f>
        <v>SUPLENTE COMPLEMENTAR</v>
      </c>
      <c r="N64" s="24">
        <f>'Base de dados'!M63</f>
        <v>59</v>
      </c>
      <c r="O64" s="29" t="str">
        <f>IF(OR(Prefeitura!I64="Não",Prefeitura!J64&lt;&gt;""),"EXCLUÍDO","")</f>
        <v/>
      </c>
      <c r="P64" s="24" t="str">
        <f>IF(Prefeitura!J64&lt;&gt;"","ATENDIDO CDHU",IF(Prefeitura!I64="Não","NÃO COMPROVA TEMPO DE MORADIA",""))</f>
        <v/>
      </c>
      <c r="Q64" s="24" t="str">
        <f t="shared" si="2"/>
        <v/>
      </c>
    </row>
    <row r="65" spans="1:17" ht="24.95" customHeight="1" x14ac:dyDescent="0.25">
      <c r="A65" s="17">
        <f t="shared" si="1"/>
        <v>63</v>
      </c>
      <c r="B65" s="18" t="str">
        <f>'Base de dados'!A64</f>
        <v>5140001867</v>
      </c>
      <c r="C65" s="19" t="str">
        <f>'Base de dados'!B64</f>
        <v>ANGELA BATISTA PEREIRA</v>
      </c>
      <c r="D65" s="26">
        <f>'Base de dados'!C64</f>
        <v>304366080</v>
      </c>
      <c r="E65" s="20" t="str">
        <f>'Base de dados'!D64</f>
        <v>310.957.428-41</v>
      </c>
      <c r="F65" s="21" t="str">
        <f>IF('Base de dados'!E64&lt;&gt;"",'Base de dados'!E64,"")</f>
        <v/>
      </c>
      <c r="G65" s="21" t="str">
        <f>IF('Base de dados'!F64&lt;&gt;"",'Base de dados'!F64,"")</f>
        <v/>
      </c>
      <c r="H65" s="21" t="str">
        <f>IF('Base de dados'!G64&lt;&gt;"",'Base de dados'!G64,"")</f>
        <v/>
      </c>
      <c r="I65" s="31" t="str">
        <f>Prefeitura!D65</f>
        <v>RUA JOAO PEDRO MUNIZ FILHO, 78 - VILA FLORINDO DE BAIXO - JUQUIA</v>
      </c>
      <c r="J65" s="22" t="str">
        <f>Prefeitura!E65</f>
        <v>(13) 997306176</v>
      </c>
      <c r="K65" s="23" t="str">
        <f>LOWER('Base de dados'!K64)</f>
        <v>angelabatatinha2713@gmail.com</v>
      </c>
      <c r="L65" s="24" t="str">
        <f>'Base de dados'!J64</f>
        <v>DEFICIENTE</v>
      </c>
      <c r="M65" s="24" t="str">
        <f>'Base de dados'!L64</f>
        <v>SUPLENTE COMPLEMENTAR</v>
      </c>
      <c r="N65" s="24">
        <f>'Base de dados'!M64</f>
        <v>60</v>
      </c>
      <c r="O65" s="29" t="str">
        <f>IF(OR(Prefeitura!I65="Não",Prefeitura!J65&lt;&gt;""),"EXCLUÍDO","")</f>
        <v/>
      </c>
      <c r="P65" s="24" t="str">
        <f>IF(Prefeitura!J65&lt;&gt;"","ATENDIDO CDHU",IF(Prefeitura!I65="Não","NÃO COMPROVA TEMPO DE MORADIA",""))</f>
        <v/>
      </c>
      <c r="Q65" s="24" t="str">
        <f t="shared" si="2"/>
        <v/>
      </c>
    </row>
    <row r="66" spans="1:17" ht="24.95" customHeight="1" x14ac:dyDescent="0.25">
      <c r="A66" s="17">
        <f t="shared" si="1"/>
        <v>64</v>
      </c>
      <c r="B66" s="18" t="str">
        <f>'Base de dados'!A65</f>
        <v>5140005033</v>
      </c>
      <c r="C66" s="19" t="str">
        <f>'Base de dados'!B65</f>
        <v>GILVANA SUENO NAKAMURA</v>
      </c>
      <c r="D66" s="26">
        <f>'Base de dados'!C65</f>
        <v>299271407</v>
      </c>
      <c r="E66" s="20" t="str">
        <f>'Base de dados'!D65</f>
        <v>266.761.358-92</v>
      </c>
      <c r="F66" s="21" t="str">
        <f>IF('Base de dados'!E65&lt;&gt;"",'Base de dados'!E65,"")</f>
        <v/>
      </c>
      <c r="G66" s="21" t="str">
        <f>IF('Base de dados'!F65&lt;&gt;"",'Base de dados'!F65,"")</f>
        <v/>
      </c>
      <c r="H66" s="21" t="str">
        <f>IF('Base de dados'!G65&lt;&gt;"",'Base de dados'!G65,"")</f>
        <v/>
      </c>
      <c r="I66" s="31" t="str">
        <f>Prefeitura!D66</f>
        <v>RUA VEREADOR OSWALDO FLORENCIO, 97 - VILA FLORINDO DE CIMA - JUQUIA</v>
      </c>
      <c r="J66" s="22" t="str">
        <f>Prefeitura!E66</f>
        <v>(13) 996897538</v>
      </c>
      <c r="K66" s="23" t="str">
        <f>LOWER('Base de dados'!K65)</f>
        <v>gilvanasn@hotmail.com</v>
      </c>
      <c r="L66" s="24" t="str">
        <f>'Base de dados'!J65</f>
        <v>DEFICIENTE</v>
      </c>
      <c r="M66" s="24" t="str">
        <f>'Base de dados'!L65</f>
        <v>SUPLENTE COMPLEMENTAR</v>
      </c>
      <c r="N66" s="24">
        <f>'Base de dados'!M65</f>
        <v>61</v>
      </c>
      <c r="O66" s="29" t="str">
        <f>IF(OR(Prefeitura!I66="Não",Prefeitura!J66&lt;&gt;""),"EXCLUÍDO","")</f>
        <v/>
      </c>
      <c r="P66" s="24" t="str">
        <f>IF(Prefeitura!J66&lt;&gt;"","ATENDIDO CDHU",IF(Prefeitura!I66="Não","NÃO COMPROVA TEMPO DE MORADIA",""))</f>
        <v/>
      </c>
      <c r="Q66" s="24" t="str">
        <f t="shared" si="2"/>
        <v/>
      </c>
    </row>
    <row r="67" spans="1:17" ht="24.95" customHeight="1" x14ac:dyDescent="0.25">
      <c r="A67" s="17">
        <f t="shared" si="1"/>
        <v>65</v>
      </c>
      <c r="B67" s="18" t="str">
        <f>'Base de dados'!A66</f>
        <v>5140008243</v>
      </c>
      <c r="C67" s="19" t="str">
        <f>'Base de dados'!B66</f>
        <v>SILVANIA CAMARGO DE ASSIS</v>
      </c>
      <c r="D67" s="26">
        <f>'Base de dados'!C66</f>
        <v>529515003</v>
      </c>
      <c r="E67" s="20" t="str">
        <f>'Base de dados'!D66</f>
        <v>233.532.648-17</v>
      </c>
      <c r="F67" s="21" t="str">
        <f>IF('Base de dados'!E66&lt;&gt;"",'Base de dados'!E66,"")</f>
        <v>CLEBERSON RIBEIRO DA CRUZ</v>
      </c>
      <c r="G67" s="21">
        <f>IF('Base de dados'!F66&lt;&gt;"",'Base de dados'!F66,"")</f>
        <v>483445319</v>
      </c>
      <c r="H67" s="21" t="str">
        <f>IF('Base de dados'!G66&lt;&gt;"",'Base de dados'!G66,"")</f>
        <v>397.796.568-98</v>
      </c>
      <c r="I67" s="31" t="str">
        <f>Prefeitura!D67</f>
        <v>RUA LUIZ MOREIRA LEITE, 37 - MARIA DE LURDES - JUQUIA</v>
      </c>
      <c r="J67" s="22" t="str">
        <f>Prefeitura!E67</f>
        <v>(13) 997860184</v>
      </c>
      <c r="K67" s="23" t="str">
        <f>LOWER('Base de dados'!K66)</f>
        <v>silvania211camargodeassis@gmail.com</v>
      </c>
      <c r="L67" s="24" t="str">
        <f>'Base de dados'!J66</f>
        <v>DEFICIENTE</v>
      </c>
      <c r="M67" s="24" t="str">
        <f>'Base de dados'!L66</f>
        <v>SUPLENTE COMPLEMENTAR</v>
      </c>
      <c r="N67" s="24">
        <f>'Base de dados'!M66</f>
        <v>62</v>
      </c>
      <c r="O67" s="29" t="str">
        <f>IF(OR(Prefeitura!I67="Não",Prefeitura!J67&lt;&gt;""),"EXCLUÍDO","")</f>
        <v/>
      </c>
      <c r="P67" s="24" t="str">
        <f>IF(Prefeitura!J67&lt;&gt;"","ATENDIDO CDHU",IF(Prefeitura!I67="Não","NÃO COMPROVA TEMPO DE MORADIA",""))</f>
        <v/>
      </c>
      <c r="Q67" s="24" t="str">
        <f t="shared" si="2"/>
        <v/>
      </c>
    </row>
    <row r="68" spans="1:17" ht="24.95" customHeight="1" x14ac:dyDescent="0.25">
      <c r="A68" s="17">
        <f t="shared" si="1"/>
        <v>66</v>
      </c>
      <c r="B68" s="18" t="str">
        <f>'Base de dados'!A67</f>
        <v>5140001339</v>
      </c>
      <c r="C68" s="19" t="str">
        <f>'Base de dados'!B67</f>
        <v>DENIS AKAMINE</v>
      </c>
      <c r="D68" s="26">
        <f>'Base de dados'!C67</f>
        <v>245801480</v>
      </c>
      <c r="E68" s="20" t="str">
        <f>'Base de dados'!D67</f>
        <v>251.295.348-32</v>
      </c>
      <c r="F68" s="21" t="str">
        <f>IF('Base de dados'!E67&lt;&gt;"",'Base de dados'!E67,"")</f>
        <v/>
      </c>
      <c r="G68" s="21" t="str">
        <f>IF('Base de dados'!F67&lt;&gt;"",'Base de dados'!F67,"")</f>
        <v/>
      </c>
      <c r="H68" s="21" t="str">
        <f>IF('Base de dados'!G67&lt;&gt;"",'Base de dados'!G67,"")</f>
        <v/>
      </c>
      <c r="I68" s="31" t="str">
        <f>Prefeitura!D68</f>
        <v>RUA PRIMEIRO DE MAIO, 51 - VILA INDUSTRIAL - JUQUIA</v>
      </c>
      <c r="J68" s="22" t="str">
        <f>Prefeitura!E68</f>
        <v>(13) 997440803</v>
      </c>
      <c r="K68" s="23" t="str">
        <f>LOWER('Base de dados'!K67)</f>
        <v>d.akamine@outlook.com</v>
      </c>
      <c r="L68" s="24" t="str">
        <f>'Base de dados'!J67</f>
        <v>DEFICIENTE</v>
      </c>
      <c r="M68" s="24" t="str">
        <f>'Base de dados'!L67</f>
        <v>SUPLENTE COMPLEMENTAR</v>
      </c>
      <c r="N68" s="24">
        <f>'Base de dados'!M67</f>
        <v>63</v>
      </c>
      <c r="O68" s="29" t="str">
        <f>IF(OR(Prefeitura!I68="Não",Prefeitura!J68&lt;&gt;""),"EXCLUÍDO","")</f>
        <v/>
      </c>
      <c r="P68" s="24" t="str">
        <f>IF(Prefeitura!J68&lt;&gt;"","ATENDIDO CDHU",IF(Prefeitura!I68="Não","NÃO COMPROVA TEMPO DE MORADIA",""))</f>
        <v/>
      </c>
      <c r="Q68" s="24" t="str">
        <f t="shared" si="2"/>
        <v/>
      </c>
    </row>
    <row r="69" spans="1:17" ht="24.95" customHeight="1" x14ac:dyDescent="0.25">
      <c r="A69" s="17">
        <f t="shared" ref="A69:A132" si="3">A68+1</f>
        <v>67</v>
      </c>
      <c r="B69" s="18" t="str">
        <f>'Base de dados'!A68</f>
        <v>5140006528</v>
      </c>
      <c r="C69" s="19" t="str">
        <f>'Base de dados'!B68</f>
        <v>THAMYRES COSTA SANTOS</v>
      </c>
      <c r="D69" s="26">
        <f>'Base de dados'!C68</f>
        <v>484231078</v>
      </c>
      <c r="E69" s="20" t="str">
        <f>'Base de dados'!D68</f>
        <v>417.769.168-24</v>
      </c>
      <c r="F69" s="21" t="str">
        <f>IF('Base de dados'!E68&lt;&gt;"",'Base de dados'!E68,"")</f>
        <v/>
      </c>
      <c r="G69" s="21" t="str">
        <f>IF('Base de dados'!F68&lt;&gt;"",'Base de dados'!F68,"")</f>
        <v/>
      </c>
      <c r="H69" s="21" t="str">
        <f>IF('Base de dados'!G68&lt;&gt;"",'Base de dados'!G68,"")</f>
        <v/>
      </c>
      <c r="I69" s="31" t="str">
        <f>Prefeitura!D69</f>
        <v>RUA VENANCIO DIAS PATRICIO, 167 - ESTACAO - JUQUIA</v>
      </c>
      <c r="J69" s="22" t="str">
        <f>Prefeitura!E69</f>
        <v>(13) 997585070</v>
      </c>
      <c r="K69" s="23" t="str">
        <f>LOWER('Base de dados'!K68)</f>
        <v>thamycosta18@gmail.com</v>
      </c>
      <c r="L69" s="24" t="str">
        <f>'Base de dados'!J68</f>
        <v>DEFICIENTE</v>
      </c>
      <c r="M69" s="24" t="str">
        <f>'Base de dados'!L68</f>
        <v>SUPLENTE COMPLEMENTAR</v>
      </c>
      <c r="N69" s="24">
        <f>'Base de dados'!M68</f>
        <v>64</v>
      </c>
      <c r="O69" s="29" t="str">
        <f>IF(OR(Prefeitura!I69="Não",Prefeitura!J69&lt;&gt;""),"EXCLUÍDO","")</f>
        <v/>
      </c>
      <c r="P69" s="24" t="str">
        <f>IF(Prefeitura!J69&lt;&gt;"","ATENDIDO CDHU",IF(Prefeitura!I69="Não","NÃO COMPROVA TEMPO DE MORADIA",""))</f>
        <v/>
      </c>
      <c r="Q69" s="24" t="str">
        <f t="shared" ref="Q69:Q132" si="4">IF(P69="","",IF(P69="ATENDIDO CDHU","CDHU","PREFEITURA"))</f>
        <v/>
      </c>
    </row>
    <row r="70" spans="1:17" ht="24.95" customHeight="1" x14ac:dyDescent="0.25">
      <c r="A70" s="17">
        <f t="shared" si="3"/>
        <v>68</v>
      </c>
      <c r="B70" s="18" t="str">
        <f>'Base de dados'!A69</f>
        <v>5140002048</v>
      </c>
      <c r="C70" s="19" t="str">
        <f>'Base de dados'!B69</f>
        <v>EDINILZA SOARES LIMA</v>
      </c>
      <c r="D70" s="26">
        <f>'Base de dados'!C69</f>
        <v>50079022</v>
      </c>
      <c r="E70" s="20" t="str">
        <f>'Base de dados'!D69</f>
        <v>431.888.928-96</v>
      </c>
      <c r="F70" s="21" t="str">
        <f>IF('Base de dados'!E69&lt;&gt;"",'Base de dados'!E69,"")</f>
        <v>ROAN FRANCO CARNEIRO MUNIZ</v>
      </c>
      <c r="G70" s="21">
        <f>IF('Base de dados'!F69&lt;&gt;"",'Base de dados'!F69,"")</f>
        <v>483295383</v>
      </c>
      <c r="H70" s="21" t="str">
        <f>IF('Base de dados'!G69&lt;&gt;"",'Base de dados'!G69,"")</f>
        <v>420.862.478-77</v>
      </c>
      <c r="I70" s="31" t="str">
        <f>Prefeitura!D70</f>
        <v>LD  PRUDENTE DE MORAIS, 72 - VILA FORMOSA - JUQUIA</v>
      </c>
      <c r="J70" s="22" t="str">
        <f>Prefeitura!E70</f>
        <v>(13) 997989333</v>
      </c>
      <c r="K70" s="23" t="str">
        <f>LOWER('Base de dados'!K69)</f>
        <v>silviosanchesloco@gmail.com</v>
      </c>
      <c r="L70" s="24" t="str">
        <f>'Base de dados'!J69</f>
        <v>DEFICIENTE</v>
      </c>
      <c r="M70" s="24" t="str">
        <f>'Base de dados'!L69</f>
        <v>SUPLENTE COMPLEMENTAR</v>
      </c>
      <c r="N70" s="24">
        <f>'Base de dados'!M69</f>
        <v>65</v>
      </c>
      <c r="O70" s="29" t="str">
        <f>IF(OR(Prefeitura!I70="Não",Prefeitura!J70&lt;&gt;""),"EXCLUÍDO","")</f>
        <v/>
      </c>
      <c r="P70" s="24" t="str">
        <f>IF(Prefeitura!J70&lt;&gt;"","ATENDIDO CDHU",IF(Prefeitura!I70="Não","NÃO COMPROVA TEMPO DE MORADIA",""))</f>
        <v/>
      </c>
      <c r="Q70" s="24" t="str">
        <f t="shared" si="4"/>
        <v/>
      </c>
    </row>
    <row r="71" spans="1:17" ht="24.95" customHeight="1" x14ac:dyDescent="0.25">
      <c r="A71" s="17">
        <f t="shared" si="3"/>
        <v>69</v>
      </c>
      <c r="B71" s="18" t="str">
        <f>'Base de dados'!A70</f>
        <v>5140008144</v>
      </c>
      <c r="C71" s="19" t="str">
        <f>'Base de dados'!B70</f>
        <v>TANIA CONCEICAO DA SILVA</v>
      </c>
      <c r="D71" s="26">
        <f>'Base de dados'!C70</f>
        <v>237348846</v>
      </c>
      <c r="E71" s="20" t="str">
        <f>'Base de dados'!D70</f>
        <v>357.092.958-25</v>
      </c>
      <c r="F71" s="21" t="str">
        <f>IF('Base de dados'!E70&lt;&gt;"",'Base de dados'!E70,"")</f>
        <v/>
      </c>
      <c r="G71" s="21" t="str">
        <f>IF('Base de dados'!F70&lt;&gt;"",'Base de dados'!F70,"")</f>
        <v/>
      </c>
      <c r="H71" s="21" t="str">
        <f>IF('Base de dados'!G70&lt;&gt;"",'Base de dados'!G70,"")</f>
        <v/>
      </c>
      <c r="I71" s="31" t="str">
        <f>Prefeitura!D71</f>
        <v>RUA VEREADOR ANSELMO GONCALVES, 71 - CENTRO - MIRACATU</v>
      </c>
      <c r="J71" s="22" t="str">
        <f>Prefeitura!E71</f>
        <v>(13) 997253439</v>
      </c>
      <c r="K71" s="23" t="str">
        <f>LOWER('Base de dados'!K70)</f>
        <v>csilvatania@gmail.com</v>
      </c>
      <c r="L71" s="24" t="str">
        <f>'Base de dados'!J70</f>
        <v>DEFICIENTE</v>
      </c>
      <c r="M71" s="24" t="str">
        <f>'Base de dados'!L70</f>
        <v>SUPLENTE COMPLEMENTAR</v>
      </c>
      <c r="N71" s="24">
        <f>'Base de dados'!M70</f>
        <v>66</v>
      </c>
      <c r="O71" s="29" t="str">
        <f>IF(OR(Prefeitura!I71="Não",Prefeitura!J71&lt;&gt;""),"EXCLUÍDO","")</f>
        <v/>
      </c>
      <c r="P71" s="24" t="str">
        <f>IF(Prefeitura!J71&lt;&gt;"","ATENDIDO CDHU",IF(Prefeitura!I71="Não","NÃO COMPROVA TEMPO DE MORADIA",""))</f>
        <v/>
      </c>
      <c r="Q71" s="24" t="str">
        <f t="shared" si="4"/>
        <v/>
      </c>
    </row>
    <row r="72" spans="1:17" ht="24.95" customHeight="1" x14ac:dyDescent="0.25">
      <c r="A72" s="17">
        <f t="shared" si="3"/>
        <v>70</v>
      </c>
      <c r="B72" s="18" t="str">
        <f>'Base de dados'!A71</f>
        <v>5140006320</v>
      </c>
      <c r="C72" s="19" t="str">
        <f>'Base de dados'!B71</f>
        <v>ROSANGELA NUNES FABRICIO</v>
      </c>
      <c r="D72" s="26">
        <f>'Base de dados'!C71</f>
        <v>26248125</v>
      </c>
      <c r="E72" s="20" t="str">
        <f>'Base de dados'!D71</f>
        <v>260.427.138-92</v>
      </c>
      <c r="F72" s="21" t="str">
        <f>IF('Base de dados'!E71&lt;&gt;"",'Base de dados'!E71,"")</f>
        <v/>
      </c>
      <c r="G72" s="21" t="str">
        <f>IF('Base de dados'!F71&lt;&gt;"",'Base de dados'!F71,"")</f>
        <v/>
      </c>
      <c r="H72" s="21" t="str">
        <f>IF('Base de dados'!G71&lt;&gt;"",'Base de dados'!G71,"")</f>
        <v/>
      </c>
      <c r="I72" s="31" t="str">
        <f>Prefeitura!D72</f>
        <v>BC  VIELA DOIS, 75 - VILA SANCHES - JUQUIA</v>
      </c>
      <c r="J72" s="22" t="str">
        <f>Prefeitura!E72</f>
        <v>(13) 997475849</v>
      </c>
      <c r="K72" s="23" t="str">
        <f>LOWER('Base de dados'!K71)</f>
        <v>rosangelafabricio50@gmail.com</v>
      </c>
      <c r="L72" s="24" t="str">
        <f>'Base de dados'!J71</f>
        <v>DEFICIENTE</v>
      </c>
      <c r="M72" s="24" t="str">
        <f>'Base de dados'!L71</f>
        <v>SUPLENTE COMPLEMENTAR</v>
      </c>
      <c r="N72" s="24">
        <f>'Base de dados'!M71</f>
        <v>67</v>
      </c>
      <c r="O72" s="29" t="str">
        <f>IF(OR(Prefeitura!I72="Não",Prefeitura!J72&lt;&gt;""),"EXCLUÍDO","")</f>
        <v/>
      </c>
      <c r="P72" s="24" t="str">
        <f>IF(Prefeitura!J72&lt;&gt;"","ATENDIDO CDHU",IF(Prefeitura!I72="Não","NÃO COMPROVA TEMPO DE MORADIA",""))</f>
        <v/>
      </c>
      <c r="Q72" s="24" t="str">
        <f t="shared" si="4"/>
        <v/>
      </c>
    </row>
    <row r="73" spans="1:17" ht="24.95" customHeight="1" x14ac:dyDescent="0.25">
      <c r="A73" s="17">
        <f t="shared" si="3"/>
        <v>71</v>
      </c>
      <c r="B73" s="18" t="str">
        <f>'Base de dados'!A72</f>
        <v>5140002337</v>
      </c>
      <c r="C73" s="19" t="str">
        <f>'Base de dados'!B72</f>
        <v>NEUSA PEREIRA SOUZA</v>
      </c>
      <c r="D73" s="26">
        <f>'Base de dados'!C72</f>
        <v>363683896</v>
      </c>
      <c r="E73" s="20" t="str">
        <f>'Base de dados'!D72</f>
        <v>328.966.858-47</v>
      </c>
      <c r="F73" s="21" t="str">
        <f>IF('Base de dados'!E72&lt;&gt;"",'Base de dados'!E72,"")</f>
        <v>LAERTES ROSA PEDROSO</v>
      </c>
      <c r="G73" s="21">
        <f>IF('Base de dados'!F72&lt;&gt;"",'Base de dados'!F72,"")</f>
        <v>168826252</v>
      </c>
      <c r="H73" s="21" t="str">
        <f>IF('Base de dados'!G72&lt;&gt;"",'Base de dados'!G72,"")</f>
        <v>035.464.458-05</v>
      </c>
      <c r="I73" s="31" t="str">
        <f>Prefeitura!D73</f>
        <v>ROD BR116, km 421 - BAIRRO DAS ONCAS - JUQUIA</v>
      </c>
      <c r="J73" s="22" t="str">
        <f>Prefeitura!E73</f>
        <v>(13) 981332450</v>
      </c>
      <c r="K73" s="23" t="str">
        <f>LOWER('Base de dados'!K72)</f>
        <v>laertespedroso@gmail.com</v>
      </c>
      <c r="L73" s="24" t="str">
        <f>'Base de dados'!J72</f>
        <v>DEFICIENTE</v>
      </c>
      <c r="M73" s="24" t="str">
        <f>'Base de dados'!L72</f>
        <v>SUPLENTE COMPLEMENTAR</v>
      </c>
      <c r="N73" s="24">
        <f>'Base de dados'!M72</f>
        <v>68</v>
      </c>
      <c r="O73" s="29" t="str">
        <f>IF(OR(Prefeitura!I73="Não",Prefeitura!J73&lt;&gt;""),"EXCLUÍDO","")</f>
        <v/>
      </c>
      <c r="P73" s="24" t="str">
        <f>IF(Prefeitura!J73&lt;&gt;"","ATENDIDO CDHU",IF(Prefeitura!I73="Não","NÃO COMPROVA TEMPO DE MORADIA",""))</f>
        <v/>
      </c>
      <c r="Q73" s="24" t="str">
        <f t="shared" si="4"/>
        <v/>
      </c>
    </row>
    <row r="74" spans="1:17" ht="24.95" customHeight="1" x14ac:dyDescent="0.25">
      <c r="A74" s="17">
        <f t="shared" si="3"/>
        <v>72</v>
      </c>
      <c r="B74" s="18" t="str">
        <f>'Base de dados'!A73</f>
        <v>5140000778</v>
      </c>
      <c r="C74" s="19" t="str">
        <f>'Base de dados'!B73</f>
        <v>JULIANA MATEUS BENTO</v>
      </c>
      <c r="D74" s="26">
        <f>'Base de dados'!C73</f>
        <v>454971217</v>
      </c>
      <c r="E74" s="20" t="str">
        <f>'Base de dados'!D73</f>
        <v>363.233.048-48</v>
      </c>
      <c r="F74" s="21" t="str">
        <f>IF('Base de dados'!E73&lt;&gt;"",'Base de dados'!E73,"")</f>
        <v/>
      </c>
      <c r="G74" s="21" t="str">
        <f>IF('Base de dados'!F73&lt;&gt;"",'Base de dados'!F73,"")</f>
        <v/>
      </c>
      <c r="H74" s="21" t="str">
        <f>IF('Base de dados'!G73&lt;&gt;"",'Base de dados'!G73,"")</f>
        <v/>
      </c>
      <c r="I74" s="31" t="str">
        <f>Prefeitura!D74</f>
        <v>RUA RODRIGUES ALVES, 551 - ESTACAO - JUQUIA</v>
      </c>
      <c r="J74" s="22" t="str">
        <f>Prefeitura!E74</f>
        <v>(13) 982251497</v>
      </c>
      <c r="K74" s="23" t="str">
        <f>LOWER('Base de dados'!K73)</f>
        <v>julianamateus0129@gmail.com</v>
      </c>
      <c r="L74" s="24" t="str">
        <f>'Base de dados'!J73</f>
        <v>DEFICIENTE</v>
      </c>
      <c r="M74" s="24" t="str">
        <f>'Base de dados'!L73</f>
        <v>SUPLENTE COMPLEMENTAR</v>
      </c>
      <c r="N74" s="24">
        <f>'Base de dados'!M73</f>
        <v>69</v>
      </c>
      <c r="O74" s="29" t="str">
        <f>IF(OR(Prefeitura!I74="Não",Prefeitura!J74&lt;&gt;""),"EXCLUÍDO","")</f>
        <v/>
      </c>
      <c r="P74" s="24" t="str">
        <f>IF(Prefeitura!J74&lt;&gt;"","ATENDIDO CDHU",IF(Prefeitura!I74="Não","NÃO COMPROVA TEMPO DE MORADIA",""))</f>
        <v/>
      </c>
      <c r="Q74" s="24" t="str">
        <f t="shared" si="4"/>
        <v/>
      </c>
    </row>
    <row r="75" spans="1:17" ht="24.95" customHeight="1" x14ac:dyDescent="0.25">
      <c r="A75" s="17">
        <f t="shared" si="3"/>
        <v>73</v>
      </c>
      <c r="B75" s="18" t="str">
        <f>'Base de dados'!A74</f>
        <v>5140005215</v>
      </c>
      <c r="C75" s="19" t="str">
        <f>'Base de dados'!B74</f>
        <v>JOSE MARTINS DE OLIVEIRA</v>
      </c>
      <c r="D75" s="26">
        <f>'Base de dados'!C74</f>
        <v>17955734</v>
      </c>
      <c r="E75" s="20" t="str">
        <f>'Base de dados'!D74</f>
        <v>057.489.908-14</v>
      </c>
      <c r="F75" s="21" t="str">
        <f>IF('Base de dados'!E74&lt;&gt;"",'Base de dados'!E74,"")</f>
        <v/>
      </c>
      <c r="G75" s="21" t="str">
        <f>IF('Base de dados'!F74&lt;&gt;"",'Base de dados'!F74,"")</f>
        <v/>
      </c>
      <c r="H75" s="21" t="str">
        <f>IF('Base de dados'!G74&lt;&gt;"",'Base de dados'!G74,"")</f>
        <v/>
      </c>
      <c r="I75" s="31" t="str">
        <f>Prefeitura!D75</f>
        <v>RUA ANTONIO LEAL DAS NEVES, 27 - VILA SANCHES - JUQUIA</v>
      </c>
      <c r="J75" s="22" t="str">
        <f>Prefeitura!E75</f>
        <v>(13) 996474899</v>
      </c>
      <c r="K75" s="23" t="str">
        <f>LOWER('Base de dados'!K74)</f>
        <v>j.mitra@hotmail.com</v>
      </c>
      <c r="L75" s="24" t="str">
        <f>'Base de dados'!J74</f>
        <v>DEFICIENTE</v>
      </c>
      <c r="M75" s="24" t="str">
        <f>'Base de dados'!L74</f>
        <v>SUPLENTE COMPLEMENTAR</v>
      </c>
      <c r="N75" s="24">
        <f>'Base de dados'!M74</f>
        <v>70</v>
      </c>
      <c r="O75" s="29" t="str">
        <f>IF(OR(Prefeitura!I75="Não",Prefeitura!J75&lt;&gt;""),"EXCLUÍDO","")</f>
        <v/>
      </c>
      <c r="P75" s="24" t="str">
        <f>IF(Prefeitura!J75&lt;&gt;"","ATENDIDO CDHU",IF(Prefeitura!I75="Não","NÃO COMPROVA TEMPO DE MORADIA",""))</f>
        <v/>
      </c>
      <c r="Q75" s="24" t="str">
        <f t="shared" si="4"/>
        <v/>
      </c>
    </row>
    <row r="76" spans="1:17" ht="24.95" customHeight="1" x14ac:dyDescent="0.25">
      <c r="A76" s="17">
        <f t="shared" si="3"/>
        <v>74</v>
      </c>
      <c r="B76" s="18" t="str">
        <f>'Base de dados'!A75</f>
        <v>5140005306</v>
      </c>
      <c r="C76" s="19" t="str">
        <f>'Base de dados'!B75</f>
        <v>RAQUEL DE CAMARGO MAGLIARELLI</v>
      </c>
      <c r="D76" s="26">
        <f>'Base de dados'!C75</f>
        <v>344383052</v>
      </c>
      <c r="E76" s="20" t="str">
        <f>'Base de dados'!D75</f>
        <v>321.515.178-29</v>
      </c>
      <c r="F76" s="21" t="str">
        <f>IF('Base de dados'!E75&lt;&gt;"",'Base de dados'!E75,"")</f>
        <v/>
      </c>
      <c r="G76" s="21" t="str">
        <f>IF('Base de dados'!F75&lt;&gt;"",'Base de dados'!F75,"")</f>
        <v/>
      </c>
      <c r="H76" s="21" t="str">
        <f>IF('Base de dados'!G75&lt;&gt;"",'Base de dados'!G75,"")</f>
        <v/>
      </c>
      <c r="I76" s="31" t="str">
        <f>Prefeitura!D76</f>
        <v>BC  BAIRRO PIUVA DAS MARGARIDAS, 290 - PIUVA - JUQUIA</v>
      </c>
      <c r="J76" s="22" t="str">
        <f>Prefeitura!E76</f>
        <v>(13) 997604458</v>
      </c>
      <c r="K76" s="23" t="str">
        <f>LOWER('Base de dados'!K75)</f>
        <v>magliarelliraquel@gmail.com</v>
      </c>
      <c r="L76" s="24" t="str">
        <f>'Base de dados'!J75</f>
        <v>DEFICIENTE</v>
      </c>
      <c r="M76" s="24" t="str">
        <f>'Base de dados'!L75</f>
        <v>SUPLENTE COMPLEMENTAR</v>
      </c>
      <c r="N76" s="24">
        <f>'Base de dados'!M75</f>
        <v>71</v>
      </c>
      <c r="O76" s="29" t="str">
        <f>IF(OR(Prefeitura!I76="Não",Prefeitura!J76&lt;&gt;""),"EXCLUÍDO","")</f>
        <v/>
      </c>
      <c r="P76" s="24" t="str">
        <f>IF(Prefeitura!J76&lt;&gt;"","ATENDIDO CDHU",IF(Prefeitura!I76="Não","NÃO COMPROVA TEMPO DE MORADIA",""))</f>
        <v/>
      </c>
      <c r="Q76" s="24" t="str">
        <f t="shared" si="4"/>
        <v/>
      </c>
    </row>
    <row r="77" spans="1:17" ht="24.95" customHeight="1" x14ac:dyDescent="0.25">
      <c r="A77" s="17">
        <f t="shared" si="3"/>
        <v>75</v>
      </c>
      <c r="B77" s="18" t="str">
        <f>'Base de dados'!A76</f>
        <v>5140009951</v>
      </c>
      <c r="C77" s="19" t="str">
        <f>'Base de dados'!B76</f>
        <v>ANGELA BORBA PENTEADO DE SOUZA</v>
      </c>
      <c r="D77" s="26">
        <f>'Base de dados'!C76</f>
        <v>43426992</v>
      </c>
      <c r="E77" s="20" t="str">
        <f>'Base de dados'!D76</f>
        <v>370.436.268-97</v>
      </c>
      <c r="F77" s="21" t="str">
        <f>IF('Base de dados'!E76&lt;&gt;"",'Base de dados'!E76,"")</f>
        <v>SERGIO APARECIDO FARIA DE SOUZA</v>
      </c>
      <c r="G77" s="21">
        <f>IF('Base de dados'!F76&lt;&gt;"",'Base de dados'!F76,"")</f>
        <v>456890889</v>
      </c>
      <c r="H77" s="21" t="str">
        <f>IF('Base de dados'!G76&lt;&gt;"",'Base de dados'!G76,"")</f>
        <v>220.075.408-60</v>
      </c>
      <c r="I77" s="31" t="str">
        <f>Prefeitura!D77</f>
        <v>RUA PRUDENTE DE MORAIS, 52 - VILA INDUSTRIAL - JUQUIA</v>
      </c>
      <c r="J77" s="22" t="str">
        <f>Prefeitura!E77</f>
        <v>(13) 997192066</v>
      </c>
      <c r="K77" s="23" t="str">
        <f>LOWER('Base de dados'!K76)</f>
        <v>angelaborbapenteado@outlook.com</v>
      </c>
      <c r="L77" s="24" t="str">
        <f>'Base de dados'!J76</f>
        <v>DEFICIENTE</v>
      </c>
      <c r="M77" s="24" t="str">
        <f>'Base de dados'!L76</f>
        <v>SUPLENTE COMPLEMENTAR</v>
      </c>
      <c r="N77" s="24">
        <f>'Base de dados'!M76</f>
        <v>72</v>
      </c>
      <c r="O77" s="29" t="str">
        <f>IF(OR(Prefeitura!I77="Não",Prefeitura!J77&lt;&gt;""),"EXCLUÍDO","")</f>
        <v/>
      </c>
      <c r="P77" s="24" t="str">
        <f>IF(Prefeitura!J77&lt;&gt;"","ATENDIDO CDHU",IF(Prefeitura!I77="Não","NÃO COMPROVA TEMPO DE MORADIA",""))</f>
        <v/>
      </c>
      <c r="Q77" s="24" t="str">
        <f t="shared" si="4"/>
        <v/>
      </c>
    </row>
    <row r="78" spans="1:17" ht="24.95" customHeight="1" x14ac:dyDescent="0.25">
      <c r="A78" s="17">
        <f t="shared" si="3"/>
        <v>76</v>
      </c>
      <c r="B78" s="18" t="str">
        <f>'Base de dados'!A77</f>
        <v>5140003392</v>
      </c>
      <c r="C78" s="19" t="str">
        <f>'Base de dados'!B77</f>
        <v>PAMELLA SILVA  APP SOUZA</v>
      </c>
      <c r="D78" s="26">
        <f>'Base de dados'!C77</f>
        <v>427101773</v>
      </c>
      <c r="E78" s="20" t="str">
        <f>'Base de dados'!D77</f>
        <v>354.487.958-11</v>
      </c>
      <c r="F78" s="21" t="str">
        <f>IF('Base de dados'!E77&lt;&gt;"",'Base de dados'!E77,"")</f>
        <v/>
      </c>
      <c r="G78" s="21" t="str">
        <f>IF('Base de dados'!F77&lt;&gt;"",'Base de dados'!F77,"")</f>
        <v/>
      </c>
      <c r="H78" s="21" t="str">
        <f>IF('Base de dados'!G77&lt;&gt;"",'Base de dados'!G77,"")</f>
        <v/>
      </c>
      <c r="I78" s="31" t="str">
        <f>Prefeitura!D78</f>
        <v>RUA NOSSA SENHORA DAS CANDEIAS, 465 - VILA SANTA TERESINHA - SAO PAULO</v>
      </c>
      <c r="J78" s="22" t="str">
        <f>Prefeitura!E78</f>
        <v>(11) 993088820</v>
      </c>
      <c r="K78" s="23" t="str">
        <f>LOWER('Base de dados'!K77)</f>
        <v>pamellasouzaalves.app@gmail.com</v>
      </c>
      <c r="L78" s="24" t="str">
        <f>'Base de dados'!J77</f>
        <v>DEFICIENTE</v>
      </c>
      <c r="M78" s="24" t="str">
        <f>'Base de dados'!L77</f>
        <v>SUPLENTE COMPLEMENTAR</v>
      </c>
      <c r="N78" s="24">
        <f>'Base de dados'!M77</f>
        <v>73</v>
      </c>
      <c r="O78" s="29" t="str">
        <f>IF(OR(Prefeitura!I78="Não",Prefeitura!J78&lt;&gt;""),"EXCLUÍDO","")</f>
        <v/>
      </c>
      <c r="P78" s="24" t="str">
        <f>IF(Prefeitura!J78&lt;&gt;"","ATENDIDO CDHU",IF(Prefeitura!I78="Não","NÃO COMPROVA TEMPO DE MORADIA",""))</f>
        <v/>
      </c>
      <c r="Q78" s="24" t="str">
        <f t="shared" si="4"/>
        <v/>
      </c>
    </row>
    <row r="79" spans="1:17" ht="24.95" customHeight="1" x14ac:dyDescent="0.25">
      <c r="A79" s="17">
        <f t="shared" si="3"/>
        <v>77</v>
      </c>
      <c r="B79" s="18" t="str">
        <f>'Base de dados'!A78</f>
        <v>5140007948</v>
      </c>
      <c r="C79" s="19" t="str">
        <f>'Base de dados'!B78</f>
        <v>RAFAEL FERREIRA</v>
      </c>
      <c r="D79" s="26">
        <f>'Base de dados'!C78</f>
        <v>356218995</v>
      </c>
      <c r="E79" s="20" t="str">
        <f>'Base de dados'!D78</f>
        <v>331.950.678-11</v>
      </c>
      <c r="F79" s="21" t="str">
        <f>IF('Base de dados'!E78&lt;&gt;"",'Base de dados'!E78,"")</f>
        <v/>
      </c>
      <c r="G79" s="21" t="str">
        <f>IF('Base de dados'!F78&lt;&gt;"",'Base de dados'!F78,"")</f>
        <v/>
      </c>
      <c r="H79" s="21" t="str">
        <f>IF('Base de dados'!G78&lt;&gt;"",'Base de dados'!G78,"")</f>
        <v/>
      </c>
      <c r="I79" s="31" t="str">
        <f>Prefeitura!D79</f>
        <v>RUA JUCELINO KUBITSCHECK, 10 - VILA FLORINDO DE CIMA - JUQUIA</v>
      </c>
      <c r="J79" s="22" t="str">
        <f>Prefeitura!E79</f>
        <v>(13) 997158782</v>
      </c>
      <c r="K79" s="23" t="str">
        <f>LOWER('Base de dados'!K78)</f>
        <v>mendeselenice0@gmail.com</v>
      </c>
      <c r="L79" s="24" t="str">
        <f>'Base de dados'!J78</f>
        <v>DEFICIENTE</v>
      </c>
      <c r="M79" s="24" t="str">
        <f>'Base de dados'!L78</f>
        <v>SUPLENTE COMPLEMENTAR</v>
      </c>
      <c r="N79" s="24">
        <f>'Base de dados'!M78</f>
        <v>74</v>
      </c>
      <c r="O79" s="29" t="str">
        <f>IF(OR(Prefeitura!I79="Não",Prefeitura!J79&lt;&gt;""),"EXCLUÍDO","")</f>
        <v/>
      </c>
      <c r="P79" s="24" t="str">
        <f>IF(Prefeitura!J79&lt;&gt;"","ATENDIDO CDHU",IF(Prefeitura!I79="Não","NÃO COMPROVA TEMPO DE MORADIA",""))</f>
        <v/>
      </c>
      <c r="Q79" s="24" t="str">
        <f t="shared" si="4"/>
        <v/>
      </c>
    </row>
    <row r="80" spans="1:17" ht="24.95" customHeight="1" x14ac:dyDescent="0.25">
      <c r="A80" s="17">
        <f t="shared" si="3"/>
        <v>78</v>
      </c>
      <c r="B80" s="18" t="str">
        <f>'Base de dados'!A79</f>
        <v>5140002659</v>
      </c>
      <c r="C80" s="19" t="str">
        <f>'Base de dados'!B79</f>
        <v>JUCILEIA VITORIO DE OLIVEIRA SILVA</v>
      </c>
      <c r="D80" s="26">
        <f>'Base de dados'!C79</f>
        <v>420414169</v>
      </c>
      <c r="E80" s="20" t="str">
        <f>'Base de dados'!D79</f>
        <v>339.263.238-41</v>
      </c>
      <c r="F80" s="21" t="str">
        <f>IF('Base de dados'!E79&lt;&gt;"",'Base de dados'!E79,"")</f>
        <v/>
      </c>
      <c r="G80" s="21" t="str">
        <f>IF('Base de dados'!F79&lt;&gt;"",'Base de dados'!F79,"")</f>
        <v/>
      </c>
      <c r="H80" s="21" t="str">
        <f>IF('Base de dados'!G79&lt;&gt;"",'Base de dados'!G79,"")</f>
        <v/>
      </c>
      <c r="I80" s="31" t="str">
        <f>Prefeitura!D80</f>
        <v>RUA EXPEDICIONARIO PRAXEDES, 53 - VILA INDUSTRIAL  - JUQUIA</v>
      </c>
      <c r="J80" s="22" t="str">
        <f>Prefeitura!E80</f>
        <v>(13) 996197026</v>
      </c>
      <c r="K80" s="23" t="str">
        <f>LOWER('Base de dados'!K79)</f>
        <v>jucileiatutty@gmail.com</v>
      </c>
      <c r="L80" s="24" t="str">
        <f>'Base de dados'!J79</f>
        <v>DEFICIENTE</v>
      </c>
      <c r="M80" s="24" t="str">
        <f>'Base de dados'!L79</f>
        <v>SUPLENTE COMPLEMENTAR</v>
      </c>
      <c r="N80" s="24">
        <f>'Base de dados'!M79</f>
        <v>75</v>
      </c>
      <c r="O80" s="29" t="str">
        <f>IF(OR(Prefeitura!I80="Não",Prefeitura!J80&lt;&gt;""),"EXCLUÍDO","")</f>
        <v/>
      </c>
      <c r="P80" s="24" t="str">
        <f>IF(Prefeitura!J80&lt;&gt;"","ATENDIDO CDHU",IF(Prefeitura!I80="Não","NÃO COMPROVA TEMPO DE MORADIA",""))</f>
        <v/>
      </c>
      <c r="Q80" s="24" t="str">
        <f t="shared" si="4"/>
        <v/>
      </c>
    </row>
    <row r="81" spans="1:17" ht="24.95" customHeight="1" x14ac:dyDescent="0.25">
      <c r="A81" s="17">
        <f t="shared" si="3"/>
        <v>79</v>
      </c>
      <c r="B81" s="18" t="str">
        <f>'Base de dados'!A80</f>
        <v>5140008862</v>
      </c>
      <c r="C81" s="19" t="str">
        <f>'Base de dados'!B80</f>
        <v>ISMAYQUE JOSE SILVA CARVALHO</v>
      </c>
      <c r="D81" s="26">
        <f>'Base de dados'!C80</f>
        <v>55074759</v>
      </c>
      <c r="E81" s="20" t="str">
        <f>'Base de dados'!D80</f>
        <v>460.810.608-29</v>
      </c>
      <c r="F81" s="21" t="str">
        <f>IF('Base de dados'!E80&lt;&gt;"",'Base de dados'!E80,"")</f>
        <v/>
      </c>
      <c r="G81" s="21" t="str">
        <f>IF('Base de dados'!F80&lt;&gt;"",'Base de dados'!F80,"")</f>
        <v/>
      </c>
      <c r="H81" s="21" t="str">
        <f>IF('Base de dados'!G80&lt;&gt;"",'Base de dados'!G80,"")</f>
        <v/>
      </c>
      <c r="I81" s="31" t="str">
        <f>Prefeitura!D81</f>
        <v>RUA MATOGROSSO, 97 - VILA SANCHEA - JUQUIA</v>
      </c>
      <c r="J81" s="22" t="str">
        <f>Prefeitura!E81</f>
        <v>(13) 991989811</v>
      </c>
      <c r="K81" s="23" t="str">
        <f>LOWER('Base de dados'!K80)</f>
        <v>ismayque32@gmail.com</v>
      </c>
      <c r="L81" s="24" t="str">
        <f>'Base de dados'!J80</f>
        <v>DEFICIENTE</v>
      </c>
      <c r="M81" s="24" t="str">
        <f>'Base de dados'!L80</f>
        <v>SUPLENTE COMPLEMENTAR</v>
      </c>
      <c r="N81" s="24">
        <f>'Base de dados'!M80</f>
        <v>76</v>
      </c>
      <c r="O81" s="29" t="str">
        <f>IF(OR(Prefeitura!I81="Não",Prefeitura!J81&lt;&gt;""),"EXCLUÍDO","")</f>
        <v/>
      </c>
      <c r="P81" s="24" t="str">
        <f>IF(Prefeitura!J81&lt;&gt;"","ATENDIDO CDHU",IF(Prefeitura!I81="Não","NÃO COMPROVA TEMPO DE MORADIA",""))</f>
        <v/>
      </c>
      <c r="Q81" s="24" t="str">
        <f t="shared" si="4"/>
        <v/>
      </c>
    </row>
    <row r="82" spans="1:17" ht="24.95" customHeight="1" x14ac:dyDescent="0.25">
      <c r="A82" s="17">
        <f t="shared" si="3"/>
        <v>80</v>
      </c>
      <c r="B82" s="18" t="str">
        <f>'Base de dados'!A81</f>
        <v>5140010009</v>
      </c>
      <c r="C82" s="19" t="str">
        <f>'Base de dados'!B81</f>
        <v>MARINICE MACHADO MARTINS</v>
      </c>
      <c r="D82" s="26">
        <f>'Base de dados'!C81</f>
        <v>250809187</v>
      </c>
      <c r="E82" s="20" t="str">
        <f>'Base de dados'!D81</f>
        <v>146.212.628-66</v>
      </c>
      <c r="F82" s="21" t="str">
        <f>IF('Base de dados'!E81&lt;&gt;"",'Base de dados'!E81,"")</f>
        <v>WILSON JOSE CIRILO</v>
      </c>
      <c r="G82" s="21">
        <f>IF('Base de dados'!F81&lt;&gt;"",'Base de dados'!F81,"")</f>
        <v>344395149</v>
      </c>
      <c r="H82" s="21" t="str">
        <f>IF('Base de dados'!G81&lt;&gt;"",'Base de dados'!G81,"")</f>
        <v>320.211.638-06</v>
      </c>
      <c r="I82" s="31" t="str">
        <f>Prefeitura!D82</f>
        <v>RUA GILMARA APARECIDA CAVALCANTE DE LIMA, 85 - MARIA DE LOURDES SAGA - JUQUIA</v>
      </c>
      <c r="J82" s="22" t="str">
        <f>Prefeitura!E82</f>
        <v>(13) 997761686</v>
      </c>
      <c r="K82" s="23" t="str">
        <f>LOWER('Base de dados'!K81)</f>
        <v>marinicemachado91@gmail.com</v>
      </c>
      <c r="L82" s="24" t="str">
        <f>'Base de dados'!J81</f>
        <v>DEFICIENTE</v>
      </c>
      <c r="M82" s="24" t="str">
        <f>'Base de dados'!L81</f>
        <v>SUPLENTE COMPLEMENTAR</v>
      </c>
      <c r="N82" s="24">
        <f>'Base de dados'!M81</f>
        <v>77</v>
      </c>
      <c r="O82" s="29" t="str">
        <f>IF(OR(Prefeitura!I82="Não",Prefeitura!J82&lt;&gt;""),"EXCLUÍDO","")</f>
        <v/>
      </c>
      <c r="P82" s="24" t="str">
        <f>IF(Prefeitura!J82&lt;&gt;"","ATENDIDO CDHU",IF(Prefeitura!I82="Não","NÃO COMPROVA TEMPO DE MORADIA",""))</f>
        <v/>
      </c>
      <c r="Q82" s="24" t="str">
        <f t="shared" si="4"/>
        <v/>
      </c>
    </row>
    <row r="83" spans="1:17" ht="24.95" customHeight="1" x14ac:dyDescent="0.25">
      <c r="A83" s="17">
        <f t="shared" si="3"/>
        <v>81</v>
      </c>
      <c r="B83" s="18" t="str">
        <f>'Base de dados'!A82</f>
        <v>5140000141</v>
      </c>
      <c r="C83" s="19" t="str">
        <f>'Base de dados'!B82</f>
        <v>FERNANDA APARECIDA DOS SANTOS OLIVEIRA</v>
      </c>
      <c r="D83" s="26">
        <f>'Base de dados'!C82</f>
        <v>472246422</v>
      </c>
      <c r="E83" s="20" t="str">
        <f>'Base de dados'!D82</f>
        <v>420.054.738-47</v>
      </c>
      <c r="F83" s="21" t="str">
        <f>IF('Base de dados'!E82&lt;&gt;"",'Base de dados'!E82,"")</f>
        <v/>
      </c>
      <c r="G83" s="21" t="str">
        <f>IF('Base de dados'!F82&lt;&gt;"",'Base de dados'!F82,"")</f>
        <v/>
      </c>
      <c r="H83" s="21" t="str">
        <f>IF('Base de dados'!G82&lt;&gt;"",'Base de dados'!G82,"")</f>
        <v/>
      </c>
      <c r="I83" s="31" t="str">
        <f>Prefeitura!D83</f>
        <v>RUA BAHIA, 630 - VILA SANCHES - JUQUIA</v>
      </c>
      <c r="J83" s="22" t="str">
        <f>Prefeitura!E83</f>
        <v>(13) 996752740</v>
      </c>
      <c r="K83" s="23" t="str">
        <f>LOWER('Base de dados'!K82)</f>
        <v>fernandaapsoliveira2019@gmail.com</v>
      </c>
      <c r="L83" s="24" t="str">
        <f>'Base de dados'!J82</f>
        <v>DEFICIENTE</v>
      </c>
      <c r="M83" s="24" t="str">
        <f>'Base de dados'!L82</f>
        <v>SUPLENTE COMPLEMENTAR</v>
      </c>
      <c r="N83" s="24">
        <f>'Base de dados'!M82</f>
        <v>78</v>
      </c>
      <c r="O83" s="29" t="str">
        <f>IF(OR(Prefeitura!I83="Não",Prefeitura!J83&lt;&gt;""),"EXCLUÍDO","")</f>
        <v/>
      </c>
      <c r="P83" s="24" t="str">
        <f>IF(Prefeitura!J83&lt;&gt;"","ATENDIDO CDHU",IF(Prefeitura!I83="Não","NÃO COMPROVA TEMPO DE MORADIA",""))</f>
        <v/>
      </c>
      <c r="Q83" s="24" t="str">
        <f t="shared" si="4"/>
        <v/>
      </c>
    </row>
    <row r="84" spans="1:17" ht="24.95" customHeight="1" x14ac:dyDescent="0.25">
      <c r="A84" s="17">
        <f t="shared" si="3"/>
        <v>82</v>
      </c>
      <c r="B84" s="18" t="str">
        <f>'Base de dados'!A83</f>
        <v>5140000570</v>
      </c>
      <c r="C84" s="19" t="str">
        <f>'Base de dados'!B83</f>
        <v>MARIA DA GRACA FERREIRA</v>
      </c>
      <c r="D84" s="26">
        <f>'Base de dados'!C83</f>
        <v>20589079</v>
      </c>
      <c r="E84" s="20" t="str">
        <f>'Base de dados'!D83</f>
        <v>283.364.408-60</v>
      </c>
      <c r="F84" s="21" t="str">
        <f>IF('Base de dados'!E83&lt;&gt;"",'Base de dados'!E83,"")</f>
        <v/>
      </c>
      <c r="G84" s="21" t="str">
        <f>IF('Base de dados'!F83&lt;&gt;"",'Base de dados'!F83,"")</f>
        <v/>
      </c>
      <c r="H84" s="21" t="str">
        <f>IF('Base de dados'!G83&lt;&gt;"",'Base de dados'!G83,"")</f>
        <v/>
      </c>
      <c r="I84" s="31" t="str">
        <f>Prefeitura!D84</f>
        <v>RUA JOSE NUNES DE AQUINO, 101 - VILA NOVA - JUQUIA</v>
      </c>
      <c r="J84" s="22" t="str">
        <f>Prefeitura!E84</f>
        <v>(13) 997424173</v>
      </c>
      <c r="K84" s="23" t="str">
        <f>LOWER('Base de dados'!K83)</f>
        <v>rodrigosonho127@gmail.com</v>
      </c>
      <c r="L84" s="24" t="str">
        <f>'Base de dados'!J83</f>
        <v>DEFICIENTE</v>
      </c>
      <c r="M84" s="24" t="str">
        <f>'Base de dados'!L83</f>
        <v>SUPLENTE COMPLEMENTAR</v>
      </c>
      <c r="N84" s="24">
        <f>'Base de dados'!M83</f>
        <v>79</v>
      </c>
      <c r="O84" s="29" t="str">
        <f>IF(OR(Prefeitura!I84="Não",Prefeitura!J84&lt;&gt;""),"EXCLUÍDO","")</f>
        <v/>
      </c>
      <c r="P84" s="24" t="str">
        <f>IF(Prefeitura!J84&lt;&gt;"","ATENDIDO CDHU",IF(Prefeitura!I84="Não","NÃO COMPROVA TEMPO DE MORADIA",""))</f>
        <v/>
      </c>
      <c r="Q84" s="24" t="str">
        <f t="shared" si="4"/>
        <v/>
      </c>
    </row>
    <row r="85" spans="1:17" ht="24.95" customHeight="1" x14ac:dyDescent="0.25">
      <c r="A85" s="17">
        <f t="shared" si="3"/>
        <v>83</v>
      </c>
      <c r="B85" s="18" t="str">
        <f>'Base de dados'!A84</f>
        <v>5140003962</v>
      </c>
      <c r="C85" s="19" t="str">
        <f>'Base de dados'!B84</f>
        <v>LIDIANE VENANCIO GODOY</v>
      </c>
      <c r="D85" s="26">
        <f>'Base de dados'!C84</f>
        <v>463729493</v>
      </c>
      <c r="E85" s="20" t="str">
        <f>'Base de dados'!D84</f>
        <v>374.551.498-08</v>
      </c>
      <c r="F85" s="21" t="str">
        <f>IF('Base de dados'!E84&lt;&gt;"",'Base de dados'!E84,"")</f>
        <v>MARCIO HILDEBRANDO PEREIRA</v>
      </c>
      <c r="G85" s="21">
        <f>IF('Base de dados'!F84&lt;&gt;"",'Base de dados'!F84,"")</f>
        <v>43612628</v>
      </c>
      <c r="H85" s="21" t="str">
        <f>IF('Base de dados'!G84&lt;&gt;"",'Base de dados'!G84,"")</f>
        <v>365.326.368-94</v>
      </c>
      <c r="I85" s="31" t="str">
        <f>Prefeitura!D85</f>
        <v>RUA MARTINHO  DIAS PENINHE, 135 - PIUVA - JUQUIA</v>
      </c>
      <c r="J85" s="22" t="str">
        <f>Prefeitura!E85</f>
        <v>(13) 996023038</v>
      </c>
      <c r="K85" s="23" t="str">
        <f>LOWER('Base de dados'!K84)</f>
        <v>lidianevgodoy@gmail.com</v>
      </c>
      <c r="L85" s="24" t="str">
        <f>'Base de dados'!J84</f>
        <v>DEFICIENTE</v>
      </c>
      <c r="M85" s="24" t="str">
        <f>'Base de dados'!L84</f>
        <v>SUPLENTE COMPLEMENTAR</v>
      </c>
      <c r="N85" s="24">
        <f>'Base de dados'!M84</f>
        <v>80</v>
      </c>
      <c r="O85" s="29" t="str">
        <f>IF(OR(Prefeitura!I85="Não",Prefeitura!J85&lt;&gt;""),"EXCLUÍDO","")</f>
        <v/>
      </c>
      <c r="P85" s="24" t="str">
        <f>IF(Prefeitura!J85&lt;&gt;"","ATENDIDO CDHU",IF(Prefeitura!I85="Não","NÃO COMPROVA TEMPO DE MORADIA",""))</f>
        <v/>
      </c>
      <c r="Q85" s="24" t="str">
        <f t="shared" si="4"/>
        <v/>
      </c>
    </row>
    <row r="86" spans="1:17" ht="24.95" customHeight="1" x14ac:dyDescent="0.25">
      <c r="A86" s="17">
        <f t="shared" si="3"/>
        <v>84</v>
      </c>
      <c r="B86" s="18" t="str">
        <f>'Base de dados'!A85</f>
        <v>5140005728</v>
      </c>
      <c r="C86" s="19" t="str">
        <f>'Base de dados'!B85</f>
        <v>RICARDO SANTOS ALVES BOMFIM</v>
      </c>
      <c r="D86" s="26">
        <f>'Base de dados'!C85</f>
        <v>181878926</v>
      </c>
      <c r="E86" s="20" t="str">
        <f>'Base de dados'!D85</f>
        <v>077.819.028-58</v>
      </c>
      <c r="F86" s="21" t="str">
        <f>IF('Base de dados'!E85&lt;&gt;"",'Base de dados'!E85,"")</f>
        <v/>
      </c>
      <c r="G86" s="21" t="str">
        <f>IF('Base de dados'!F85&lt;&gt;"",'Base de dados'!F85,"")</f>
        <v/>
      </c>
      <c r="H86" s="21" t="str">
        <f>IF('Base de dados'!G85&lt;&gt;"",'Base de dados'!G85,"")</f>
        <v/>
      </c>
      <c r="I86" s="31" t="str">
        <f>Prefeitura!D86</f>
        <v>RUA PARANA, 140 - PARQUE NACIONAL - JUQUIA</v>
      </c>
      <c r="J86" s="22" t="str">
        <f>Prefeitura!E86</f>
        <v>(13) 996314341</v>
      </c>
      <c r="K86" s="23" t="str">
        <f>LOWER('Base de dados'!K85)</f>
        <v>nineejulia@hotmail.com</v>
      </c>
      <c r="L86" s="24" t="str">
        <f>'Base de dados'!J85</f>
        <v>DEFICIENTE</v>
      </c>
      <c r="M86" s="24" t="str">
        <f>'Base de dados'!L85</f>
        <v>SUPLENTE COMPLEMENTAR</v>
      </c>
      <c r="N86" s="24">
        <f>'Base de dados'!M85</f>
        <v>81</v>
      </c>
      <c r="O86" s="29" t="str">
        <f>IF(OR(Prefeitura!I86="Não",Prefeitura!J86&lt;&gt;""),"EXCLUÍDO","")</f>
        <v/>
      </c>
      <c r="P86" s="24" t="str">
        <f>IF(Prefeitura!J86&lt;&gt;"","ATENDIDO CDHU",IF(Prefeitura!I86="Não","NÃO COMPROVA TEMPO DE MORADIA",""))</f>
        <v/>
      </c>
      <c r="Q86" s="24" t="str">
        <f t="shared" si="4"/>
        <v/>
      </c>
    </row>
    <row r="87" spans="1:17" ht="24.95" customHeight="1" x14ac:dyDescent="0.25">
      <c r="A87" s="17">
        <f t="shared" si="3"/>
        <v>85</v>
      </c>
      <c r="B87" s="18" t="str">
        <f>'Base de dados'!A86</f>
        <v>5140002212</v>
      </c>
      <c r="C87" s="19" t="str">
        <f>'Base de dados'!B86</f>
        <v>BRUNA ESTEFANI TEIXEIRA DOS SANTOS</v>
      </c>
      <c r="D87" s="26">
        <f>'Base de dados'!C86</f>
        <v>488529475</v>
      </c>
      <c r="E87" s="20" t="str">
        <f>'Base de dados'!D86</f>
        <v>428.200.188-74</v>
      </c>
      <c r="F87" s="21" t="str">
        <f>IF('Base de dados'!E86&lt;&gt;"",'Base de dados'!E86,"")</f>
        <v>CARLOS ALBERTO DOS SANTOS</v>
      </c>
      <c r="G87" s="21">
        <f>IF('Base de dados'!F86&lt;&gt;"",'Base de dados'!F86,"")</f>
        <v>454631303</v>
      </c>
      <c r="H87" s="21" t="str">
        <f>IF('Base de dados'!G86&lt;&gt;"",'Base de dados'!G86,"")</f>
        <v>337.186.058-21</v>
      </c>
      <c r="I87" s="31" t="str">
        <f>Prefeitura!D87</f>
        <v>AV  MANOEL MARQUES PATRICIO, 164 - VILA SANCHES - JUQUIA</v>
      </c>
      <c r="J87" s="22" t="str">
        <f>Prefeitura!E87</f>
        <v>(13) 997796517</v>
      </c>
      <c r="K87" s="23" t="str">
        <f>LOWER('Base de dados'!K86)</f>
        <v>brunasantoscarlos3242@gmail.com</v>
      </c>
      <c r="L87" s="24" t="str">
        <f>'Base de dados'!J86</f>
        <v>DEFICIENTE</v>
      </c>
      <c r="M87" s="24" t="str">
        <f>'Base de dados'!L86</f>
        <v>SUPLENTE COMPLEMENTAR</v>
      </c>
      <c r="N87" s="24">
        <f>'Base de dados'!M86</f>
        <v>82</v>
      </c>
      <c r="O87" s="29" t="str">
        <f>IF(OR(Prefeitura!I87="Não",Prefeitura!J87&lt;&gt;""),"EXCLUÍDO","")</f>
        <v/>
      </c>
      <c r="P87" s="24" t="str">
        <f>IF(Prefeitura!J87&lt;&gt;"","ATENDIDO CDHU",IF(Prefeitura!I87="Não","NÃO COMPROVA TEMPO DE MORADIA",""))</f>
        <v/>
      </c>
      <c r="Q87" s="24" t="str">
        <f t="shared" si="4"/>
        <v/>
      </c>
    </row>
    <row r="88" spans="1:17" ht="24.95" customHeight="1" x14ac:dyDescent="0.25">
      <c r="A88" s="17">
        <f t="shared" si="3"/>
        <v>86</v>
      </c>
      <c r="B88" s="18" t="str">
        <f>'Base de dados'!A87</f>
        <v>5140009233</v>
      </c>
      <c r="C88" s="19" t="str">
        <f>'Base de dados'!B87</f>
        <v>MAXIMO GOMES DA SILVA</v>
      </c>
      <c r="D88" s="26">
        <f>'Base de dados'!C87</f>
        <v>168827293</v>
      </c>
      <c r="E88" s="20" t="str">
        <f>'Base de dados'!D87</f>
        <v>055.846.668-07</v>
      </c>
      <c r="F88" s="21" t="str">
        <f>IF('Base de dados'!E87&lt;&gt;"",'Base de dados'!E87,"")</f>
        <v/>
      </c>
      <c r="G88" s="21" t="str">
        <f>IF('Base de dados'!F87&lt;&gt;"",'Base de dados'!F87,"")</f>
        <v/>
      </c>
      <c r="H88" s="21" t="str">
        <f>IF('Base de dados'!G87&lt;&gt;"",'Base de dados'!G87,"")</f>
        <v/>
      </c>
      <c r="I88" s="31" t="str">
        <f>Prefeitura!D88</f>
        <v>RUA JOSE MIADAIRA, 181 - CEDRO - JUQUIA</v>
      </c>
      <c r="J88" s="22" t="str">
        <f>Prefeitura!E88</f>
        <v>(13) 996763801</v>
      </c>
      <c r="K88" s="23" t="str">
        <f>LOWER('Base de dados'!K87)</f>
        <v>vanessa.pupo@outlook.com</v>
      </c>
      <c r="L88" s="24" t="str">
        <f>'Base de dados'!J87</f>
        <v>DEFICIENTE</v>
      </c>
      <c r="M88" s="24" t="str">
        <f>'Base de dados'!L87</f>
        <v>SUPLENTE COMPLEMENTAR</v>
      </c>
      <c r="N88" s="24">
        <f>'Base de dados'!M87</f>
        <v>83</v>
      </c>
      <c r="O88" s="29" t="str">
        <f>IF(OR(Prefeitura!I88="Não",Prefeitura!J88&lt;&gt;""),"EXCLUÍDO","")</f>
        <v/>
      </c>
      <c r="P88" s="24" t="str">
        <f>IF(Prefeitura!J88&lt;&gt;"","ATENDIDO CDHU",IF(Prefeitura!I88="Não","NÃO COMPROVA TEMPO DE MORADIA",""))</f>
        <v/>
      </c>
      <c r="Q88" s="24" t="str">
        <f t="shared" si="4"/>
        <v/>
      </c>
    </row>
    <row r="89" spans="1:17" ht="24.95" customHeight="1" x14ac:dyDescent="0.25">
      <c r="A89" s="17">
        <f t="shared" si="3"/>
        <v>87</v>
      </c>
      <c r="B89" s="18" t="str">
        <f>'Base de dados'!A88</f>
        <v>5140004671</v>
      </c>
      <c r="C89" s="19" t="str">
        <f>'Base de dados'!B88</f>
        <v>ISAURA ESTEVES DE OLIVEIRA</v>
      </c>
      <c r="D89" s="26">
        <f>'Base de dados'!C88</f>
        <v>349722018</v>
      </c>
      <c r="E89" s="20" t="str">
        <f>'Base de dados'!D88</f>
        <v>273.012.128-52</v>
      </c>
      <c r="F89" s="21" t="str">
        <f>IF('Base de dados'!E88&lt;&gt;"",'Base de dados'!E88,"")</f>
        <v/>
      </c>
      <c r="G89" s="21" t="str">
        <f>IF('Base de dados'!F88&lt;&gt;"",'Base de dados'!F88,"")</f>
        <v/>
      </c>
      <c r="H89" s="21" t="str">
        <f>IF('Base de dados'!G88&lt;&gt;"",'Base de dados'!G88,"")</f>
        <v/>
      </c>
      <c r="I89" s="31" t="str">
        <f>Prefeitura!D89</f>
        <v>VLA VIELA 2, 95 - BAIRRO VILA SANCHES - JUQUIA</v>
      </c>
      <c r="J89" s="22" t="str">
        <f>Prefeitura!E89</f>
        <v>(13) 997601376</v>
      </c>
      <c r="K89" s="23" t="str">
        <f>LOWER('Base de dados'!K88)</f>
        <v>isaura.esteves.oliveira@outlook.com.br</v>
      </c>
      <c r="L89" s="24" t="str">
        <f>'Base de dados'!J88</f>
        <v>DEFICIENTE</v>
      </c>
      <c r="M89" s="24" t="str">
        <f>'Base de dados'!L88</f>
        <v>SUPLENTE COMPLEMENTAR</v>
      </c>
      <c r="N89" s="24">
        <f>'Base de dados'!M88</f>
        <v>84</v>
      </c>
      <c r="O89" s="29" t="str">
        <f>IF(OR(Prefeitura!I89="Não",Prefeitura!J89&lt;&gt;""),"EXCLUÍDO","")</f>
        <v/>
      </c>
      <c r="P89" s="24" t="str">
        <f>IF(Prefeitura!J89&lt;&gt;"","ATENDIDO CDHU",IF(Prefeitura!I89="Não","NÃO COMPROVA TEMPO DE MORADIA",""))</f>
        <v/>
      </c>
      <c r="Q89" s="24" t="str">
        <f t="shared" si="4"/>
        <v/>
      </c>
    </row>
    <row r="90" spans="1:17" ht="24.95" customHeight="1" x14ac:dyDescent="0.25">
      <c r="A90" s="17">
        <f t="shared" si="3"/>
        <v>88</v>
      </c>
      <c r="B90" s="18" t="str">
        <f>'Base de dados'!A89</f>
        <v>5140001958</v>
      </c>
      <c r="C90" s="19" t="str">
        <f>'Base de dados'!B89</f>
        <v>LORENA LOPES GUEDES</v>
      </c>
      <c r="D90" s="26">
        <f>'Base de dados'!C89</f>
        <v>46372981</v>
      </c>
      <c r="E90" s="20" t="str">
        <f>'Base de dados'!D89</f>
        <v>405.821.138-57</v>
      </c>
      <c r="F90" s="21" t="str">
        <f>IF('Base de dados'!E89&lt;&gt;"",'Base de dados'!E89,"")</f>
        <v/>
      </c>
      <c r="G90" s="21" t="str">
        <f>IF('Base de dados'!F89&lt;&gt;"",'Base de dados'!F89,"")</f>
        <v/>
      </c>
      <c r="H90" s="21" t="str">
        <f>IF('Base de dados'!G89&lt;&gt;"",'Base de dados'!G89,"")</f>
        <v/>
      </c>
      <c r="I90" s="31" t="str">
        <f>Prefeitura!D90</f>
        <v>RUA MATO GROSSO, 108 - VILA SANCHES - JUQUIA</v>
      </c>
      <c r="J90" s="22" t="str">
        <f>Prefeitura!E90</f>
        <v>(13) 997252283</v>
      </c>
      <c r="K90" s="23" t="str">
        <f>LOWER('Base de dados'!K89)</f>
        <v>lorrainelopesguedes@gmail.com</v>
      </c>
      <c r="L90" s="24" t="str">
        <f>'Base de dados'!J89</f>
        <v>DEFICIENTE</v>
      </c>
      <c r="M90" s="24" t="str">
        <f>'Base de dados'!L89</f>
        <v>SUPLENTE COMPLEMENTAR</v>
      </c>
      <c r="N90" s="24">
        <f>'Base de dados'!M89</f>
        <v>85</v>
      </c>
      <c r="O90" s="29" t="str">
        <f>IF(OR(Prefeitura!I90="Não",Prefeitura!J90&lt;&gt;""),"EXCLUÍDO","")</f>
        <v/>
      </c>
      <c r="P90" s="24" t="str">
        <f>IF(Prefeitura!J90&lt;&gt;"","ATENDIDO CDHU",IF(Prefeitura!I90="Não","NÃO COMPROVA TEMPO DE MORADIA",""))</f>
        <v/>
      </c>
      <c r="Q90" s="24" t="str">
        <f t="shared" si="4"/>
        <v/>
      </c>
    </row>
    <row r="91" spans="1:17" ht="24.95" customHeight="1" x14ac:dyDescent="0.25">
      <c r="A91" s="17">
        <f t="shared" si="3"/>
        <v>89</v>
      </c>
      <c r="B91" s="18" t="str">
        <f>'Base de dados'!A90</f>
        <v>5140008003</v>
      </c>
      <c r="C91" s="19" t="str">
        <f>'Base de dados'!B90</f>
        <v>NERY RIBEIRO DOS SANTOS</v>
      </c>
      <c r="D91" s="26">
        <f>'Base de dados'!C90</f>
        <v>15514098</v>
      </c>
      <c r="E91" s="20" t="str">
        <f>'Base de dados'!D90</f>
        <v>039.813.528-23</v>
      </c>
      <c r="F91" s="21" t="str">
        <f>IF('Base de dados'!E90&lt;&gt;"",'Base de dados'!E90,"")</f>
        <v>ANA MARIA SANTOS</v>
      </c>
      <c r="G91" s="21">
        <f>IF('Base de dados'!F90&lt;&gt;"",'Base de dados'!F90,"")</f>
        <v>67376903</v>
      </c>
      <c r="H91" s="21" t="str">
        <f>IF('Base de dados'!G90&lt;&gt;"",'Base de dados'!G90,"")</f>
        <v>059.308.248-60</v>
      </c>
      <c r="I91" s="31" t="str">
        <f>Prefeitura!D91</f>
        <v>RUA VICTOR GUSTAVO KUNO HASE, 120 - FLORESTA - JUQUIA</v>
      </c>
      <c r="J91" s="22" t="str">
        <f>Prefeitura!E91</f>
        <v>(13) 996815181</v>
      </c>
      <c r="K91" s="23" t="str">
        <f>LOWER('Base de dados'!K90)</f>
        <v>adhemar-veiga@hotmail.com</v>
      </c>
      <c r="L91" s="24" t="str">
        <f>'Base de dados'!J90</f>
        <v>DEFICIENTE</v>
      </c>
      <c r="M91" s="24" t="str">
        <f>'Base de dados'!L90</f>
        <v>SUPLENTE COMPLEMENTAR</v>
      </c>
      <c r="N91" s="24">
        <f>'Base de dados'!M90</f>
        <v>86</v>
      </c>
      <c r="O91" s="29" t="str">
        <f>IF(OR(Prefeitura!I91="Não",Prefeitura!J91&lt;&gt;""),"EXCLUÍDO","")</f>
        <v/>
      </c>
      <c r="P91" s="24" t="str">
        <f>IF(Prefeitura!J91&lt;&gt;"","ATENDIDO CDHU",IF(Prefeitura!I91="Não","NÃO COMPROVA TEMPO DE MORADIA",""))</f>
        <v/>
      </c>
      <c r="Q91" s="24" t="str">
        <f t="shared" si="4"/>
        <v/>
      </c>
    </row>
    <row r="92" spans="1:17" ht="24.95" customHeight="1" x14ac:dyDescent="0.25">
      <c r="A92" s="17">
        <f t="shared" si="3"/>
        <v>90</v>
      </c>
      <c r="B92" s="18" t="str">
        <f>'Base de dados'!A91</f>
        <v>5140008938</v>
      </c>
      <c r="C92" s="19" t="str">
        <f>'Base de dados'!B91</f>
        <v>HUGO ROGER DE JESUS COSTA</v>
      </c>
      <c r="D92" s="26">
        <f>'Base de dados'!C91</f>
        <v>17504414</v>
      </c>
      <c r="E92" s="20" t="str">
        <f>'Base de dados'!D91</f>
        <v>131.638.916-24</v>
      </c>
      <c r="F92" s="21" t="str">
        <f>IF('Base de dados'!E91&lt;&gt;"",'Base de dados'!E91,"")</f>
        <v>ALICIA LARA PEREIRA</v>
      </c>
      <c r="G92" s="21">
        <f>IF('Base de dados'!F91&lt;&gt;"",'Base de dados'!F91,"")</f>
        <v>565557221</v>
      </c>
      <c r="H92" s="21" t="str">
        <f>IF('Base de dados'!G91&lt;&gt;"",'Base de dados'!G91,"")</f>
        <v>481.718.738-71</v>
      </c>
      <c r="I92" s="31" t="str">
        <f>Prefeitura!D92</f>
        <v>RUA JOAO HENRIQUE MUNIZ, 214 - VILA SANCHES - JUQUIA</v>
      </c>
      <c r="J92" s="22" t="str">
        <f>Prefeitura!E92</f>
        <v>(13) 997444253</v>
      </c>
      <c r="K92" s="23" t="str">
        <f>LOWER('Base de dados'!K91)</f>
        <v>hugo.rogerdejesus@hotmail.com</v>
      </c>
      <c r="L92" s="24" t="str">
        <f>'Base de dados'!J91</f>
        <v>DEFICIENTE</v>
      </c>
      <c r="M92" s="24" t="str">
        <f>'Base de dados'!L91</f>
        <v>SUPLENTE COMPLEMENTAR</v>
      </c>
      <c r="N92" s="24">
        <f>'Base de dados'!M91</f>
        <v>87</v>
      </c>
      <c r="O92" s="29" t="str">
        <f>IF(OR(Prefeitura!I92="Não",Prefeitura!J92&lt;&gt;""),"EXCLUÍDO","")</f>
        <v/>
      </c>
      <c r="P92" s="24" t="str">
        <f>IF(Prefeitura!J92&lt;&gt;"","ATENDIDO CDHU",IF(Prefeitura!I92="Não","NÃO COMPROVA TEMPO DE MORADIA",""))</f>
        <v/>
      </c>
      <c r="Q92" s="24" t="str">
        <f t="shared" si="4"/>
        <v/>
      </c>
    </row>
    <row r="93" spans="1:17" ht="24.95" customHeight="1" x14ac:dyDescent="0.25">
      <c r="A93" s="17">
        <f t="shared" si="3"/>
        <v>91</v>
      </c>
      <c r="B93" s="18" t="str">
        <f>'Base de dados'!A92</f>
        <v>5140005058</v>
      </c>
      <c r="C93" s="19" t="str">
        <f>'Base de dados'!B92</f>
        <v>MARLI PADIAL RAIMUNDINI NUNES</v>
      </c>
      <c r="D93" s="26">
        <f>'Base de dados'!C92</f>
        <v>224660007</v>
      </c>
      <c r="E93" s="20" t="str">
        <f>'Base de dados'!D92</f>
        <v>336.346.158-50</v>
      </c>
      <c r="F93" s="21" t="str">
        <f>IF('Base de dados'!E92&lt;&gt;"",'Base de dados'!E92,"")</f>
        <v/>
      </c>
      <c r="G93" s="21" t="str">
        <f>IF('Base de dados'!F92&lt;&gt;"",'Base de dados'!F92,"")</f>
        <v/>
      </c>
      <c r="H93" s="21" t="str">
        <f>IF('Base de dados'!G92&lt;&gt;"",'Base de dados'!G92,"")</f>
        <v/>
      </c>
      <c r="I93" s="31" t="str">
        <f>Prefeitura!D93</f>
        <v>AV  BRASIL, 1646 - VILA SANCHES - JUQUIA</v>
      </c>
      <c r="J93" s="22" t="str">
        <f>Prefeitura!E93</f>
        <v>(13) 997811494</v>
      </c>
      <c r="K93" s="23" t="str">
        <f>LOWER('Base de dados'!K92)</f>
        <v>marlizinhajukia@gmail.com</v>
      </c>
      <c r="L93" s="24" t="str">
        <f>'Base de dados'!J92</f>
        <v>DEFICIENTE</v>
      </c>
      <c r="M93" s="24" t="str">
        <f>'Base de dados'!L92</f>
        <v>SUPLENTE COMPLEMENTAR</v>
      </c>
      <c r="N93" s="24">
        <f>'Base de dados'!M92</f>
        <v>88</v>
      </c>
      <c r="O93" s="29" t="str">
        <f>IF(OR(Prefeitura!I93="Não",Prefeitura!J93&lt;&gt;""),"EXCLUÍDO","")</f>
        <v/>
      </c>
      <c r="P93" s="24" t="str">
        <f>IF(Prefeitura!J93&lt;&gt;"","ATENDIDO CDHU",IF(Prefeitura!I93="Não","NÃO COMPROVA TEMPO DE MORADIA",""))</f>
        <v/>
      </c>
      <c r="Q93" s="24" t="str">
        <f t="shared" si="4"/>
        <v/>
      </c>
    </row>
    <row r="94" spans="1:17" ht="24.95" customHeight="1" x14ac:dyDescent="0.25">
      <c r="A94" s="17">
        <f t="shared" si="3"/>
        <v>92</v>
      </c>
      <c r="B94" s="18" t="str">
        <f>'Base de dados'!A93</f>
        <v>5140003491</v>
      </c>
      <c r="C94" s="19" t="str">
        <f>'Base de dados'!B93</f>
        <v>SARAJANE BARROS DOS SANTOS</v>
      </c>
      <c r="D94" s="26">
        <f>'Base de dados'!C93</f>
        <v>480692713</v>
      </c>
      <c r="E94" s="20" t="str">
        <f>'Base de dados'!D93</f>
        <v>415.229.638-04</v>
      </c>
      <c r="F94" s="21" t="str">
        <f>IF('Base de dados'!E93&lt;&gt;"",'Base de dados'!E93,"")</f>
        <v/>
      </c>
      <c r="G94" s="21" t="str">
        <f>IF('Base de dados'!F93&lt;&gt;"",'Base de dados'!F93,"")</f>
        <v/>
      </c>
      <c r="H94" s="21" t="str">
        <f>IF('Base de dados'!G93&lt;&gt;"",'Base de dados'!G93,"")</f>
        <v/>
      </c>
      <c r="I94" s="31" t="str">
        <f>Prefeitura!D94</f>
        <v>RUA SERAFIM HENRIQUE DE GOUVEIA, 82 - VILA FLORINDO DE BAIXO - JUQUIA</v>
      </c>
      <c r="J94" s="22" t="str">
        <f>Prefeitura!E94</f>
        <v>(13) 997956985</v>
      </c>
      <c r="K94" s="23" t="str">
        <f>LOWER('Base de dados'!K93)</f>
        <v>sarajane_barros@hotmal.com</v>
      </c>
      <c r="L94" s="24" t="str">
        <f>'Base de dados'!J93</f>
        <v>DEFICIENTE</v>
      </c>
      <c r="M94" s="24" t="str">
        <f>'Base de dados'!L93</f>
        <v>SUPLENTE COMPLEMENTAR</v>
      </c>
      <c r="N94" s="24">
        <f>'Base de dados'!M93</f>
        <v>89</v>
      </c>
      <c r="O94" s="29" t="str">
        <f>IF(OR(Prefeitura!I94="Não",Prefeitura!J94&lt;&gt;""),"EXCLUÍDO","")</f>
        <v/>
      </c>
      <c r="P94" s="24" t="str">
        <f>IF(Prefeitura!J94&lt;&gt;"","ATENDIDO CDHU",IF(Prefeitura!I94="Não","NÃO COMPROVA TEMPO DE MORADIA",""))</f>
        <v/>
      </c>
      <c r="Q94" s="24" t="str">
        <f t="shared" si="4"/>
        <v/>
      </c>
    </row>
    <row r="95" spans="1:17" ht="24.95" customHeight="1" x14ac:dyDescent="0.25">
      <c r="A95" s="17">
        <f t="shared" si="3"/>
        <v>93</v>
      </c>
      <c r="B95" s="18" t="str">
        <f>'Base de dados'!A94</f>
        <v>5140004655</v>
      </c>
      <c r="C95" s="19" t="str">
        <f>'Base de dados'!B94</f>
        <v>ANTONIO NILTON BRASIL</v>
      </c>
      <c r="D95" s="26">
        <f>'Base de dados'!C94</f>
        <v>36592656</v>
      </c>
      <c r="E95" s="20" t="str">
        <f>'Base de dados'!D94</f>
        <v>508.550.189-68</v>
      </c>
      <c r="F95" s="21" t="str">
        <f>IF('Base de dados'!E94&lt;&gt;"",'Base de dados'!E94,"")</f>
        <v>TERESINHA DE JESUZ DE SA BRASIL</v>
      </c>
      <c r="G95" s="21">
        <f>IF('Base de dados'!F94&lt;&gt;"",'Base de dados'!F94,"")</f>
        <v>103425263</v>
      </c>
      <c r="H95" s="21" t="str">
        <f>IF('Base de dados'!G94&lt;&gt;"",'Base de dados'!G94,"")</f>
        <v>078.020.419-02</v>
      </c>
      <c r="I95" s="31" t="str">
        <f>Prefeitura!D95</f>
        <v>SIT PEDRA BRANCA, S/N - PEDRA BRANCA - JUQUIA</v>
      </c>
      <c r="J95" s="22" t="str">
        <f>Prefeitura!E95</f>
        <v>(41) 991324158</v>
      </c>
      <c r="K95" s="23" t="str">
        <f>LOWER('Base de dados'!K94)</f>
        <v>mayconnobrega422@gmail.com</v>
      </c>
      <c r="L95" s="24" t="str">
        <f>'Base de dados'!J94</f>
        <v>DEFICIENTE</v>
      </c>
      <c r="M95" s="24" t="str">
        <f>'Base de dados'!L94</f>
        <v>SUPLENTE COMPLEMENTAR</v>
      </c>
      <c r="N95" s="24">
        <f>'Base de dados'!M94</f>
        <v>90</v>
      </c>
      <c r="O95" s="29" t="str">
        <f>IF(OR(Prefeitura!I95="Não",Prefeitura!J95&lt;&gt;""),"EXCLUÍDO","")</f>
        <v/>
      </c>
      <c r="P95" s="24" t="str">
        <f>IF(Prefeitura!J95&lt;&gt;"","ATENDIDO CDHU",IF(Prefeitura!I95="Não","NÃO COMPROVA TEMPO DE MORADIA",""))</f>
        <v/>
      </c>
      <c r="Q95" s="24" t="str">
        <f t="shared" si="4"/>
        <v/>
      </c>
    </row>
    <row r="96" spans="1:17" ht="24.95" customHeight="1" x14ac:dyDescent="0.25">
      <c r="A96" s="17">
        <f t="shared" si="3"/>
        <v>94</v>
      </c>
      <c r="B96" s="18" t="str">
        <f>'Base de dados'!A95</f>
        <v>5140005140</v>
      </c>
      <c r="C96" s="19" t="str">
        <f>'Base de dados'!B95</f>
        <v>CLEUZA DE ARAUJO DA SILVA</v>
      </c>
      <c r="D96" s="26">
        <f>'Base de dados'!C95</f>
        <v>367769311</v>
      </c>
      <c r="E96" s="20" t="str">
        <f>'Base de dados'!D95</f>
        <v>305.267.708-05</v>
      </c>
      <c r="F96" s="21" t="str">
        <f>IF('Base de dados'!E95&lt;&gt;"",'Base de dados'!E95,"")</f>
        <v/>
      </c>
      <c r="G96" s="21" t="str">
        <f>IF('Base de dados'!F95&lt;&gt;"",'Base de dados'!F95,"")</f>
        <v/>
      </c>
      <c r="H96" s="21" t="str">
        <f>IF('Base de dados'!G95&lt;&gt;"",'Base de dados'!G95,"")</f>
        <v/>
      </c>
      <c r="I96" s="31" t="str">
        <f>Prefeitura!D96</f>
        <v>RUA LOURENCO COSTA, 319 - VILA SANCHES - JUQUIA</v>
      </c>
      <c r="J96" s="22" t="str">
        <f>Prefeitura!E96</f>
        <v>(11) 961878514</v>
      </c>
      <c r="K96" s="23" t="str">
        <f>LOWER('Base de dados'!K95)</f>
        <v>cleuza.vox111@gmail.com</v>
      </c>
      <c r="L96" s="24" t="str">
        <f>'Base de dados'!J95</f>
        <v>DEFICIENTE</v>
      </c>
      <c r="M96" s="24" t="str">
        <f>'Base de dados'!L95</f>
        <v>SUPLENTE COMPLEMENTAR</v>
      </c>
      <c r="N96" s="24">
        <f>'Base de dados'!M95</f>
        <v>91</v>
      </c>
      <c r="O96" s="29" t="str">
        <f>IF(OR(Prefeitura!I96="Não",Prefeitura!J96&lt;&gt;""),"EXCLUÍDO","")</f>
        <v/>
      </c>
      <c r="P96" s="24" t="str">
        <f>IF(Prefeitura!J96&lt;&gt;"","ATENDIDO CDHU",IF(Prefeitura!I96="Não","NÃO COMPROVA TEMPO DE MORADIA",""))</f>
        <v/>
      </c>
      <c r="Q96" s="24" t="str">
        <f t="shared" si="4"/>
        <v/>
      </c>
    </row>
    <row r="97" spans="1:17" ht="24.95" customHeight="1" x14ac:dyDescent="0.25">
      <c r="A97" s="17">
        <f t="shared" si="3"/>
        <v>95</v>
      </c>
      <c r="B97" s="18" t="str">
        <f>'Base de dados'!A96</f>
        <v>5140005165</v>
      </c>
      <c r="C97" s="19" t="str">
        <f>'Base de dados'!B96</f>
        <v>CRISLAINE APARECIDA DE CASTRO FERREIRA</v>
      </c>
      <c r="D97" s="26">
        <f>'Base de dados'!C96</f>
        <v>409690703</v>
      </c>
      <c r="E97" s="20" t="str">
        <f>'Base de dados'!D96</f>
        <v>345.552.648-94</v>
      </c>
      <c r="F97" s="21" t="str">
        <f>IF('Base de dados'!E96&lt;&gt;"",'Base de dados'!E96,"")</f>
        <v/>
      </c>
      <c r="G97" s="21" t="str">
        <f>IF('Base de dados'!F96&lt;&gt;"",'Base de dados'!F96,"")</f>
        <v/>
      </c>
      <c r="H97" s="21" t="str">
        <f>IF('Base de dados'!G96&lt;&gt;"",'Base de dados'!G96,"")</f>
        <v/>
      </c>
      <c r="I97" s="31" t="str">
        <f>Prefeitura!D97</f>
        <v>TR  TRAVESSA DA PARAIBA, 60 - PARQUE NACIONAL - JUQUIA</v>
      </c>
      <c r="J97" s="22" t="str">
        <f>Prefeitura!E97</f>
        <v>(13) 996482110</v>
      </c>
      <c r="K97" s="23" t="str">
        <f>LOWER('Base de dados'!K96)</f>
        <v>cislaineampm@gmail.com</v>
      </c>
      <c r="L97" s="24" t="str">
        <f>'Base de dados'!J96</f>
        <v>DEFICIENTE</v>
      </c>
      <c r="M97" s="24" t="str">
        <f>'Base de dados'!L96</f>
        <v>SUPLENTE COMPLEMENTAR</v>
      </c>
      <c r="N97" s="24">
        <f>'Base de dados'!M96</f>
        <v>92</v>
      </c>
      <c r="O97" s="29" t="str">
        <f>IF(OR(Prefeitura!I97="Não",Prefeitura!J97&lt;&gt;""),"EXCLUÍDO","")</f>
        <v/>
      </c>
      <c r="P97" s="24" t="str">
        <f>IF(Prefeitura!J97&lt;&gt;"","ATENDIDO CDHU",IF(Prefeitura!I97="Não","NÃO COMPROVA TEMPO DE MORADIA",""))</f>
        <v/>
      </c>
      <c r="Q97" s="24" t="str">
        <f t="shared" si="4"/>
        <v/>
      </c>
    </row>
    <row r="98" spans="1:17" ht="24.95" customHeight="1" x14ac:dyDescent="0.25">
      <c r="A98" s="17">
        <f t="shared" si="3"/>
        <v>96</v>
      </c>
      <c r="B98" s="18" t="str">
        <f>'Base de dados'!A97</f>
        <v>5140007591</v>
      </c>
      <c r="C98" s="19" t="str">
        <f>'Base de dados'!B97</f>
        <v>RAIANE CRISTINA DA SILVA MARTINS DE FRANCA</v>
      </c>
      <c r="D98" s="26">
        <f>'Base de dados'!C97</f>
        <v>486646500</v>
      </c>
      <c r="E98" s="20" t="str">
        <f>'Base de dados'!D97</f>
        <v>235.555.398-09</v>
      </c>
      <c r="F98" s="21" t="str">
        <f>IF('Base de dados'!E97&lt;&gt;"",'Base de dados'!E97,"")</f>
        <v/>
      </c>
      <c r="G98" s="21" t="str">
        <f>IF('Base de dados'!F97&lt;&gt;"",'Base de dados'!F97,"")</f>
        <v/>
      </c>
      <c r="H98" s="21" t="str">
        <f>IF('Base de dados'!G97&lt;&gt;"",'Base de dados'!G97,"")</f>
        <v/>
      </c>
      <c r="I98" s="31" t="str">
        <f>Prefeitura!D98</f>
        <v>RUA BAHIA, 730 - PARQUE NACIONAL  - JUQUIA</v>
      </c>
      <c r="J98" s="22" t="str">
        <f>Prefeitura!E98</f>
        <v>(13) 997885982</v>
      </c>
      <c r="K98" s="23" t="str">
        <f>LOWER('Base de dados'!K97)</f>
        <v>raiane_rahh@hotmail.com</v>
      </c>
      <c r="L98" s="24" t="str">
        <f>'Base de dados'!J97</f>
        <v>DEFICIENTE</v>
      </c>
      <c r="M98" s="24" t="str">
        <f>'Base de dados'!L97</f>
        <v>SUPLENTE COMPLEMENTAR</v>
      </c>
      <c r="N98" s="24">
        <f>'Base de dados'!M97</f>
        <v>93</v>
      </c>
      <c r="O98" s="29" t="str">
        <f>IF(OR(Prefeitura!I98="Não",Prefeitura!J98&lt;&gt;""),"EXCLUÍDO","")</f>
        <v/>
      </c>
      <c r="P98" s="24" t="str">
        <f>IF(Prefeitura!J98&lt;&gt;"","ATENDIDO CDHU",IF(Prefeitura!I98="Não","NÃO COMPROVA TEMPO DE MORADIA",""))</f>
        <v/>
      </c>
      <c r="Q98" s="24" t="str">
        <f t="shared" si="4"/>
        <v/>
      </c>
    </row>
    <row r="99" spans="1:17" ht="24.95" customHeight="1" x14ac:dyDescent="0.25">
      <c r="A99" s="17">
        <f t="shared" si="3"/>
        <v>97</v>
      </c>
      <c r="B99" s="18" t="str">
        <f>'Base de dados'!A98</f>
        <v>5140002428</v>
      </c>
      <c r="C99" s="19" t="str">
        <f>'Base de dados'!B98</f>
        <v>ANDERSON FABIO DE OLIVEIRA</v>
      </c>
      <c r="D99" s="26">
        <f>'Base de dados'!C98</f>
        <v>333381233</v>
      </c>
      <c r="E99" s="20" t="str">
        <f>'Base de dados'!D98</f>
        <v>320.117.948-54</v>
      </c>
      <c r="F99" s="21" t="str">
        <f>IF('Base de dados'!E98&lt;&gt;"",'Base de dados'!E98,"")</f>
        <v>ALESSANDRA DE OLIVEIRA VEIGA</v>
      </c>
      <c r="G99" s="21">
        <f>IF('Base de dados'!F98&lt;&gt;"",'Base de dados'!F98,"")</f>
        <v>30459720</v>
      </c>
      <c r="H99" s="21" t="str">
        <f>IF('Base de dados'!G98&lt;&gt;"",'Base de dados'!G98,"")</f>
        <v>300.055.878-08</v>
      </c>
      <c r="I99" s="31" t="str">
        <f>Prefeitura!D99</f>
        <v>EST ESTADA DE SETE BARRAS, 1010 - VILA PEDREIRA - JUQUIA</v>
      </c>
      <c r="J99" s="22" t="str">
        <f>Prefeitura!E99</f>
        <v>(13) 996685474</v>
      </c>
      <c r="K99" s="23" t="str">
        <f>LOWER('Base de dados'!K98)</f>
        <v>anderfabio2000@gmail.com</v>
      </c>
      <c r="L99" s="24" t="str">
        <f>'Base de dados'!J98</f>
        <v>DEFICIENTE</v>
      </c>
      <c r="M99" s="24" t="str">
        <f>'Base de dados'!L98</f>
        <v>SUPLENTE COMPLEMENTAR</v>
      </c>
      <c r="N99" s="24">
        <f>'Base de dados'!M98</f>
        <v>94</v>
      </c>
      <c r="O99" s="29" t="str">
        <f>IF(OR(Prefeitura!I99="Não",Prefeitura!J99&lt;&gt;""),"EXCLUÍDO","")</f>
        <v/>
      </c>
      <c r="P99" s="24" t="str">
        <f>IF(Prefeitura!J99&lt;&gt;"","ATENDIDO CDHU",IF(Prefeitura!I99="Não","NÃO COMPROVA TEMPO DE MORADIA",""))</f>
        <v/>
      </c>
      <c r="Q99" s="24" t="str">
        <f t="shared" si="4"/>
        <v/>
      </c>
    </row>
    <row r="100" spans="1:17" ht="24.95" customHeight="1" x14ac:dyDescent="0.25">
      <c r="A100" s="17">
        <f t="shared" si="3"/>
        <v>98</v>
      </c>
      <c r="B100" s="18" t="str">
        <f>'Base de dados'!A99</f>
        <v>5140004853</v>
      </c>
      <c r="C100" s="19" t="str">
        <f>'Base de dados'!B99</f>
        <v>ARISTIDES MENDES</v>
      </c>
      <c r="D100" s="26">
        <f>'Base de dados'!C99</f>
        <v>21527734</v>
      </c>
      <c r="E100" s="20" t="str">
        <f>'Base de dados'!D99</f>
        <v>070.027.158-95</v>
      </c>
      <c r="F100" s="21" t="str">
        <f>IF('Base de dados'!E99&lt;&gt;"",'Base de dados'!E99,"")</f>
        <v>IRACEMA GONCALVES MENDES</v>
      </c>
      <c r="G100" s="21">
        <f>IF('Base de dados'!F99&lt;&gt;"",'Base de dados'!F99,"")</f>
        <v>361050720</v>
      </c>
      <c r="H100" s="21" t="str">
        <f>IF('Base de dados'!G99&lt;&gt;"",'Base de dados'!G99,"")</f>
        <v>321.755.418-35</v>
      </c>
      <c r="I100" s="31" t="str">
        <f>Prefeitura!D100</f>
        <v>SIT LARANJINHA, S/N - RIBEIRAO DO SANTO - JUQUIA</v>
      </c>
      <c r="J100" s="22" t="str">
        <f>Prefeitura!E100</f>
        <v>(13) 996739689</v>
      </c>
      <c r="K100" s="23" t="str">
        <f>LOWER('Base de dados'!K99)</f>
        <v>aristidesmendes1961@gmail.com</v>
      </c>
      <c r="L100" s="24" t="str">
        <f>'Base de dados'!J99</f>
        <v>DEFICIENTE</v>
      </c>
      <c r="M100" s="24" t="str">
        <f>'Base de dados'!L99</f>
        <v>SUPLENTE COMPLEMENTAR</v>
      </c>
      <c r="N100" s="24">
        <f>'Base de dados'!M99</f>
        <v>95</v>
      </c>
      <c r="O100" s="29" t="str">
        <f>IF(OR(Prefeitura!I100="Não",Prefeitura!J100&lt;&gt;""),"EXCLUÍDO","")</f>
        <v/>
      </c>
      <c r="P100" s="24" t="str">
        <f>IF(Prefeitura!J100&lt;&gt;"","ATENDIDO CDHU",IF(Prefeitura!I100="Não","NÃO COMPROVA TEMPO DE MORADIA",""))</f>
        <v/>
      </c>
      <c r="Q100" s="24" t="str">
        <f t="shared" si="4"/>
        <v/>
      </c>
    </row>
    <row r="101" spans="1:17" ht="24.95" customHeight="1" x14ac:dyDescent="0.25">
      <c r="A101" s="17">
        <f t="shared" si="3"/>
        <v>99</v>
      </c>
      <c r="B101" s="18" t="str">
        <f>'Base de dados'!A100</f>
        <v>5140001198</v>
      </c>
      <c r="C101" s="19" t="str">
        <f>'Base de dados'!B100</f>
        <v>CARIME TATIANE PICOLOTTO</v>
      </c>
      <c r="D101" s="26">
        <f>'Base de dados'!C100</f>
        <v>252503764</v>
      </c>
      <c r="E101" s="20" t="str">
        <f>'Base de dados'!D100</f>
        <v>143.297.648-65</v>
      </c>
      <c r="F101" s="21" t="str">
        <f>IF('Base de dados'!E100&lt;&gt;"",'Base de dados'!E100,"")</f>
        <v/>
      </c>
      <c r="G101" s="21" t="str">
        <f>IF('Base de dados'!F100&lt;&gt;"",'Base de dados'!F100,"")</f>
        <v/>
      </c>
      <c r="H101" s="21" t="str">
        <f>IF('Base de dados'!G100&lt;&gt;"",'Base de dados'!G100,"")</f>
        <v/>
      </c>
      <c r="I101" s="31" t="str">
        <f>Prefeitura!D101</f>
        <v>RUA PRESIDENTE KENNEDY, 151 - CEDRO - JUQUIA</v>
      </c>
      <c r="J101" s="22" t="str">
        <f>Prefeitura!E101</f>
        <v>(13) 991220584</v>
      </c>
      <c r="K101" s="23" t="str">
        <f>LOWER('Base de dados'!K100)</f>
        <v>cartat1974@hotmail.com</v>
      </c>
      <c r="L101" s="24" t="str">
        <f>'Base de dados'!J100</f>
        <v>DEFICIENTE</v>
      </c>
      <c r="M101" s="24" t="str">
        <f>'Base de dados'!L100</f>
        <v>SUPLENTE COMPLEMENTAR</v>
      </c>
      <c r="N101" s="24">
        <f>'Base de dados'!M100</f>
        <v>96</v>
      </c>
      <c r="O101" s="29" t="str">
        <f>IF(OR(Prefeitura!I101="Não",Prefeitura!J101&lt;&gt;""),"EXCLUÍDO","")</f>
        <v/>
      </c>
      <c r="P101" s="24" t="str">
        <f>IF(Prefeitura!J101&lt;&gt;"","ATENDIDO CDHU",IF(Prefeitura!I101="Não","NÃO COMPROVA TEMPO DE MORADIA",""))</f>
        <v/>
      </c>
      <c r="Q101" s="24" t="str">
        <f t="shared" si="4"/>
        <v/>
      </c>
    </row>
    <row r="102" spans="1:17" ht="24.95" customHeight="1" x14ac:dyDescent="0.25">
      <c r="A102" s="17">
        <f t="shared" si="3"/>
        <v>100</v>
      </c>
      <c r="B102" s="18" t="str">
        <f>'Base de dados'!A101</f>
        <v>5140003582</v>
      </c>
      <c r="C102" s="19" t="str">
        <f>'Base de dados'!B101</f>
        <v>ROSELI SANCHES DE FREITAS</v>
      </c>
      <c r="D102" s="26">
        <f>'Base de dados'!C101</f>
        <v>327110533</v>
      </c>
      <c r="E102" s="20" t="str">
        <f>'Base de dados'!D101</f>
        <v>260.429.828-77</v>
      </c>
      <c r="F102" s="21" t="str">
        <f>IF('Base de dados'!E101&lt;&gt;"",'Base de dados'!E101,"")</f>
        <v>NATALINO DE LARA JUNIOR</v>
      </c>
      <c r="G102" s="21">
        <f>IF('Base de dados'!F101&lt;&gt;"",'Base de dados'!F101,"")</f>
        <v>321154022</v>
      </c>
      <c r="H102" s="21" t="str">
        <f>IF('Base de dados'!G101&lt;&gt;"",'Base de dados'!G101,"")</f>
        <v>226.185.068-98</v>
      </c>
      <c r="I102" s="31" t="str">
        <f>Prefeitura!D102</f>
        <v>RUA SERAFIM HENRIQUE DE GOUVEIA, 105 - VILA FLORINDO DE BAIXO - JUQUIA</v>
      </c>
      <c r="J102" s="22" t="str">
        <f>Prefeitura!E102</f>
        <v>(13) 996000471</v>
      </c>
      <c r="K102" s="23" t="str">
        <f>LOWER('Base de dados'!K101)</f>
        <v>junior_natalino2016@outlook.com</v>
      </c>
      <c r="L102" s="24" t="str">
        <f>'Base de dados'!J101</f>
        <v>DEFICIENTE</v>
      </c>
      <c r="M102" s="24" t="str">
        <f>'Base de dados'!L101</f>
        <v>SUPLENTE COMPLEMENTAR</v>
      </c>
      <c r="N102" s="24">
        <f>'Base de dados'!M101</f>
        <v>97</v>
      </c>
      <c r="O102" s="29" t="str">
        <f>IF(OR(Prefeitura!I102="Não",Prefeitura!J102&lt;&gt;""),"EXCLUÍDO","")</f>
        <v/>
      </c>
      <c r="P102" s="24" t="str">
        <f>IF(Prefeitura!J102&lt;&gt;"","ATENDIDO CDHU",IF(Prefeitura!I102="Não","NÃO COMPROVA TEMPO DE MORADIA",""))</f>
        <v/>
      </c>
      <c r="Q102" s="24" t="str">
        <f t="shared" si="4"/>
        <v/>
      </c>
    </row>
    <row r="103" spans="1:17" ht="24.95" customHeight="1" x14ac:dyDescent="0.25">
      <c r="A103" s="17">
        <f t="shared" si="3"/>
        <v>101</v>
      </c>
      <c r="B103" s="18" t="str">
        <f>'Base de dados'!A102</f>
        <v>5140009449</v>
      </c>
      <c r="C103" s="19" t="str">
        <f>'Base de dados'!B102</f>
        <v>NELSON RODRIGUES DA SILVA</v>
      </c>
      <c r="D103" s="26">
        <f>'Base de dados'!C102</f>
        <v>550745804</v>
      </c>
      <c r="E103" s="20" t="str">
        <f>'Base de dados'!D102</f>
        <v>143.298.068-86</v>
      </c>
      <c r="F103" s="21" t="str">
        <f>IF('Base de dados'!E102&lt;&gt;"",'Base de dados'!E102,"")</f>
        <v/>
      </c>
      <c r="G103" s="21" t="str">
        <f>IF('Base de dados'!F102&lt;&gt;"",'Base de dados'!F102,"")</f>
        <v/>
      </c>
      <c r="H103" s="21" t="str">
        <f>IF('Base de dados'!G102&lt;&gt;"",'Base de dados'!G102,"")</f>
        <v/>
      </c>
      <c r="I103" s="31" t="str">
        <f>Prefeitura!D103</f>
        <v>SIT SITIO ARARIBA, Sem número - ARARIBA - JUQUIA</v>
      </c>
      <c r="J103" s="22" t="str">
        <f>Prefeitura!E103</f>
        <v>(13) 996527030</v>
      </c>
      <c r="K103" s="23" t="str">
        <f>LOWER('Base de dados'!K102)</f>
        <v>didi.vianalima@hotmail.com</v>
      </c>
      <c r="L103" s="24" t="str">
        <f>'Base de dados'!J102</f>
        <v>IDOSOS</v>
      </c>
      <c r="M103" s="24" t="str">
        <f>'Base de dados'!L102</f>
        <v>BENEFICIÁRIO</v>
      </c>
      <c r="N103" s="24">
        <f>'Base de dados'!M102</f>
        <v>1</v>
      </c>
      <c r="O103" s="29" t="str">
        <f>IF(OR(Prefeitura!I103="Não",Prefeitura!J103&lt;&gt;""),"EXCLUÍDO","")</f>
        <v/>
      </c>
      <c r="P103" s="24" t="str">
        <f>IF(Prefeitura!J103&lt;&gt;"","ATENDIDO CDHU",IF(Prefeitura!I103="Não","NÃO COMPROVA TEMPO DE MORADIA",""))</f>
        <v/>
      </c>
      <c r="Q103" s="24" t="str">
        <f t="shared" si="4"/>
        <v/>
      </c>
    </row>
    <row r="104" spans="1:17" ht="24.95" customHeight="1" x14ac:dyDescent="0.25">
      <c r="A104" s="17">
        <f t="shared" si="3"/>
        <v>102</v>
      </c>
      <c r="B104" s="18" t="str">
        <f>'Base de dados'!A103</f>
        <v>5140000463</v>
      </c>
      <c r="C104" s="19" t="str">
        <f>'Base de dados'!B103</f>
        <v>EVA INACIO DA SILVA</v>
      </c>
      <c r="D104" s="26">
        <f>'Base de dados'!C103</f>
        <v>237366289</v>
      </c>
      <c r="E104" s="20" t="str">
        <f>'Base de dados'!D103</f>
        <v>047.992.738-33</v>
      </c>
      <c r="F104" s="21" t="str">
        <f>IF('Base de dados'!E103&lt;&gt;"",'Base de dados'!E103,"")</f>
        <v>BENEDITO ROSA DA SILVA</v>
      </c>
      <c r="G104" s="21">
        <f>IF('Base de dados'!F103&lt;&gt;"",'Base de dados'!F103,"")</f>
        <v>234647371</v>
      </c>
      <c r="H104" s="21" t="str">
        <f>IF('Base de dados'!G103&lt;&gt;"",'Base de dados'!G103,"")</f>
        <v>132.127.678-80</v>
      </c>
      <c r="I104" s="31" t="str">
        <f>Prefeitura!D104</f>
        <v>RUA PORTO DA BALSA, 192 - VILA SANCHES - JUQUIA</v>
      </c>
      <c r="J104" s="22" t="str">
        <f>Prefeitura!E104</f>
        <v>(13) 996411465</v>
      </c>
      <c r="K104" s="23" t="str">
        <f>LOWER('Base de dados'!K103)</f>
        <v>evainacio@yahoo.com</v>
      </c>
      <c r="L104" s="24" t="str">
        <f>'Base de dados'!J103</f>
        <v>IDOSOS</v>
      </c>
      <c r="M104" s="24" t="str">
        <f>'Base de dados'!L103</f>
        <v>BENEFICIÁRIO</v>
      </c>
      <c r="N104" s="24">
        <f>'Base de dados'!M103</f>
        <v>2</v>
      </c>
      <c r="O104" s="29" t="str">
        <f>IF(OR(Prefeitura!I104="Não",Prefeitura!J104&lt;&gt;""),"EXCLUÍDO","")</f>
        <v/>
      </c>
      <c r="P104" s="24" t="str">
        <f>IF(Prefeitura!J104&lt;&gt;"","ATENDIDO CDHU",IF(Prefeitura!I104="Não","NÃO COMPROVA TEMPO DE MORADIA",""))</f>
        <v/>
      </c>
      <c r="Q104" s="24" t="str">
        <f t="shared" si="4"/>
        <v/>
      </c>
    </row>
    <row r="105" spans="1:17" ht="24.95" customHeight="1" x14ac:dyDescent="0.25">
      <c r="A105" s="17">
        <f t="shared" si="3"/>
        <v>103</v>
      </c>
      <c r="B105" s="18" t="str">
        <f>'Base de dados'!A104</f>
        <v>5140000927</v>
      </c>
      <c r="C105" s="19" t="str">
        <f>'Base de dados'!B104</f>
        <v>JOSE GERALDO FERREIRA</v>
      </c>
      <c r="D105" s="26">
        <f>'Base de dados'!C104</f>
        <v>21525832</v>
      </c>
      <c r="E105" s="20" t="str">
        <f>'Base de dados'!D104</f>
        <v>112.709.518-82</v>
      </c>
      <c r="F105" s="21" t="str">
        <f>IF('Base de dados'!E104&lt;&gt;"",'Base de dados'!E104,"")</f>
        <v/>
      </c>
      <c r="G105" s="21" t="str">
        <f>IF('Base de dados'!F104&lt;&gt;"",'Base de dados'!F104,"")</f>
        <v/>
      </c>
      <c r="H105" s="21" t="str">
        <f>IF('Base de dados'!G104&lt;&gt;"",'Base de dados'!G104,"")</f>
        <v/>
      </c>
      <c r="I105" s="31" t="str">
        <f>Prefeitura!D105</f>
        <v>RUA JOSE ANGELO DE MIRANDA HERRERA, 164 - VILA FLORINDO DE BAIXO - JUQUIA</v>
      </c>
      <c r="J105" s="22" t="str">
        <f>Prefeitura!E105</f>
        <v>(13) 996046734</v>
      </c>
      <c r="K105" s="23" t="str">
        <f>LOWER('Base de dados'!K104)</f>
        <v>josegeraldojuquia16@gmail.com</v>
      </c>
      <c r="L105" s="24" t="str">
        <f>'Base de dados'!J104</f>
        <v>IDOSOS</v>
      </c>
      <c r="M105" s="24" t="str">
        <f>'Base de dados'!L104</f>
        <v>SUPLENTE</v>
      </c>
      <c r="N105" s="24">
        <f>'Base de dados'!M104</f>
        <v>1</v>
      </c>
      <c r="O105" s="29" t="str">
        <f>IF(OR(Prefeitura!I105="Não",Prefeitura!J105&lt;&gt;""),"EXCLUÍDO","")</f>
        <v/>
      </c>
      <c r="P105" s="24" t="str">
        <f>IF(Prefeitura!J105&lt;&gt;"","ATENDIDO CDHU",IF(Prefeitura!I105="Não","NÃO COMPROVA TEMPO DE MORADIA",""))</f>
        <v/>
      </c>
      <c r="Q105" s="24" t="str">
        <f t="shared" si="4"/>
        <v/>
      </c>
    </row>
    <row r="106" spans="1:17" ht="24.95" customHeight="1" x14ac:dyDescent="0.25">
      <c r="A106" s="17">
        <f t="shared" si="3"/>
        <v>104</v>
      </c>
      <c r="B106" s="18" t="str">
        <f>'Base de dados'!A105</f>
        <v>5140007013</v>
      </c>
      <c r="C106" s="19" t="str">
        <f>'Base de dados'!B105</f>
        <v>MARIZETE  TEIXEIRA MACARIO</v>
      </c>
      <c r="D106" s="26">
        <f>'Base de dados'!C105</f>
        <v>207736443</v>
      </c>
      <c r="E106" s="20" t="str">
        <f>'Base de dados'!D105</f>
        <v>129.722.988-61</v>
      </c>
      <c r="F106" s="21" t="str">
        <f>IF('Base de dados'!E105&lt;&gt;"",'Base de dados'!E105,"")</f>
        <v/>
      </c>
      <c r="G106" s="21" t="str">
        <f>IF('Base de dados'!F105&lt;&gt;"",'Base de dados'!F105,"")</f>
        <v/>
      </c>
      <c r="H106" s="21" t="str">
        <f>IF('Base de dados'!G105&lt;&gt;"",'Base de dados'!G105,"")</f>
        <v/>
      </c>
      <c r="I106" s="31" t="str">
        <f>Prefeitura!D106</f>
        <v>RUA MARANHAO, 463 - PARQUE NACIONAL  - JUQUIA</v>
      </c>
      <c r="J106" s="22" t="str">
        <f>Prefeitura!E106</f>
        <v>(13) 997267800</v>
      </c>
      <c r="K106" s="23" t="str">
        <f>LOWER('Base de dados'!K105)</f>
        <v>fr.agnes@yahoo.com.br</v>
      </c>
      <c r="L106" s="24" t="str">
        <f>'Base de dados'!J105</f>
        <v>IDOSOS</v>
      </c>
      <c r="M106" s="24" t="str">
        <f>'Base de dados'!L105</f>
        <v>SUPLENTE</v>
      </c>
      <c r="N106" s="24">
        <f>'Base de dados'!M105</f>
        <v>2</v>
      </c>
      <c r="O106" s="29" t="str">
        <f>IF(OR(Prefeitura!I106="Não",Prefeitura!J106&lt;&gt;""),"EXCLUÍDO","")</f>
        <v/>
      </c>
      <c r="P106" s="24" t="str">
        <f>IF(Prefeitura!J106&lt;&gt;"","ATENDIDO CDHU",IF(Prefeitura!I106="Não","NÃO COMPROVA TEMPO DE MORADIA",""))</f>
        <v/>
      </c>
      <c r="Q106" s="24" t="str">
        <f t="shared" si="4"/>
        <v/>
      </c>
    </row>
    <row r="107" spans="1:17" ht="24.95" customHeight="1" x14ac:dyDescent="0.25">
      <c r="A107" s="17">
        <f t="shared" si="3"/>
        <v>105</v>
      </c>
      <c r="B107" s="18" t="str">
        <f>'Base de dados'!A106</f>
        <v>5140009480</v>
      </c>
      <c r="C107" s="19" t="str">
        <f>'Base de dados'!B106</f>
        <v>LUZIA RIBEIRO VASSAO</v>
      </c>
      <c r="D107" s="26">
        <f>'Base de dados'!C106</f>
        <v>237358700</v>
      </c>
      <c r="E107" s="20" t="str">
        <f>'Base de dados'!D106</f>
        <v>086.787.888-60</v>
      </c>
      <c r="F107" s="21" t="str">
        <f>IF('Base de dados'!E106&lt;&gt;"",'Base de dados'!E106,"")</f>
        <v>MAURICI LOPES VASSAO</v>
      </c>
      <c r="G107" s="21">
        <f>IF('Base de dados'!F106&lt;&gt;"",'Base de dados'!F106,"")</f>
        <v>14780463</v>
      </c>
      <c r="H107" s="21" t="str">
        <f>IF('Base de dados'!G106&lt;&gt;"",'Base de dados'!G106,"")</f>
        <v>036.622.708-46</v>
      </c>
      <c r="I107" s="31" t="str">
        <f>Prefeitura!D107</f>
        <v>RUA JUQUIA SETE BARRAS, S/N - RIBEIRAO DOS SANTOS - JUQUIA</v>
      </c>
      <c r="J107" s="22" t="str">
        <f>Prefeitura!E107</f>
        <v>(13) 997702026</v>
      </c>
      <c r="K107" s="23" t="str">
        <f>LOWER('Base de dados'!K106)</f>
        <v>luziaribeiro52@outlook.com</v>
      </c>
      <c r="L107" s="24" t="str">
        <f>'Base de dados'!J106</f>
        <v>IDOSOS</v>
      </c>
      <c r="M107" s="24" t="str">
        <f>'Base de dados'!L106</f>
        <v>SUPLENTE</v>
      </c>
      <c r="N107" s="24">
        <f>'Base de dados'!M106</f>
        <v>3</v>
      </c>
      <c r="O107" s="29" t="str">
        <f>IF(OR(Prefeitura!I107="Não",Prefeitura!J107&lt;&gt;""),"EXCLUÍDO","")</f>
        <v/>
      </c>
      <c r="P107" s="24" t="str">
        <f>IF(Prefeitura!J107&lt;&gt;"","ATENDIDO CDHU",IF(Prefeitura!I107="Não","NÃO COMPROVA TEMPO DE MORADIA",""))</f>
        <v/>
      </c>
      <c r="Q107" s="24" t="str">
        <f t="shared" si="4"/>
        <v/>
      </c>
    </row>
    <row r="108" spans="1:17" ht="24.95" customHeight="1" x14ac:dyDescent="0.25">
      <c r="A108" s="17">
        <f t="shared" si="3"/>
        <v>106</v>
      </c>
      <c r="B108" s="18" t="str">
        <f>'Base de dados'!A107</f>
        <v>5140002634</v>
      </c>
      <c r="C108" s="19" t="str">
        <f>'Base de dados'!B107</f>
        <v>NORIVAL LOPES DA CUNHA</v>
      </c>
      <c r="D108" s="26">
        <f>'Base de dados'!C107</f>
        <v>6418416</v>
      </c>
      <c r="E108" s="20" t="str">
        <f>'Base de dados'!D107</f>
        <v>799.728.538-53</v>
      </c>
      <c r="F108" s="21" t="str">
        <f>IF('Base de dados'!E107&lt;&gt;"",'Base de dados'!E107,"")</f>
        <v>CRISLAINE CAMPOS SILVEIRA</v>
      </c>
      <c r="G108" s="21">
        <f>IF('Base de dados'!F107&lt;&gt;"",'Base de dados'!F107,"")</f>
        <v>462788350</v>
      </c>
      <c r="H108" s="21" t="str">
        <f>IF('Base de dados'!G107&lt;&gt;"",'Base de dados'!G107,"")</f>
        <v>383.648.008-50</v>
      </c>
      <c r="I108" s="31" t="str">
        <f>Prefeitura!D108</f>
        <v>RUA ANTONIO MARQUES PATRICIO, 528 - VILA INDUSTRIAL - JUQUIA</v>
      </c>
      <c r="J108" s="22" t="str">
        <f>Prefeitura!E108</f>
        <v>(13) 997012344</v>
      </c>
      <c r="K108" s="23" t="str">
        <f>LOWER('Base de dados'!K107)</f>
        <v>chsngo2@hotmail.com</v>
      </c>
      <c r="L108" s="24" t="str">
        <f>'Base de dados'!J107</f>
        <v>IDOSOS</v>
      </c>
      <c r="M108" s="24" t="str">
        <f>'Base de dados'!L107</f>
        <v>SUPLENTE</v>
      </c>
      <c r="N108" s="24">
        <f>'Base de dados'!M107</f>
        <v>4</v>
      </c>
      <c r="O108" s="29" t="str">
        <f>IF(OR(Prefeitura!I108="Não",Prefeitura!J108&lt;&gt;""),"EXCLUÍDO","")</f>
        <v/>
      </c>
      <c r="P108" s="24" t="str">
        <f>IF(Prefeitura!J108&lt;&gt;"","ATENDIDO CDHU",IF(Prefeitura!I108="Não","NÃO COMPROVA TEMPO DE MORADIA",""))</f>
        <v/>
      </c>
      <c r="Q108" s="24" t="str">
        <f t="shared" si="4"/>
        <v/>
      </c>
    </row>
    <row r="109" spans="1:17" ht="24.95" customHeight="1" x14ac:dyDescent="0.25">
      <c r="A109" s="17">
        <f t="shared" si="3"/>
        <v>107</v>
      </c>
      <c r="B109" s="18" t="str">
        <f>'Base de dados'!A108</f>
        <v>5140002899</v>
      </c>
      <c r="C109" s="19" t="str">
        <f>'Base de dados'!B108</f>
        <v>CRISTALINO BARBOSA DOS SANTOS</v>
      </c>
      <c r="D109" s="26">
        <f>'Base de dados'!C108</f>
        <v>373826357</v>
      </c>
      <c r="E109" s="20" t="str">
        <f>'Base de dados'!D108</f>
        <v>043.733.358-26</v>
      </c>
      <c r="F109" s="21" t="str">
        <f>IF('Base de dados'!E108&lt;&gt;"",'Base de dados'!E108,"")</f>
        <v>CLEUSA PEREIRA SOUZA SANTOS</v>
      </c>
      <c r="G109" s="21">
        <f>IF('Base de dados'!F108&lt;&gt;"",'Base de dados'!F108,"")</f>
        <v>354903123</v>
      </c>
      <c r="H109" s="21" t="str">
        <f>IF('Base de dados'!G108&lt;&gt;"",'Base de dados'!G108,"")</f>
        <v>303.733.438-09</v>
      </c>
      <c r="I109" s="31" t="str">
        <f>Prefeitura!D109</f>
        <v>RUA PROFESSOR FRANCISCO ARCELINO DO AMARAL, 33 - VILA SANCHES - JUQUIA</v>
      </c>
      <c r="J109" s="22" t="str">
        <f>Prefeitura!E109</f>
        <v>(13) 997630837</v>
      </c>
      <c r="K109" s="23" t="str">
        <f>LOWER('Base de dados'!K108)</f>
        <v>danibarbosasantos@hotmail.com</v>
      </c>
      <c r="L109" s="24" t="str">
        <f>'Base de dados'!J108</f>
        <v>IDOSOS</v>
      </c>
      <c r="M109" s="24" t="str">
        <f>'Base de dados'!L108</f>
        <v>SUPLENTE COMPLEMENTAR</v>
      </c>
      <c r="N109" s="24">
        <f>'Base de dados'!M108</f>
        <v>5</v>
      </c>
      <c r="O109" s="29" t="str">
        <f>IF(OR(Prefeitura!I109="Não",Prefeitura!J109&lt;&gt;""),"EXCLUÍDO","")</f>
        <v/>
      </c>
      <c r="P109" s="24" t="str">
        <f>IF(Prefeitura!J109&lt;&gt;"","ATENDIDO CDHU",IF(Prefeitura!I109="Não","NÃO COMPROVA TEMPO DE MORADIA",""))</f>
        <v/>
      </c>
      <c r="Q109" s="24" t="str">
        <f t="shared" si="4"/>
        <v/>
      </c>
    </row>
    <row r="110" spans="1:17" ht="24.95" customHeight="1" x14ac:dyDescent="0.25">
      <c r="A110" s="17">
        <f t="shared" si="3"/>
        <v>108</v>
      </c>
      <c r="B110" s="18" t="str">
        <f>'Base de dados'!A109</f>
        <v>5140004002</v>
      </c>
      <c r="C110" s="19" t="str">
        <f>'Base de dados'!B109</f>
        <v>APARECIDO ELIAS PEREIRA</v>
      </c>
      <c r="D110" s="26">
        <f>'Base de dados'!C109</f>
        <v>291595121</v>
      </c>
      <c r="E110" s="20" t="str">
        <f>'Base de dados'!D109</f>
        <v>264.895.958-00</v>
      </c>
      <c r="F110" s="21" t="str">
        <f>IF('Base de dados'!E109&lt;&gt;"",'Base de dados'!E109,"")</f>
        <v>MARIA MADALENA FERMINO PEREIRA</v>
      </c>
      <c r="G110" s="21">
        <f>IF('Base de dados'!F109&lt;&gt;"",'Base de dados'!F109,"")</f>
        <v>290098397</v>
      </c>
      <c r="H110" s="21" t="str">
        <f>IF('Base de dados'!G109&lt;&gt;"",'Base de dados'!G109,"")</f>
        <v>181.914.308-27</v>
      </c>
      <c r="I110" s="31" t="str">
        <f>Prefeitura!D110</f>
        <v>RUA FRANK LANE, 42 - VILA SANCHES - JUQUIA</v>
      </c>
      <c r="J110" s="22" t="str">
        <f>Prefeitura!E110</f>
        <v>(13) 996287212</v>
      </c>
      <c r="K110" s="23" t="str">
        <f>LOWER('Base de dados'!K109)</f>
        <v>maria.ferminopereira@hotmail.com</v>
      </c>
      <c r="L110" s="24" t="str">
        <f>'Base de dados'!J109</f>
        <v>IDOSOS</v>
      </c>
      <c r="M110" s="24" t="str">
        <f>'Base de dados'!L109</f>
        <v>SUPLENTE COMPLEMENTAR</v>
      </c>
      <c r="N110" s="24">
        <f>'Base de dados'!M109</f>
        <v>6</v>
      </c>
      <c r="O110" s="29" t="str">
        <f>IF(OR(Prefeitura!I110="Não",Prefeitura!J110&lt;&gt;""),"EXCLUÍDO","")</f>
        <v/>
      </c>
      <c r="P110" s="24" t="str">
        <f>IF(Prefeitura!J110&lt;&gt;"","ATENDIDO CDHU",IF(Prefeitura!I110="Não","NÃO COMPROVA TEMPO DE MORADIA",""))</f>
        <v/>
      </c>
      <c r="Q110" s="24" t="str">
        <f t="shared" si="4"/>
        <v/>
      </c>
    </row>
    <row r="111" spans="1:17" ht="24.95" customHeight="1" x14ac:dyDescent="0.25">
      <c r="A111" s="17">
        <f t="shared" si="3"/>
        <v>109</v>
      </c>
      <c r="B111" s="18" t="str">
        <f>'Base de dados'!A110</f>
        <v>5140006072</v>
      </c>
      <c r="C111" s="19" t="str">
        <f>'Base de dados'!B110</f>
        <v>FRANCISCA RODRIGUES DE CARVALHO</v>
      </c>
      <c r="D111" s="26">
        <f>'Base de dados'!C110</f>
        <v>881129</v>
      </c>
      <c r="E111" s="20" t="str">
        <f>'Base de dados'!D110</f>
        <v>337.568.803-20</v>
      </c>
      <c r="F111" s="21" t="str">
        <f>IF('Base de dados'!E110&lt;&gt;"",'Base de dados'!E110,"")</f>
        <v/>
      </c>
      <c r="G111" s="21" t="str">
        <f>IF('Base de dados'!F110&lt;&gt;"",'Base de dados'!F110,"")</f>
        <v/>
      </c>
      <c r="H111" s="21" t="str">
        <f>IF('Base de dados'!G110&lt;&gt;"",'Base de dados'!G110,"")</f>
        <v/>
      </c>
      <c r="I111" s="31" t="str">
        <f>Prefeitura!D111</f>
        <v>RUA PRUDENTE DE MORAES, 177 - VILA INDUSTRIAL - JUQUIA</v>
      </c>
      <c r="J111" s="22" t="str">
        <f>Prefeitura!E111</f>
        <v>(41) 991790598</v>
      </c>
      <c r="K111" s="23" t="str">
        <f>LOWER('Base de dados'!K110)</f>
        <v>phcsalonso98@hotmail.com</v>
      </c>
      <c r="L111" s="24" t="str">
        <f>'Base de dados'!J110</f>
        <v>IDOSOS</v>
      </c>
      <c r="M111" s="24" t="str">
        <f>'Base de dados'!L110</f>
        <v>SUPLENTE COMPLEMENTAR</v>
      </c>
      <c r="N111" s="24">
        <f>'Base de dados'!M110</f>
        <v>7</v>
      </c>
      <c r="O111" s="29" t="str">
        <f>IF(OR(Prefeitura!I111="Não",Prefeitura!J111&lt;&gt;""),"EXCLUÍDO","")</f>
        <v/>
      </c>
      <c r="P111" s="24" t="str">
        <f>IF(Prefeitura!J111&lt;&gt;"","ATENDIDO CDHU",IF(Prefeitura!I111="Não","NÃO COMPROVA TEMPO DE MORADIA",""))</f>
        <v/>
      </c>
      <c r="Q111" s="24" t="str">
        <f t="shared" si="4"/>
        <v/>
      </c>
    </row>
    <row r="112" spans="1:17" ht="24.95" customHeight="1" x14ac:dyDescent="0.25">
      <c r="A112" s="17">
        <f t="shared" si="3"/>
        <v>110</v>
      </c>
      <c r="B112" s="18" t="str">
        <f>'Base de dados'!A111</f>
        <v>5140005074</v>
      </c>
      <c r="C112" s="19" t="str">
        <f>'Base de dados'!B111</f>
        <v>JULIO ROSA</v>
      </c>
      <c r="D112" s="26">
        <f>'Base de dados'!C111</f>
        <v>378950502</v>
      </c>
      <c r="E112" s="20" t="str">
        <f>'Base de dados'!D111</f>
        <v>357.338.358-00</v>
      </c>
      <c r="F112" s="21" t="str">
        <f>IF('Base de dados'!E111&lt;&gt;"",'Base de dados'!E111,"")</f>
        <v/>
      </c>
      <c r="G112" s="21" t="str">
        <f>IF('Base de dados'!F111&lt;&gt;"",'Base de dados'!F111,"")</f>
        <v/>
      </c>
      <c r="H112" s="21" t="str">
        <f>IF('Base de dados'!G111&lt;&gt;"",'Base de dados'!G111,"")</f>
        <v/>
      </c>
      <c r="I112" s="31" t="str">
        <f>Prefeitura!D112</f>
        <v>RUA JOAO HENRIQUE MUNIZ, 209 - VILA SANCHES - JUQUIA</v>
      </c>
      <c r="J112" s="22" t="str">
        <f>Prefeitura!E112</f>
        <v>(13) 996446471</v>
      </c>
      <c r="K112" s="23" t="str">
        <f>LOWER('Base de dados'!K111)</f>
        <v>tamaracristina631@gmail.com</v>
      </c>
      <c r="L112" s="24" t="str">
        <f>'Base de dados'!J111</f>
        <v>IDOSOS</v>
      </c>
      <c r="M112" s="24" t="str">
        <f>'Base de dados'!L111</f>
        <v>SUPLENTE COMPLEMENTAR</v>
      </c>
      <c r="N112" s="24">
        <f>'Base de dados'!M111</f>
        <v>8</v>
      </c>
      <c r="O112" s="29" t="str">
        <f>IF(OR(Prefeitura!I112="Não",Prefeitura!J112&lt;&gt;""),"EXCLUÍDO","")</f>
        <v/>
      </c>
      <c r="P112" s="24" t="str">
        <f>IF(Prefeitura!J112&lt;&gt;"","ATENDIDO CDHU",IF(Prefeitura!I112="Não","NÃO COMPROVA TEMPO DE MORADIA",""))</f>
        <v/>
      </c>
      <c r="Q112" s="24" t="str">
        <f t="shared" si="4"/>
        <v/>
      </c>
    </row>
    <row r="113" spans="1:17" ht="24.95" customHeight="1" x14ac:dyDescent="0.25">
      <c r="A113" s="17">
        <f t="shared" si="3"/>
        <v>111</v>
      </c>
      <c r="B113" s="18" t="str">
        <f>'Base de dados'!A112</f>
        <v>5140004903</v>
      </c>
      <c r="C113" s="19" t="str">
        <f>'Base de dados'!B112</f>
        <v>ANA MARIA NEVES</v>
      </c>
      <c r="D113" s="26">
        <f>'Base de dados'!C112</f>
        <v>142074779</v>
      </c>
      <c r="E113" s="20" t="str">
        <f>'Base de dados'!D112</f>
        <v>035.463.848-30</v>
      </c>
      <c r="F113" s="21" t="str">
        <f>IF('Base de dados'!E112&lt;&gt;"",'Base de dados'!E112,"")</f>
        <v/>
      </c>
      <c r="G113" s="21" t="str">
        <f>IF('Base de dados'!F112&lt;&gt;"",'Base de dados'!F112,"")</f>
        <v/>
      </c>
      <c r="H113" s="21" t="str">
        <f>IF('Base de dados'!G112&lt;&gt;"",'Base de dados'!G112,"")</f>
        <v/>
      </c>
      <c r="I113" s="31" t="str">
        <f>Prefeitura!D113</f>
        <v>RUA MARTINS COSTA, 204 - CENTRO - JUQUIA</v>
      </c>
      <c r="J113" s="22" t="str">
        <f>Prefeitura!E113</f>
        <v>(13) 996099099</v>
      </c>
      <c r="K113" s="23" t="str">
        <f>LOWER('Base de dados'!K112)</f>
        <v>rubensjrguimaraes@hotmail.com</v>
      </c>
      <c r="L113" s="24" t="str">
        <f>'Base de dados'!J112</f>
        <v>IDOSOS</v>
      </c>
      <c r="M113" s="24" t="str">
        <f>'Base de dados'!L112</f>
        <v>SUPLENTE COMPLEMENTAR</v>
      </c>
      <c r="N113" s="24">
        <f>'Base de dados'!M112</f>
        <v>9</v>
      </c>
      <c r="O113" s="29" t="str">
        <f>IF(OR(Prefeitura!I113="Não",Prefeitura!J113&lt;&gt;""),"EXCLUÍDO","")</f>
        <v/>
      </c>
      <c r="P113" s="24" t="str">
        <f>IF(Prefeitura!J113&lt;&gt;"","ATENDIDO CDHU",IF(Prefeitura!I113="Não","NÃO COMPROVA TEMPO DE MORADIA",""))</f>
        <v/>
      </c>
      <c r="Q113" s="24" t="str">
        <f t="shared" si="4"/>
        <v/>
      </c>
    </row>
    <row r="114" spans="1:17" ht="24.95" customHeight="1" x14ac:dyDescent="0.25">
      <c r="A114" s="17">
        <f t="shared" si="3"/>
        <v>112</v>
      </c>
      <c r="B114" s="18" t="str">
        <f>'Base de dados'!A113</f>
        <v>5140002493</v>
      </c>
      <c r="C114" s="19" t="str">
        <f>'Base de dados'!B113</f>
        <v>MARIA ALVES</v>
      </c>
      <c r="D114" s="26">
        <f>'Base de dados'!C113</f>
        <v>126700035</v>
      </c>
      <c r="E114" s="20" t="str">
        <f>'Base de dados'!D113</f>
        <v>036.623.118-95</v>
      </c>
      <c r="F114" s="21" t="str">
        <f>IF('Base de dados'!E113&lt;&gt;"",'Base de dados'!E113,"")</f>
        <v/>
      </c>
      <c r="G114" s="21" t="str">
        <f>IF('Base de dados'!F113&lt;&gt;"",'Base de dados'!F113,"")</f>
        <v/>
      </c>
      <c r="H114" s="21" t="str">
        <f>IF('Base de dados'!G113&lt;&gt;"",'Base de dados'!G113,"")</f>
        <v/>
      </c>
      <c r="I114" s="31" t="str">
        <f>Prefeitura!D114</f>
        <v>RUA JUCELINO KUBITSCHEK, 390 - JD. JUQUIA - JUQUIA</v>
      </c>
      <c r="J114" s="22" t="str">
        <f>Prefeitura!E114</f>
        <v>(13) 996123709</v>
      </c>
      <c r="K114" s="23" t="str">
        <f>LOWER('Base de dados'!K113)</f>
        <v>mariaaalves534@hotmail.com</v>
      </c>
      <c r="L114" s="24" t="str">
        <f>'Base de dados'!J113</f>
        <v>IDOSOS</v>
      </c>
      <c r="M114" s="24" t="str">
        <f>'Base de dados'!L113</f>
        <v>SUPLENTE COMPLEMENTAR</v>
      </c>
      <c r="N114" s="24">
        <f>'Base de dados'!M113</f>
        <v>10</v>
      </c>
      <c r="O114" s="29" t="str">
        <f>IF(OR(Prefeitura!I114="Não",Prefeitura!J114&lt;&gt;""),"EXCLUÍDO","")</f>
        <v/>
      </c>
      <c r="P114" s="24" t="str">
        <f>IF(Prefeitura!J114&lt;&gt;"","ATENDIDO CDHU",IF(Prefeitura!I114="Não","NÃO COMPROVA TEMPO DE MORADIA",""))</f>
        <v/>
      </c>
      <c r="Q114" s="24" t="str">
        <f t="shared" si="4"/>
        <v/>
      </c>
    </row>
    <row r="115" spans="1:17" ht="24.95" customHeight="1" x14ac:dyDescent="0.25">
      <c r="A115" s="17">
        <f t="shared" si="3"/>
        <v>113</v>
      </c>
      <c r="B115" s="18" t="str">
        <f>'Base de dados'!A114</f>
        <v>5140008102</v>
      </c>
      <c r="C115" s="19" t="str">
        <f>'Base de dados'!B114</f>
        <v>ZILDA LIMA LOURENCO</v>
      </c>
      <c r="D115" s="26">
        <f>'Base de dados'!C114</f>
        <v>209562481</v>
      </c>
      <c r="E115" s="20" t="str">
        <f>'Base de dados'!D114</f>
        <v>128.151.078-56</v>
      </c>
      <c r="F115" s="21" t="str">
        <f>IF('Base de dados'!E114&lt;&gt;"",'Base de dados'!E114,"")</f>
        <v/>
      </c>
      <c r="G115" s="21" t="str">
        <f>IF('Base de dados'!F114&lt;&gt;"",'Base de dados'!F114,"")</f>
        <v/>
      </c>
      <c r="H115" s="21" t="str">
        <f>IF('Base de dados'!G114&lt;&gt;"",'Base de dados'!G114,"")</f>
        <v/>
      </c>
      <c r="I115" s="31" t="str">
        <f>Prefeitura!D115</f>
        <v>RUA DUQUE DE CAXIAS, 75 - VILA INDUSTRIAL - JUQUIA</v>
      </c>
      <c r="J115" s="22" t="str">
        <f>Prefeitura!E115</f>
        <v>(13) 997303033</v>
      </c>
      <c r="K115" s="23" t="str">
        <f>LOWER('Base de dados'!K114)</f>
        <v>niltonfran12@gmail.com</v>
      </c>
      <c r="L115" s="24" t="str">
        <f>'Base de dados'!J114</f>
        <v>IDOSOS</v>
      </c>
      <c r="M115" s="24" t="str">
        <f>'Base de dados'!L114</f>
        <v>SUPLENTE COMPLEMENTAR</v>
      </c>
      <c r="N115" s="24">
        <f>'Base de dados'!M114</f>
        <v>11</v>
      </c>
      <c r="O115" s="29" t="str">
        <f>IF(OR(Prefeitura!I115="Não",Prefeitura!J115&lt;&gt;""),"EXCLUÍDO","")</f>
        <v/>
      </c>
      <c r="P115" s="24" t="str">
        <f>IF(Prefeitura!J115&lt;&gt;"","ATENDIDO CDHU",IF(Prefeitura!I115="Não","NÃO COMPROVA TEMPO DE MORADIA",""))</f>
        <v/>
      </c>
      <c r="Q115" s="24" t="str">
        <f t="shared" si="4"/>
        <v/>
      </c>
    </row>
    <row r="116" spans="1:17" ht="24.95" customHeight="1" x14ac:dyDescent="0.25">
      <c r="A116" s="17">
        <f t="shared" si="3"/>
        <v>114</v>
      </c>
      <c r="B116" s="18" t="str">
        <f>'Base de dados'!A115</f>
        <v>5140010751</v>
      </c>
      <c r="C116" s="19" t="str">
        <f>'Base de dados'!B115</f>
        <v>BENEDITA DOMINGAS DIAS</v>
      </c>
      <c r="D116" s="26">
        <f>'Base de dados'!C115</f>
        <v>217825308</v>
      </c>
      <c r="E116" s="20" t="str">
        <f>'Base de dados'!D115</f>
        <v>159.039.038-51</v>
      </c>
      <c r="F116" s="21" t="str">
        <f>IF('Base de dados'!E115&lt;&gt;"",'Base de dados'!E115,"")</f>
        <v/>
      </c>
      <c r="G116" s="21" t="str">
        <f>IF('Base de dados'!F115&lt;&gt;"",'Base de dados'!F115,"")</f>
        <v/>
      </c>
      <c r="H116" s="21" t="str">
        <f>IF('Base de dados'!G115&lt;&gt;"",'Base de dados'!G115,"")</f>
        <v/>
      </c>
      <c r="I116" s="31" t="str">
        <f>Prefeitura!D116</f>
        <v>RUA RIO GRANDE DO SUL, 753 - PARQUE NACIONAL - JUQUIA</v>
      </c>
      <c r="J116" s="22" t="str">
        <f>Prefeitura!E116</f>
        <v>(13) 997205374</v>
      </c>
      <c r="K116" s="23" t="str">
        <f>LOWER('Base de dados'!K115)</f>
        <v>jessicafacio@outlook.com</v>
      </c>
      <c r="L116" s="24" t="str">
        <f>'Base de dados'!J115</f>
        <v>IDOSOS</v>
      </c>
      <c r="M116" s="24" t="str">
        <f>'Base de dados'!L115</f>
        <v>SUPLENTE COMPLEMENTAR</v>
      </c>
      <c r="N116" s="24">
        <f>'Base de dados'!M115</f>
        <v>12</v>
      </c>
      <c r="O116" s="29" t="str">
        <f>IF(OR(Prefeitura!I116="Não",Prefeitura!J116&lt;&gt;""),"EXCLUÍDO","")</f>
        <v/>
      </c>
      <c r="P116" s="24" t="str">
        <f>IF(Prefeitura!J116&lt;&gt;"","ATENDIDO CDHU",IF(Prefeitura!I116="Não","NÃO COMPROVA TEMPO DE MORADIA",""))</f>
        <v/>
      </c>
      <c r="Q116" s="24" t="str">
        <f t="shared" si="4"/>
        <v/>
      </c>
    </row>
    <row r="117" spans="1:17" ht="24.95" customHeight="1" x14ac:dyDescent="0.25">
      <c r="A117" s="17">
        <f t="shared" si="3"/>
        <v>115</v>
      </c>
      <c r="B117" s="18" t="str">
        <f>'Base de dados'!A116</f>
        <v>5140008490</v>
      </c>
      <c r="C117" s="19" t="str">
        <f>'Base de dados'!B116</f>
        <v>IZABEL MARIA DOS SANTOS</v>
      </c>
      <c r="D117" s="26">
        <f>'Base de dados'!C116</f>
        <v>93005866</v>
      </c>
      <c r="E117" s="20" t="str">
        <f>'Base de dados'!D116</f>
        <v>357.788.028-70</v>
      </c>
      <c r="F117" s="21" t="str">
        <f>IF('Base de dados'!E116&lt;&gt;"",'Base de dados'!E116,"")</f>
        <v/>
      </c>
      <c r="G117" s="21" t="str">
        <f>IF('Base de dados'!F116&lt;&gt;"",'Base de dados'!F116,"")</f>
        <v/>
      </c>
      <c r="H117" s="21" t="str">
        <f>IF('Base de dados'!G116&lt;&gt;"",'Base de dados'!G116,"")</f>
        <v/>
      </c>
      <c r="I117" s="31" t="str">
        <f>Prefeitura!D117</f>
        <v>SIT CHACARAS SANTOS, 31 - PE DA SERRA - JUQUIA</v>
      </c>
      <c r="J117" s="22" t="str">
        <f>Prefeitura!E117</f>
        <v>(13) 996000768</v>
      </c>
      <c r="K117" s="23" t="str">
        <f>LOWER('Base de dados'!K116)</f>
        <v>bebel2020@hotmail.com</v>
      </c>
      <c r="L117" s="24" t="str">
        <f>'Base de dados'!J116</f>
        <v>IDOSOS</v>
      </c>
      <c r="M117" s="24" t="str">
        <f>'Base de dados'!L116</f>
        <v>SUPLENTE COMPLEMENTAR</v>
      </c>
      <c r="N117" s="24">
        <f>'Base de dados'!M116</f>
        <v>13</v>
      </c>
      <c r="O117" s="29" t="str">
        <f>IF(OR(Prefeitura!I117="Não",Prefeitura!J117&lt;&gt;""),"EXCLUÍDO","")</f>
        <v/>
      </c>
      <c r="P117" s="24" t="str">
        <f>IF(Prefeitura!J117&lt;&gt;"","ATENDIDO CDHU",IF(Prefeitura!I117="Não","NÃO COMPROVA TEMPO DE MORADIA",""))</f>
        <v/>
      </c>
      <c r="Q117" s="24" t="str">
        <f t="shared" si="4"/>
        <v/>
      </c>
    </row>
    <row r="118" spans="1:17" ht="24.95" customHeight="1" x14ac:dyDescent="0.25">
      <c r="A118" s="17">
        <f t="shared" si="3"/>
        <v>116</v>
      </c>
      <c r="B118" s="18" t="str">
        <f>'Base de dados'!A117</f>
        <v>5140001347</v>
      </c>
      <c r="C118" s="19" t="str">
        <f>'Base de dados'!B117</f>
        <v>DALGIZA SEVERINA DA SILVA</v>
      </c>
      <c r="D118" s="26">
        <f>'Base de dados'!C117</f>
        <v>329802951</v>
      </c>
      <c r="E118" s="20" t="str">
        <f>'Base de dados'!D117</f>
        <v>456.136.214-20</v>
      </c>
      <c r="F118" s="21" t="str">
        <f>IF('Base de dados'!E117&lt;&gt;"",'Base de dados'!E117,"")</f>
        <v/>
      </c>
      <c r="G118" s="21" t="str">
        <f>IF('Base de dados'!F117&lt;&gt;"",'Base de dados'!F117,"")</f>
        <v/>
      </c>
      <c r="H118" s="21" t="str">
        <f>IF('Base de dados'!G117&lt;&gt;"",'Base de dados'!G117,"")</f>
        <v/>
      </c>
      <c r="I118" s="31" t="str">
        <f>Prefeitura!D118</f>
        <v>EST DE  SETE BARRAS, 2020 - VILA PEDREIRA - JUQUIA</v>
      </c>
      <c r="J118" s="22" t="str">
        <f>Prefeitura!E118</f>
        <v>(13) 997182348</v>
      </c>
      <c r="K118" s="23" t="str">
        <f>LOWER('Base de dados'!K117)</f>
        <v>luana_limadasilva@hotmail.com</v>
      </c>
      <c r="L118" s="24" t="str">
        <f>'Base de dados'!J117</f>
        <v>IDOSOS</v>
      </c>
      <c r="M118" s="24" t="str">
        <f>'Base de dados'!L117</f>
        <v>SUPLENTE COMPLEMENTAR</v>
      </c>
      <c r="N118" s="24">
        <f>'Base de dados'!M117</f>
        <v>14</v>
      </c>
      <c r="O118" s="29" t="str">
        <f>IF(OR(Prefeitura!I118="Não",Prefeitura!J118&lt;&gt;""),"EXCLUÍDO","")</f>
        <v/>
      </c>
      <c r="P118" s="24" t="str">
        <f>IF(Prefeitura!J118&lt;&gt;"","ATENDIDO CDHU",IF(Prefeitura!I118="Não","NÃO COMPROVA TEMPO DE MORADIA",""))</f>
        <v/>
      </c>
      <c r="Q118" s="24" t="str">
        <f t="shared" si="4"/>
        <v/>
      </c>
    </row>
    <row r="119" spans="1:17" ht="24.95" customHeight="1" x14ac:dyDescent="0.25">
      <c r="A119" s="17">
        <f t="shared" si="3"/>
        <v>117</v>
      </c>
      <c r="B119" s="18" t="str">
        <f>'Base de dados'!A118</f>
        <v>5140009050</v>
      </c>
      <c r="C119" s="19" t="str">
        <f>'Base de dados'!B118</f>
        <v>WALTER SANCHES DE OLIVEIRA</v>
      </c>
      <c r="D119" s="26">
        <f>'Base de dados'!C118</f>
        <v>132139182</v>
      </c>
      <c r="E119" s="20" t="str">
        <f>'Base de dados'!D118</f>
        <v>270.735.718-96</v>
      </c>
      <c r="F119" s="21" t="str">
        <f>IF('Base de dados'!E118&lt;&gt;"",'Base de dados'!E118,"")</f>
        <v/>
      </c>
      <c r="G119" s="21" t="str">
        <f>IF('Base de dados'!F118&lt;&gt;"",'Base de dados'!F118,"")</f>
        <v/>
      </c>
      <c r="H119" s="21" t="str">
        <f>IF('Base de dados'!G118&lt;&gt;"",'Base de dados'!G118,"")</f>
        <v/>
      </c>
      <c r="I119" s="31" t="str">
        <f>Prefeitura!D119</f>
        <v>RUA JOI FERREIRA LEITE, 188 - VILA NOVA - JUQUIA</v>
      </c>
      <c r="J119" s="22" t="str">
        <f>Prefeitura!E119</f>
        <v>(13) 997967525</v>
      </c>
      <c r="K119" s="23" t="str">
        <f>LOWER('Base de dados'!K118)</f>
        <v>waltersanches58@outlook.com</v>
      </c>
      <c r="L119" s="24" t="str">
        <f>'Base de dados'!J118</f>
        <v>IDOSOS</v>
      </c>
      <c r="M119" s="24" t="str">
        <f>'Base de dados'!L118</f>
        <v>SUPLENTE COMPLEMENTAR</v>
      </c>
      <c r="N119" s="24">
        <f>'Base de dados'!M118</f>
        <v>15</v>
      </c>
      <c r="O119" s="29" t="str">
        <f>IF(OR(Prefeitura!I119="Não",Prefeitura!J119&lt;&gt;""),"EXCLUÍDO","")</f>
        <v/>
      </c>
      <c r="P119" s="24" t="str">
        <f>IF(Prefeitura!J119&lt;&gt;"","ATENDIDO CDHU",IF(Prefeitura!I119="Não","NÃO COMPROVA TEMPO DE MORADIA",""))</f>
        <v/>
      </c>
      <c r="Q119" s="24" t="str">
        <f t="shared" si="4"/>
        <v/>
      </c>
    </row>
    <row r="120" spans="1:17" ht="24.95" customHeight="1" x14ac:dyDescent="0.25">
      <c r="A120" s="17">
        <f t="shared" si="3"/>
        <v>118</v>
      </c>
      <c r="B120" s="18" t="str">
        <f>'Base de dados'!A119</f>
        <v>5140002410</v>
      </c>
      <c r="C120" s="19" t="str">
        <f>'Base de dados'!B119</f>
        <v>GENY ALVES RIBEIRO DO NASCIMENTO</v>
      </c>
      <c r="D120" s="26">
        <f>'Base de dados'!C119</f>
        <v>38665671</v>
      </c>
      <c r="E120" s="20" t="str">
        <f>'Base de dados'!D119</f>
        <v>395.248.828-33</v>
      </c>
      <c r="F120" s="21" t="str">
        <f>IF('Base de dados'!E119&lt;&gt;"",'Base de dados'!E119,"")</f>
        <v/>
      </c>
      <c r="G120" s="21" t="str">
        <f>IF('Base de dados'!F119&lt;&gt;"",'Base de dados'!F119,"")</f>
        <v/>
      </c>
      <c r="H120" s="21" t="str">
        <f>IF('Base de dados'!G119&lt;&gt;"",'Base de dados'!G119,"")</f>
        <v/>
      </c>
      <c r="I120" s="31" t="str">
        <f>Prefeitura!D120</f>
        <v>VLA VIELA 2, 70 - VILA SANCHES - JUQUIA</v>
      </c>
      <c r="J120" s="22" t="str">
        <f>Prefeitura!E120</f>
        <v>(13) 997397706</v>
      </c>
      <c r="K120" s="23" t="str">
        <f>LOWER('Base de dados'!K119)</f>
        <v>sdaniele561@gmail.com</v>
      </c>
      <c r="L120" s="24" t="str">
        <f>'Base de dados'!J119</f>
        <v>IDOSOS</v>
      </c>
      <c r="M120" s="24" t="str">
        <f>'Base de dados'!L119</f>
        <v>SUPLENTE COMPLEMENTAR</v>
      </c>
      <c r="N120" s="24">
        <f>'Base de dados'!M119</f>
        <v>16</v>
      </c>
      <c r="O120" s="29" t="str">
        <f>IF(OR(Prefeitura!I120="Não",Prefeitura!J120&lt;&gt;""),"EXCLUÍDO","")</f>
        <v/>
      </c>
      <c r="P120" s="24" t="str">
        <f>IF(Prefeitura!J120&lt;&gt;"","ATENDIDO CDHU",IF(Prefeitura!I120="Não","NÃO COMPROVA TEMPO DE MORADIA",""))</f>
        <v/>
      </c>
      <c r="Q120" s="24" t="str">
        <f t="shared" si="4"/>
        <v/>
      </c>
    </row>
    <row r="121" spans="1:17" ht="24.95" customHeight="1" x14ac:dyDescent="0.25">
      <c r="A121" s="17">
        <f t="shared" si="3"/>
        <v>119</v>
      </c>
      <c r="B121" s="18" t="str">
        <f>'Base de dados'!A120</f>
        <v>5140008979</v>
      </c>
      <c r="C121" s="19" t="str">
        <f>'Base de dados'!B120</f>
        <v>JOSE CARLOS MARTINS</v>
      </c>
      <c r="D121" s="26">
        <f>'Base de dados'!C120</f>
        <v>104508218</v>
      </c>
      <c r="E121" s="20" t="str">
        <f>'Base de dados'!D120</f>
        <v>046.055.688-67</v>
      </c>
      <c r="F121" s="21" t="str">
        <f>IF('Base de dados'!E120&lt;&gt;"",'Base de dados'!E120,"")</f>
        <v/>
      </c>
      <c r="G121" s="21" t="str">
        <f>IF('Base de dados'!F120&lt;&gt;"",'Base de dados'!F120,"")</f>
        <v/>
      </c>
      <c r="H121" s="21" t="str">
        <f>IF('Base de dados'!G120&lt;&gt;"",'Base de dados'!G120,"")</f>
        <v/>
      </c>
      <c r="I121" s="31" t="str">
        <f>Prefeitura!D121</f>
        <v>RUA BAHIA, 743 - PARQUE NACIONAL - JUQUIA</v>
      </c>
      <c r="J121" s="22" t="str">
        <f>Prefeitura!E121</f>
        <v>(13) 996459194</v>
      </c>
      <c r="K121" s="23" t="str">
        <f>LOWER('Base de dados'!K120)</f>
        <v>jc2398706@gmail.com</v>
      </c>
      <c r="L121" s="24" t="str">
        <f>'Base de dados'!J120</f>
        <v>IDOSOS</v>
      </c>
      <c r="M121" s="24" t="str">
        <f>'Base de dados'!L120</f>
        <v>SUPLENTE COMPLEMENTAR</v>
      </c>
      <c r="N121" s="24">
        <f>'Base de dados'!M120</f>
        <v>17</v>
      </c>
      <c r="O121" s="29" t="str">
        <f>IF(OR(Prefeitura!I121="Não",Prefeitura!J121&lt;&gt;""),"EXCLUÍDO","")</f>
        <v/>
      </c>
      <c r="P121" s="24" t="str">
        <f>IF(Prefeitura!J121&lt;&gt;"","ATENDIDO CDHU",IF(Prefeitura!I121="Não","NÃO COMPROVA TEMPO DE MORADIA",""))</f>
        <v/>
      </c>
      <c r="Q121" s="24" t="str">
        <f t="shared" si="4"/>
        <v/>
      </c>
    </row>
    <row r="122" spans="1:17" ht="24.95" customHeight="1" x14ac:dyDescent="0.25">
      <c r="A122" s="17">
        <f t="shared" si="3"/>
        <v>120</v>
      </c>
      <c r="B122" s="18" t="str">
        <f>'Base de dados'!A121</f>
        <v>5140006569</v>
      </c>
      <c r="C122" s="19" t="str">
        <f>'Base de dados'!B121</f>
        <v>RUTH PINTO NUNES</v>
      </c>
      <c r="D122" s="26">
        <f>'Base de dados'!C121</f>
        <v>7255404</v>
      </c>
      <c r="E122" s="20" t="str">
        <f>'Base de dados'!D121</f>
        <v>973.138.408-10</v>
      </c>
      <c r="F122" s="21" t="str">
        <f>IF('Base de dados'!E121&lt;&gt;"",'Base de dados'!E121,"")</f>
        <v/>
      </c>
      <c r="G122" s="21" t="str">
        <f>IF('Base de dados'!F121&lt;&gt;"",'Base de dados'!F121,"")</f>
        <v/>
      </c>
      <c r="H122" s="21" t="str">
        <f>IF('Base de dados'!G121&lt;&gt;"",'Base de dados'!G121,"")</f>
        <v/>
      </c>
      <c r="I122" s="31" t="str">
        <f>Prefeitura!D122</f>
        <v>RUA PARA, 119 - PARQUE NACIONAL - JUQUIA</v>
      </c>
      <c r="J122" s="22" t="str">
        <f>Prefeitura!E122</f>
        <v>(13) 988080888</v>
      </c>
      <c r="K122" s="23" t="str">
        <f>LOWER('Base de dados'!K121)</f>
        <v>elaine20171985@gmail.com</v>
      </c>
      <c r="L122" s="24" t="str">
        <f>'Base de dados'!J121</f>
        <v>IDOSOS</v>
      </c>
      <c r="M122" s="24" t="str">
        <f>'Base de dados'!L121</f>
        <v>SUPLENTE COMPLEMENTAR</v>
      </c>
      <c r="N122" s="24">
        <f>'Base de dados'!M121</f>
        <v>18</v>
      </c>
      <c r="O122" s="29" t="str">
        <f>IF(OR(Prefeitura!I122="Não",Prefeitura!J122&lt;&gt;""),"EXCLUÍDO","")</f>
        <v/>
      </c>
      <c r="P122" s="24" t="str">
        <f>IF(Prefeitura!J122&lt;&gt;"","ATENDIDO CDHU",IF(Prefeitura!I122="Não","NÃO COMPROVA TEMPO DE MORADIA",""))</f>
        <v/>
      </c>
      <c r="Q122" s="24" t="str">
        <f t="shared" si="4"/>
        <v/>
      </c>
    </row>
    <row r="123" spans="1:17" ht="24.95" customHeight="1" x14ac:dyDescent="0.25">
      <c r="A123" s="17">
        <f t="shared" si="3"/>
        <v>121</v>
      </c>
      <c r="B123" s="18" t="str">
        <f>'Base de dados'!A122</f>
        <v>5140005694</v>
      </c>
      <c r="C123" s="19" t="str">
        <f>'Base de dados'!B122</f>
        <v>SIDENEY RAMOS</v>
      </c>
      <c r="D123" s="26">
        <f>'Base de dados'!C122</f>
        <v>82107002</v>
      </c>
      <c r="E123" s="20" t="str">
        <f>'Base de dados'!D122</f>
        <v>731.822.818-87</v>
      </c>
      <c r="F123" s="21" t="str">
        <f>IF('Base de dados'!E122&lt;&gt;"",'Base de dados'!E122,"")</f>
        <v/>
      </c>
      <c r="G123" s="21" t="str">
        <f>IF('Base de dados'!F122&lt;&gt;"",'Base de dados'!F122,"")</f>
        <v/>
      </c>
      <c r="H123" s="21" t="str">
        <f>IF('Base de dados'!G122&lt;&gt;"",'Base de dados'!G122,"")</f>
        <v/>
      </c>
      <c r="I123" s="31" t="str">
        <f>Prefeitura!D123</f>
        <v>RUA PRIMEIRO DE MAIO, 41 - VILA INDUSTRIAL - JUQUIA</v>
      </c>
      <c r="J123" s="22" t="str">
        <f>Prefeitura!E123</f>
        <v>(13) 996610423</v>
      </c>
      <c r="K123" s="23" t="str">
        <f>LOWER('Base de dados'!K122)</f>
        <v>bettoqqueiroz@hotmail.com</v>
      </c>
      <c r="L123" s="24" t="str">
        <f>'Base de dados'!J122</f>
        <v>IDOSOS</v>
      </c>
      <c r="M123" s="24" t="str">
        <f>'Base de dados'!L122</f>
        <v>SUPLENTE COMPLEMENTAR</v>
      </c>
      <c r="N123" s="24">
        <f>'Base de dados'!M122</f>
        <v>19</v>
      </c>
      <c r="O123" s="29" t="str">
        <f>IF(OR(Prefeitura!I123="Não",Prefeitura!J123&lt;&gt;""),"EXCLUÍDO","")</f>
        <v/>
      </c>
      <c r="P123" s="24" t="str">
        <f>IF(Prefeitura!J123&lt;&gt;"","ATENDIDO CDHU",IF(Prefeitura!I123="Não","NÃO COMPROVA TEMPO DE MORADIA",""))</f>
        <v/>
      </c>
      <c r="Q123" s="24" t="str">
        <f t="shared" si="4"/>
        <v/>
      </c>
    </row>
    <row r="124" spans="1:17" ht="24.95" customHeight="1" x14ac:dyDescent="0.25">
      <c r="A124" s="17">
        <f t="shared" si="3"/>
        <v>122</v>
      </c>
      <c r="B124" s="18" t="str">
        <f>'Base de dados'!A123</f>
        <v>5140006544</v>
      </c>
      <c r="C124" s="19" t="str">
        <f>'Base de dados'!B123</f>
        <v>CARMELITA FERNANDES SILVA</v>
      </c>
      <c r="D124" s="26">
        <f>'Base de dados'!C123</f>
        <v>20056911</v>
      </c>
      <c r="E124" s="20" t="str">
        <f>'Base de dados'!D123</f>
        <v>099.953.888-80</v>
      </c>
      <c r="F124" s="21" t="str">
        <f>IF('Base de dados'!E123&lt;&gt;"",'Base de dados'!E123,"")</f>
        <v>ANTONIO DE SOUZA E SILVA</v>
      </c>
      <c r="G124" s="21">
        <f>IF('Base de dados'!F123&lt;&gt;"",'Base de dados'!F123,"")</f>
        <v>4140905</v>
      </c>
      <c r="H124" s="21" t="str">
        <f>IF('Base de dados'!G123&lt;&gt;"",'Base de dados'!G123,"")</f>
        <v>596.233.148-68</v>
      </c>
      <c r="I124" s="31" t="str">
        <f>Prefeitura!D124</f>
        <v>RUA MARECHAL DEODORO DA FONSECA, 157 - VILA INDUSTRIAL - JUQUIA</v>
      </c>
      <c r="J124" s="22" t="str">
        <f>Prefeitura!E124</f>
        <v>(13) 996322915</v>
      </c>
      <c r="K124" s="23" t="str">
        <f>LOWER('Base de dados'!K123)</f>
        <v>carmelitafsilva1945@gmail.com</v>
      </c>
      <c r="L124" s="24" t="str">
        <f>'Base de dados'!J123</f>
        <v>IDOSOS</v>
      </c>
      <c r="M124" s="24" t="str">
        <f>'Base de dados'!L123</f>
        <v>SUPLENTE COMPLEMENTAR</v>
      </c>
      <c r="N124" s="24">
        <f>'Base de dados'!M123</f>
        <v>20</v>
      </c>
      <c r="O124" s="29" t="str">
        <f>IF(OR(Prefeitura!I124="Não",Prefeitura!J124&lt;&gt;""),"EXCLUÍDO","")</f>
        <v/>
      </c>
      <c r="P124" s="24" t="str">
        <f>IF(Prefeitura!J124&lt;&gt;"","ATENDIDO CDHU",IF(Prefeitura!I124="Não","NÃO COMPROVA TEMPO DE MORADIA",""))</f>
        <v/>
      </c>
      <c r="Q124" s="24" t="str">
        <f t="shared" si="4"/>
        <v/>
      </c>
    </row>
    <row r="125" spans="1:17" ht="24.95" customHeight="1" x14ac:dyDescent="0.25">
      <c r="A125" s="17">
        <f t="shared" si="3"/>
        <v>123</v>
      </c>
      <c r="B125" s="18" t="str">
        <f>'Base de dados'!A124</f>
        <v>5140010819</v>
      </c>
      <c r="C125" s="19" t="str">
        <f>'Base de dados'!B124</f>
        <v>GISELIA FRANCISCO LEANDRO DELFINO</v>
      </c>
      <c r="D125" s="26">
        <f>'Base de dados'!C124</f>
        <v>22774228</v>
      </c>
      <c r="E125" s="20" t="str">
        <f>'Base de dados'!D124</f>
        <v>133.656.438-50</v>
      </c>
      <c r="F125" s="21" t="str">
        <f>IF('Base de dados'!E124&lt;&gt;"",'Base de dados'!E124,"")</f>
        <v/>
      </c>
      <c r="G125" s="21" t="str">
        <f>IF('Base de dados'!F124&lt;&gt;"",'Base de dados'!F124,"")</f>
        <v/>
      </c>
      <c r="H125" s="21" t="str">
        <f>IF('Base de dados'!G124&lt;&gt;"",'Base de dados'!G124,"")</f>
        <v/>
      </c>
      <c r="I125" s="31" t="str">
        <f>Prefeitura!D125</f>
        <v>RUA MARECHAL RONDON, 230 - CEDRO - JUQUIA</v>
      </c>
      <c r="J125" s="22" t="str">
        <f>Prefeitura!E125</f>
        <v>(13) 997250413</v>
      </c>
      <c r="K125" s="23" t="str">
        <f>LOWER('Base de dados'!K124)</f>
        <v>tiodu98@gmail.com</v>
      </c>
      <c r="L125" s="24" t="str">
        <f>'Base de dados'!J124</f>
        <v>IDOSOS</v>
      </c>
      <c r="M125" s="24" t="str">
        <f>'Base de dados'!L124</f>
        <v>SUPLENTE COMPLEMENTAR</v>
      </c>
      <c r="N125" s="24">
        <f>'Base de dados'!M124</f>
        <v>21</v>
      </c>
      <c r="O125" s="29" t="str">
        <f>IF(OR(Prefeitura!I125="Não",Prefeitura!J125&lt;&gt;""),"EXCLUÍDO","")</f>
        <v/>
      </c>
      <c r="P125" s="24" t="str">
        <f>IF(Prefeitura!J125&lt;&gt;"","ATENDIDO CDHU",IF(Prefeitura!I125="Não","NÃO COMPROVA TEMPO DE MORADIA",""))</f>
        <v/>
      </c>
      <c r="Q125" s="24" t="str">
        <f t="shared" si="4"/>
        <v/>
      </c>
    </row>
    <row r="126" spans="1:17" ht="24.95" customHeight="1" x14ac:dyDescent="0.25">
      <c r="A126" s="17">
        <f t="shared" si="3"/>
        <v>124</v>
      </c>
      <c r="B126" s="18" t="str">
        <f>'Base de dados'!A125</f>
        <v>5140008185</v>
      </c>
      <c r="C126" s="19" t="str">
        <f>'Base de dados'!B125</f>
        <v>EDNALVA MARIA DA SILVA</v>
      </c>
      <c r="D126" s="26">
        <f>'Base de dados'!C125</f>
        <v>237366617</v>
      </c>
      <c r="E126" s="20" t="str">
        <f>'Base de dados'!D125</f>
        <v>334.209.488-59</v>
      </c>
      <c r="F126" s="21" t="str">
        <f>IF('Base de dados'!E125&lt;&gt;"",'Base de dados'!E125,"")</f>
        <v/>
      </c>
      <c r="G126" s="21" t="str">
        <f>IF('Base de dados'!F125&lt;&gt;"",'Base de dados'!F125,"")</f>
        <v/>
      </c>
      <c r="H126" s="21" t="str">
        <f>IF('Base de dados'!G125&lt;&gt;"",'Base de dados'!G125,"")</f>
        <v/>
      </c>
      <c r="I126" s="31" t="str">
        <f>Prefeitura!D126</f>
        <v>RUA JOSE FROES, 106 - ANA CRISTINA - JUQUIA</v>
      </c>
      <c r="J126" s="22" t="str">
        <f>Prefeitura!E126</f>
        <v>(13) 996240498</v>
      </c>
      <c r="K126" s="23" t="str">
        <f>LOWER('Base de dados'!K125)</f>
        <v>sorayasalus@hotmail.com</v>
      </c>
      <c r="L126" s="24" t="str">
        <f>'Base de dados'!J125</f>
        <v>IDOSOS</v>
      </c>
      <c r="M126" s="24" t="str">
        <f>'Base de dados'!L125</f>
        <v>SUPLENTE COMPLEMENTAR</v>
      </c>
      <c r="N126" s="24">
        <f>'Base de dados'!M125</f>
        <v>22</v>
      </c>
      <c r="O126" s="29" t="str">
        <f>IF(OR(Prefeitura!I126="Não",Prefeitura!J126&lt;&gt;""),"EXCLUÍDO","")</f>
        <v/>
      </c>
      <c r="P126" s="24" t="str">
        <f>IF(Prefeitura!J126&lt;&gt;"","ATENDIDO CDHU",IF(Prefeitura!I126="Não","NÃO COMPROVA TEMPO DE MORADIA",""))</f>
        <v/>
      </c>
      <c r="Q126" s="24" t="str">
        <f t="shared" si="4"/>
        <v/>
      </c>
    </row>
    <row r="127" spans="1:17" ht="24.95" customHeight="1" x14ac:dyDescent="0.25">
      <c r="A127" s="17">
        <f t="shared" si="3"/>
        <v>125</v>
      </c>
      <c r="B127" s="18" t="str">
        <f>'Base de dados'!A126</f>
        <v>5140007542</v>
      </c>
      <c r="C127" s="19" t="str">
        <f>'Base de dados'!B126</f>
        <v>MARIA ELSA MORAES DE CARVALHO</v>
      </c>
      <c r="D127" s="26">
        <f>'Base de dados'!C126</f>
        <v>171370727</v>
      </c>
      <c r="E127" s="20" t="str">
        <f>'Base de dados'!D126</f>
        <v>133.674.658-01</v>
      </c>
      <c r="F127" s="21" t="str">
        <f>IF('Base de dados'!E126&lt;&gt;"",'Base de dados'!E126,"")</f>
        <v>PAULO DIAS DE CARVALHO</v>
      </c>
      <c r="G127" s="21">
        <f>IF('Base de dados'!F126&lt;&gt;"",'Base de dados'!F126,"")</f>
        <v>136184297</v>
      </c>
      <c r="H127" s="21" t="str">
        <f>IF('Base de dados'!G126&lt;&gt;"",'Base de dados'!G126,"")</f>
        <v>018.186.908-02</v>
      </c>
      <c r="I127" s="31" t="str">
        <f>Prefeitura!D127</f>
        <v>RUA PROFESSOR FRANCISCO ARCELINO DO AMARAL, 21 - VILA SANCHES - JUQUIA</v>
      </c>
      <c r="J127" s="22" t="str">
        <f>Prefeitura!E127</f>
        <v>(13) 996491590</v>
      </c>
      <c r="K127" s="23" t="str">
        <f>LOWER('Base de dados'!K126)</f>
        <v>elzamoraes618@gmail.com</v>
      </c>
      <c r="L127" s="24" t="str">
        <f>'Base de dados'!J126</f>
        <v>IDOSOS</v>
      </c>
      <c r="M127" s="24" t="str">
        <f>'Base de dados'!L126</f>
        <v>SUPLENTE COMPLEMENTAR</v>
      </c>
      <c r="N127" s="24">
        <f>'Base de dados'!M126</f>
        <v>23</v>
      </c>
      <c r="O127" s="29" t="str">
        <f>IF(OR(Prefeitura!I127="Não",Prefeitura!J127&lt;&gt;""),"EXCLUÍDO","")</f>
        <v/>
      </c>
      <c r="P127" s="24" t="str">
        <f>IF(Prefeitura!J127&lt;&gt;"","ATENDIDO CDHU",IF(Prefeitura!I127="Não","NÃO COMPROVA TEMPO DE MORADIA",""))</f>
        <v/>
      </c>
      <c r="Q127" s="24" t="str">
        <f t="shared" si="4"/>
        <v/>
      </c>
    </row>
    <row r="128" spans="1:17" ht="24.95" customHeight="1" x14ac:dyDescent="0.25">
      <c r="A128" s="17">
        <f t="shared" si="3"/>
        <v>126</v>
      </c>
      <c r="B128" s="18" t="str">
        <f>'Base de dados'!A127</f>
        <v>5140009142</v>
      </c>
      <c r="C128" s="19" t="str">
        <f>'Base de dados'!B127</f>
        <v>MARIA ELECIR DE FREITAS SANTOS</v>
      </c>
      <c r="D128" s="26">
        <f>'Base de dados'!C127</f>
        <v>329803463</v>
      </c>
      <c r="E128" s="20" t="str">
        <f>'Base de dados'!D127</f>
        <v>259.232.158-61</v>
      </c>
      <c r="F128" s="21" t="str">
        <f>IF('Base de dados'!E127&lt;&gt;"",'Base de dados'!E127,"")</f>
        <v/>
      </c>
      <c r="G128" s="21" t="str">
        <f>IF('Base de dados'!F127&lt;&gt;"",'Base de dados'!F127,"")</f>
        <v/>
      </c>
      <c r="H128" s="21" t="str">
        <f>IF('Base de dados'!G127&lt;&gt;"",'Base de dados'!G127,"")</f>
        <v/>
      </c>
      <c r="I128" s="31" t="str">
        <f>Prefeitura!D128</f>
        <v>SIT ENTRADA DO  IPORANGA, s/n - BAIRRO DAS CORUJAS - JUQUIA</v>
      </c>
      <c r="J128" s="22" t="str">
        <f>Prefeitura!E128</f>
        <v>(13) 996573376</v>
      </c>
      <c r="K128" s="23" t="str">
        <f>LOWER('Base de dados'!K127)</f>
        <v>carlacristinafreitasvieira@gmail.com</v>
      </c>
      <c r="L128" s="24" t="str">
        <f>'Base de dados'!J127</f>
        <v>IDOSOS</v>
      </c>
      <c r="M128" s="24" t="str">
        <f>'Base de dados'!L127</f>
        <v>SUPLENTE COMPLEMENTAR</v>
      </c>
      <c r="N128" s="24">
        <f>'Base de dados'!M127</f>
        <v>24</v>
      </c>
      <c r="O128" s="29" t="str">
        <f>IF(OR(Prefeitura!I128="Não",Prefeitura!J128&lt;&gt;""),"EXCLUÍDO","")</f>
        <v/>
      </c>
      <c r="P128" s="24" t="str">
        <f>IF(Prefeitura!J128&lt;&gt;"","ATENDIDO CDHU",IF(Prefeitura!I128="Não","NÃO COMPROVA TEMPO DE MORADIA",""))</f>
        <v/>
      </c>
      <c r="Q128" s="24" t="str">
        <f t="shared" si="4"/>
        <v/>
      </c>
    </row>
    <row r="129" spans="1:17" ht="24.95" customHeight="1" x14ac:dyDescent="0.25">
      <c r="A129" s="17">
        <f t="shared" si="3"/>
        <v>127</v>
      </c>
      <c r="B129" s="18" t="str">
        <f>'Base de dados'!A128</f>
        <v>5140010652</v>
      </c>
      <c r="C129" s="19" t="str">
        <f>'Base de dados'!B128</f>
        <v>CELY MARIA GOMES DE JESUS</v>
      </c>
      <c r="D129" s="26">
        <f>'Base de dados'!C128</f>
        <v>261680912</v>
      </c>
      <c r="E129" s="20" t="str">
        <f>'Base de dados'!D128</f>
        <v>097.891.288-86</v>
      </c>
      <c r="F129" s="21" t="str">
        <f>IF('Base de dados'!E128&lt;&gt;"",'Base de dados'!E128,"")</f>
        <v>OLOIR AFONSO DE JESUS</v>
      </c>
      <c r="G129" s="21">
        <f>IF('Base de dados'!F128&lt;&gt;"",'Base de dados'!F128,"")</f>
        <v>193832951</v>
      </c>
      <c r="H129" s="21" t="str">
        <f>IF('Base de dados'!G128&lt;&gt;"",'Base de dados'!G128,"")</f>
        <v>077.911.128-17</v>
      </c>
      <c r="I129" s="31" t="str">
        <f>Prefeitura!D129</f>
        <v>RUA PORTO DA BALSA, 300 - CENTRO - JUQUIA</v>
      </c>
      <c r="J129" s="22" t="str">
        <f>Prefeitura!E129</f>
        <v>(13) 997182475</v>
      </c>
      <c r="K129" s="23" t="str">
        <f>LOWER('Base de dados'!K128)</f>
        <v>celym385@gmail.com</v>
      </c>
      <c r="L129" s="24" t="str">
        <f>'Base de dados'!J128</f>
        <v>IDOSOS</v>
      </c>
      <c r="M129" s="24" t="str">
        <f>'Base de dados'!L128</f>
        <v>SUPLENTE COMPLEMENTAR</v>
      </c>
      <c r="N129" s="24">
        <f>'Base de dados'!M128</f>
        <v>25</v>
      </c>
      <c r="O129" s="29" t="str">
        <f>IF(OR(Prefeitura!I129="Não",Prefeitura!J129&lt;&gt;""),"EXCLUÍDO","")</f>
        <v/>
      </c>
      <c r="P129" s="24" t="str">
        <f>IF(Prefeitura!J129&lt;&gt;"","ATENDIDO CDHU",IF(Prefeitura!I129="Não","NÃO COMPROVA TEMPO DE MORADIA",""))</f>
        <v/>
      </c>
      <c r="Q129" s="24" t="str">
        <f t="shared" si="4"/>
        <v/>
      </c>
    </row>
    <row r="130" spans="1:17" ht="24.95" customHeight="1" x14ac:dyDescent="0.25">
      <c r="A130" s="17">
        <f t="shared" si="3"/>
        <v>128</v>
      </c>
      <c r="B130" s="18" t="str">
        <f>'Base de dados'!A129</f>
        <v>5140006908</v>
      </c>
      <c r="C130" s="19" t="str">
        <f>'Base de dados'!B129</f>
        <v>JOSE FRANCISCO PINTO PORTELA</v>
      </c>
      <c r="D130" s="26">
        <f>'Base de dados'!C129</f>
        <v>14207114</v>
      </c>
      <c r="E130" s="20" t="str">
        <f>'Base de dados'!D129</f>
        <v>032.729.148-62</v>
      </c>
      <c r="F130" s="21" t="str">
        <f>IF('Base de dados'!E129&lt;&gt;"",'Base de dados'!E129,"")</f>
        <v>JANDIRA DE OLIVEIRA PORTELA</v>
      </c>
      <c r="G130" s="21">
        <f>IF('Base de dados'!F129&lt;&gt;"",'Base de dados'!F129,"")</f>
        <v>234645027</v>
      </c>
      <c r="H130" s="21" t="str">
        <f>IF('Base de dados'!G129&lt;&gt;"",'Base de dados'!G129,"")</f>
        <v>076.650.358-50</v>
      </c>
      <c r="I130" s="31" t="str">
        <f>Prefeitura!D130</f>
        <v>SIT ZELIA DE OLIVEIRA SANCHES, 59 - VILA SANCHES - JUQUIA</v>
      </c>
      <c r="J130" s="22" t="str">
        <f>Prefeitura!E130</f>
        <v>(13) 997052398</v>
      </c>
      <c r="K130" s="23" t="str">
        <f>LOWER('Base de dados'!K129)</f>
        <v>andreyneportela67@gmail.com</v>
      </c>
      <c r="L130" s="24" t="str">
        <f>'Base de dados'!J129</f>
        <v>IDOSOS</v>
      </c>
      <c r="M130" s="24" t="str">
        <f>'Base de dados'!L129</f>
        <v>SUPLENTE COMPLEMENTAR</v>
      </c>
      <c r="N130" s="24">
        <f>'Base de dados'!M129</f>
        <v>26</v>
      </c>
      <c r="O130" s="29" t="str">
        <f>IF(OR(Prefeitura!I130="Não",Prefeitura!J130&lt;&gt;""),"EXCLUÍDO","")</f>
        <v/>
      </c>
      <c r="P130" s="24" t="str">
        <f>IF(Prefeitura!J130&lt;&gt;"","ATENDIDO CDHU",IF(Prefeitura!I130="Não","NÃO COMPROVA TEMPO DE MORADIA",""))</f>
        <v/>
      </c>
      <c r="Q130" s="24" t="str">
        <f t="shared" si="4"/>
        <v/>
      </c>
    </row>
    <row r="131" spans="1:17" ht="24.95" customHeight="1" x14ac:dyDescent="0.25">
      <c r="A131" s="17">
        <f t="shared" si="3"/>
        <v>129</v>
      </c>
      <c r="B131" s="18" t="str">
        <f>'Base de dados'!A130</f>
        <v>5140006197</v>
      </c>
      <c r="C131" s="19" t="str">
        <f>'Base de dados'!B130</f>
        <v>VITALINA DIAS MANOEL</v>
      </c>
      <c r="D131" s="26">
        <f>'Base de dados'!C130</f>
        <v>17556716</v>
      </c>
      <c r="E131" s="20" t="str">
        <f>'Base de dados'!D130</f>
        <v>277.427.298-06</v>
      </c>
      <c r="F131" s="21" t="str">
        <f>IF('Base de dados'!E130&lt;&gt;"",'Base de dados'!E130,"")</f>
        <v>ROBERVAL GOMES DE LIMA</v>
      </c>
      <c r="G131" s="21">
        <f>IF('Base de dados'!F130&lt;&gt;"",'Base de dados'!F130,"")</f>
        <v>2499106849</v>
      </c>
      <c r="H131" s="21" t="str">
        <f>IF('Base de dados'!G130&lt;&gt;"",'Base de dados'!G130,"")</f>
        <v>400.242.964-49</v>
      </c>
      <c r="I131" s="31" t="str">
        <f>Prefeitura!D131</f>
        <v>VLA DE SETE BARRAS, 1270 - VILA PEDREIRA - JUQUIA</v>
      </c>
      <c r="J131" s="22" t="str">
        <f>Prefeitura!E131</f>
        <v>(13) 996210688</v>
      </c>
      <c r="K131" s="23" t="str">
        <f>LOWER('Base de dados'!K130)</f>
        <v>vitalinadiasmanoel@gmail.com</v>
      </c>
      <c r="L131" s="24" t="str">
        <f>'Base de dados'!J130</f>
        <v>IDOSOS</v>
      </c>
      <c r="M131" s="24" t="str">
        <f>'Base de dados'!L130</f>
        <v>SUPLENTE COMPLEMENTAR</v>
      </c>
      <c r="N131" s="24">
        <f>'Base de dados'!M130</f>
        <v>27</v>
      </c>
      <c r="O131" s="29" t="str">
        <f>IF(OR(Prefeitura!I131="Não",Prefeitura!J131&lt;&gt;""),"EXCLUÍDO","")</f>
        <v/>
      </c>
      <c r="P131" s="24" t="str">
        <f>IF(Prefeitura!J131&lt;&gt;"","ATENDIDO CDHU",IF(Prefeitura!I131="Não","NÃO COMPROVA TEMPO DE MORADIA",""))</f>
        <v/>
      </c>
      <c r="Q131" s="24" t="str">
        <f t="shared" si="4"/>
        <v/>
      </c>
    </row>
    <row r="132" spans="1:17" ht="24.95" customHeight="1" x14ac:dyDescent="0.25">
      <c r="A132" s="17">
        <f t="shared" si="3"/>
        <v>130</v>
      </c>
      <c r="B132" s="18" t="str">
        <f>'Base de dados'!A131</f>
        <v>5140007062</v>
      </c>
      <c r="C132" s="19" t="str">
        <f>'Base de dados'!B131</f>
        <v>DOROTHEA FARIA DE SOUZA</v>
      </c>
      <c r="D132" s="26">
        <f>'Base de dados'!C131</f>
        <v>242710438</v>
      </c>
      <c r="E132" s="20" t="str">
        <f>'Base de dados'!D131</f>
        <v>133.665.468-67</v>
      </c>
      <c r="F132" s="21" t="str">
        <f>IF('Base de dados'!E131&lt;&gt;"",'Base de dados'!E131,"")</f>
        <v>JAIR DE SOUZA</v>
      </c>
      <c r="G132" s="21">
        <f>IF('Base de dados'!F131&lt;&gt;"",'Base de dados'!F131,"")</f>
        <v>88631461</v>
      </c>
      <c r="H132" s="21" t="str">
        <f>IF('Base de dados'!G131&lt;&gt;"",'Base de dados'!G131,"")</f>
        <v>731.789.268-87</v>
      </c>
      <c r="I132" s="31" t="str">
        <f>Prefeitura!D132</f>
        <v>RUA 3, 315 - BAIRRO FLORESTA - JUQUIA</v>
      </c>
      <c r="J132" s="22" t="str">
        <f>Prefeitura!E132</f>
        <v>(13) 992120027</v>
      </c>
      <c r="K132" s="23" t="str">
        <f>LOWER('Base de dados'!K131)</f>
        <v>talitafariadesouzapascoal@gmail.com</v>
      </c>
      <c r="L132" s="24" t="str">
        <f>'Base de dados'!J131</f>
        <v>IDOSOS</v>
      </c>
      <c r="M132" s="24" t="str">
        <f>'Base de dados'!L131</f>
        <v>SUPLENTE COMPLEMENTAR</v>
      </c>
      <c r="N132" s="24">
        <f>'Base de dados'!M131</f>
        <v>28</v>
      </c>
      <c r="O132" s="29" t="str">
        <f>IF(OR(Prefeitura!I132="Não",Prefeitura!J132&lt;&gt;""),"EXCLUÍDO","")</f>
        <v/>
      </c>
      <c r="P132" s="24" t="str">
        <f>IF(Prefeitura!J132&lt;&gt;"","ATENDIDO CDHU",IF(Prefeitura!I132="Não","NÃO COMPROVA TEMPO DE MORADIA",""))</f>
        <v/>
      </c>
      <c r="Q132" s="24" t="str">
        <f t="shared" si="4"/>
        <v/>
      </c>
    </row>
    <row r="133" spans="1:17" ht="24.95" customHeight="1" x14ac:dyDescent="0.25">
      <c r="A133" s="17">
        <f t="shared" ref="A133:A196" si="5">A132+1</f>
        <v>131</v>
      </c>
      <c r="B133" s="18" t="str">
        <f>'Base de dados'!A132</f>
        <v>5140010447</v>
      </c>
      <c r="C133" s="19" t="str">
        <f>'Base de dados'!B132</f>
        <v>ALAIDE PEREIRA DA SILVA AGUIAR</v>
      </c>
      <c r="D133" s="26">
        <f>'Base de dados'!C132</f>
        <v>234647474</v>
      </c>
      <c r="E133" s="20" t="str">
        <f>'Base de dados'!D132</f>
        <v>036.623.268-17</v>
      </c>
      <c r="F133" s="21" t="str">
        <f>IF('Base de dados'!E132&lt;&gt;"",'Base de dados'!E132,"")</f>
        <v/>
      </c>
      <c r="G133" s="21" t="str">
        <f>IF('Base de dados'!F132&lt;&gt;"",'Base de dados'!F132,"")</f>
        <v/>
      </c>
      <c r="H133" s="21" t="str">
        <f>IF('Base de dados'!G132&lt;&gt;"",'Base de dados'!G132,"")</f>
        <v/>
      </c>
      <c r="I133" s="31" t="str">
        <f>Prefeitura!D133</f>
        <v>RUA MARECHAL DEODORO DA FONSECA, 52 - VILA INDUSTRIAL - JUQUIA</v>
      </c>
      <c r="J133" s="22" t="str">
        <f>Prefeitura!E133</f>
        <v>(13) 996795779</v>
      </c>
      <c r="K133" s="23" t="str">
        <f>LOWER('Base de dados'!K132)</f>
        <v>jr.otaviano@gmail.com</v>
      </c>
      <c r="L133" s="24" t="str">
        <f>'Base de dados'!J132</f>
        <v>IDOSOS</v>
      </c>
      <c r="M133" s="24" t="str">
        <f>'Base de dados'!L132</f>
        <v>SUPLENTE COMPLEMENTAR</v>
      </c>
      <c r="N133" s="24">
        <f>'Base de dados'!M132</f>
        <v>29</v>
      </c>
      <c r="O133" s="29" t="str">
        <f>IF(OR(Prefeitura!I133="Não",Prefeitura!J133&lt;&gt;""),"EXCLUÍDO","")</f>
        <v/>
      </c>
      <c r="P133" s="24" t="str">
        <f>IF(Prefeitura!J133&lt;&gt;"","ATENDIDO CDHU",IF(Prefeitura!I133="Não","NÃO COMPROVA TEMPO DE MORADIA",""))</f>
        <v/>
      </c>
      <c r="Q133" s="24" t="str">
        <f t="shared" ref="Q133:Q196" si="6">IF(P133="","",IF(P133="ATENDIDO CDHU","CDHU","PREFEITURA"))</f>
        <v/>
      </c>
    </row>
    <row r="134" spans="1:17" ht="24.95" customHeight="1" x14ac:dyDescent="0.25">
      <c r="A134" s="17">
        <f t="shared" si="5"/>
        <v>132</v>
      </c>
      <c r="B134" s="18" t="str">
        <f>'Base de dados'!A133</f>
        <v>5140000596</v>
      </c>
      <c r="C134" s="19" t="str">
        <f>'Base de dados'!B133</f>
        <v>BERNADETE BARRETO SANTANA DE SOUZA</v>
      </c>
      <c r="D134" s="26">
        <f>'Base de dados'!C133</f>
        <v>594631671</v>
      </c>
      <c r="E134" s="20" t="str">
        <f>'Base de dados'!D133</f>
        <v>326.758.605-49</v>
      </c>
      <c r="F134" s="21" t="str">
        <f>IF('Base de dados'!E133&lt;&gt;"",'Base de dados'!E133,"")</f>
        <v>JOSE EDIMILSON DE SOUZA</v>
      </c>
      <c r="G134" s="21">
        <f>IF('Base de dados'!F133&lt;&gt;"",'Base de dados'!F133,"")</f>
        <v>35351365</v>
      </c>
      <c r="H134" s="21" t="str">
        <f>IF('Base de dados'!G133&lt;&gt;"",'Base de dados'!G133,"")</f>
        <v>253.255.079-15</v>
      </c>
      <c r="I134" s="31" t="str">
        <f>Prefeitura!D134</f>
        <v>RUA KOE MAEJO, 36 - CENTRO - JUQUIA</v>
      </c>
      <c r="J134" s="22" t="str">
        <f>Prefeitura!E134</f>
        <v>(13) 997358539</v>
      </c>
      <c r="K134" s="23" t="str">
        <f>LOWER('Base de dados'!K133)</f>
        <v>bernadetebarretosantanadesouza@gmail.com</v>
      </c>
      <c r="L134" s="24" t="str">
        <f>'Base de dados'!J133</f>
        <v>IDOSOS</v>
      </c>
      <c r="M134" s="24" t="str">
        <f>'Base de dados'!L133</f>
        <v>SUPLENTE COMPLEMENTAR</v>
      </c>
      <c r="N134" s="24">
        <f>'Base de dados'!M133</f>
        <v>30</v>
      </c>
      <c r="O134" s="29" t="str">
        <f>IF(OR(Prefeitura!I134="Não",Prefeitura!J134&lt;&gt;""),"EXCLUÍDO","")</f>
        <v/>
      </c>
      <c r="P134" s="24" t="str">
        <f>IF(Prefeitura!J134&lt;&gt;"","ATENDIDO CDHU",IF(Prefeitura!I134="Não","NÃO COMPROVA TEMPO DE MORADIA",""))</f>
        <v/>
      </c>
      <c r="Q134" s="24" t="str">
        <f t="shared" si="6"/>
        <v/>
      </c>
    </row>
    <row r="135" spans="1:17" ht="24.95" customHeight="1" x14ac:dyDescent="0.25">
      <c r="A135" s="17">
        <f t="shared" si="5"/>
        <v>133</v>
      </c>
      <c r="B135" s="18" t="str">
        <f>'Base de dados'!A134</f>
        <v>5140008961</v>
      </c>
      <c r="C135" s="19" t="str">
        <f>'Base de dados'!B134</f>
        <v>MARIA DE LOURDES RODRIGUES</v>
      </c>
      <c r="D135" s="26">
        <f>'Base de dados'!C134</f>
        <v>206842016</v>
      </c>
      <c r="E135" s="20" t="str">
        <f>'Base de dados'!D134</f>
        <v>103.680.248-57</v>
      </c>
      <c r="F135" s="21" t="str">
        <f>IF('Base de dados'!E134&lt;&gt;"",'Base de dados'!E134,"")</f>
        <v/>
      </c>
      <c r="G135" s="21" t="str">
        <f>IF('Base de dados'!F134&lt;&gt;"",'Base de dados'!F134,"")</f>
        <v/>
      </c>
      <c r="H135" s="21" t="str">
        <f>IF('Base de dados'!G134&lt;&gt;"",'Base de dados'!G134,"")</f>
        <v/>
      </c>
      <c r="I135" s="31" t="str">
        <f>Prefeitura!D135</f>
        <v>RUA VILA SALTINHO, Sem numero - ASSUNGUI - JUQUIA</v>
      </c>
      <c r="J135" s="22" t="str">
        <f>Prefeitura!E135</f>
        <v>(13) 996306255</v>
      </c>
      <c r="K135" s="23" t="str">
        <f>LOWER('Base de dados'!K134)</f>
        <v>dircerodrigueslaurinda@gmail.com</v>
      </c>
      <c r="L135" s="24" t="str">
        <f>'Base de dados'!J134</f>
        <v>IDOSOS</v>
      </c>
      <c r="M135" s="24" t="str">
        <f>'Base de dados'!L134</f>
        <v>SUPLENTE COMPLEMENTAR</v>
      </c>
      <c r="N135" s="24">
        <f>'Base de dados'!M134</f>
        <v>31</v>
      </c>
      <c r="O135" s="29" t="str">
        <f>IF(OR(Prefeitura!I135="Não",Prefeitura!J135&lt;&gt;""),"EXCLUÍDO","")</f>
        <v/>
      </c>
      <c r="P135" s="24" t="str">
        <f>IF(Prefeitura!J135&lt;&gt;"","ATENDIDO CDHU",IF(Prefeitura!I135="Não","NÃO COMPROVA TEMPO DE MORADIA",""))</f>
        <v/>
      </c>
      <c r="Q135" s="24" t="str">
        <f t="shared" si="6"/>
        <v/>
      </c>
    </row>
    <row r="136" spans="1:17" ht="24.95" customHeight="1" x14ac:dyDescent="0.25">
      <c r="A136" s="17">
        <f t="shared" si="5"/>
        <v>134</v>
      </c>
      <c r="B136" s="18" t="str">
        <f>'Base de dados'!A135</f>
        <v>5140004226</v>
      </c>
      <c r="C136" s="19" t="str">
        <f>'Base de dados'!B135</f>
        <v>ERMINIO SANTOS DA SILVA</v>
      </c>
      <c r="D136" s="26">
        <f>'Base de dados'!C135</f>
        <v>76114922</v>
      </c>
      <c r="E136" s="20" t="str">
        <f>'Base de dados'!D135</f>
        <v>630.569.178-91</v>
      </c>
      <c r="F136" s="21" t="str">
        <f>IF('Base de dados'!E135&lt;&gt;"",'Base de dados'!E135,"")</f>
        <v/>
      </c>
      <c r="G136" s="21" t="str">
        <f>IF('Base de dados'!F135&lt;&gt;"",'Base de dados'!F135,"")</f>
        <v/>
      </c>
      <c r="H136" s="21" t="str">
        <f>IF('Base de dados'!G135&lt;&gt;"",'Base de dados'!G135,"")</f>
        <v/>
      </c>
      <c r="I136" s="31" t="str">
        <f>Prefeitura!D136</f>
        <v>CHA NOVA ESPERANCA, 0 - VILA PEDRA BRANCA - JUQUIA</v>
      </c>
      <c r="J136" s="22" t="str">
        <f>Prefeitura!E136</f>
        <v>(13) 996424391</v>
      </c>
      <c r="K136" s="23" t="str">
        <f>LOWER('Base de dados'!K135)</f>
        <v>izabelalvesteixeira050@gmail.com</v>
      </c>
      <c r="L136" s="24" t="str">
        <f>'Base de dados'!J135</f>
        <v>IDOSOS</v>
      </c>
      <c r="M136" s="24" t="str">
        <f>'Base de dados'!L135</f>
        <v>SUPLENTE COMPLEMENTAR</v>
      </c>
      <c r="N136" s="24">
        <f>'Base de dados'!M135</f>
        <v>32</v>
      </c>
      <c r="O136" s="29" t="str">
        <f>IF(OR(Prefeitura!I136="Não",Prefeitura!J136&lt;&gt;""),"EXCLUÍDO","")</f>
        <v/>
      </c>
      <c r="P136" s="24" t="str">
        <f>IF(Prefeitura!J136&lt;&gt;"","ATENDIDO CDHU",IF(Prefeitura!I136="Não","NÃO COMPROVA TEMPO DE MORADIA",""))</f>
        <v/>
      </c>
      <c r="Q136" s="24" t="str">
        <f t="shared" si="6"/>
        <v/>
      </c>
    </row>
    <row r="137" spans="1:17" ht="24.95" customHeight="1" x14ac:dyDescent="0.25">
      <c r="A137" s="17">
        <f t="shared" si="5"/>
        <v>135</v>
      </c>
      <c r="B137" s="18" t="str">
        <f>'Base de dados'!A136</f>
        <v>5140009365</v>
      </c>
      <c r="C137" s="19" t="str">
        <f>'Base de dados'!B136</f>
        <v>BETACIR VEIGA MARTINS</v>
      </c>
      <c r="D137" s="26">
        <f>'Base de dados'!C136</f>
        <v>3045413</v>
      </c>
      <c r="E137" s="20" t="str">
        <f>'Base de dados'!D136</f>
        <v>359.981.308-63</v>
      </c>
      <c r="F137" s="21" t="str">
        <f>IF('Base de dados'!E136&lt;&gt;"",'Base de dados'!E136,"")</f>
        <v/>
      </c>
      <c r="G137" s="21" t="str">
        <f>IF('Base de dados'!F136&lt;&gt;"",'Base de dados'!F136,"")</f>
        <v/>
      </c>
      <c r="H137" s="21" t="str">
        <f>IF('Base de dados'!G136&lt;&gt;"",'Base de dados'!G136,"")</f>
        <v/>
      </c>
      <c r="I137" s="31" t="str">
        <f>Prefeitura!D137</f>
        <v>RUA GEORGE SALVATERRA, 629 - CENTRO - JUQUIA</v>
      </c>
      <c r="J137" s="22" t="str">
        <f>Prefeitura!E137</f>
        <v>(13) 996815181</v>
      </c>
      <c r="K137" s="23" t="str">
        <f>LOWER('Base de dados'!K136)</f>
        <v>adhemar-veiga@hotmail.com</v>
      </c>
      <c r="L137" s="24" t="str">
        <f>'Base de dados'!J136</f>
        <v>IDOSOS</v>
      </c>
      <c r="M137" s="24" t="str">
        <f>'Base de dados'!L136</f>
        <v>SUPLENTE COMPLEMENTAR</v>
      </c>
      <c r="N137" s="24">
        <f>'Base de dados'!M136</f>
        <v>33</v>
      </c>
      <c r="O137" s="29" t="str">
        <f>IF(OR(Prefeitura!I137="Não",Prefeitura!J137&lt;&gt;""),"EXCLUÍDO","")</f>
        <v/>
      </c>
      <c r="P137" s="24" t="str">
        <f>IF(Prefeitura!J137&lt;&gt;"","ATENDIDO CDHU",IF(Prefeitura!I137="Não","NÃO COMPROVA TEMPO DE MORADIA",""))</f>
        <v/>
      </c>
      <c r="Q137" s="24" t="str">
        <f t="shared" si="6"/>
        <v/>
      </c>
    </row>
    <row r="138" spans="1:17" ht="24.95" customHeight="1" x14ac:dyDescent="0.25">
      <c r="A138" s="17">
        <f t="shared" si="5"/>
        <v>136</v>
      </c>
      <c r="B138" s="18" t="str">
        <f>'Base de dados'!A137</f>
        <v>5140001396</v>
      </c>
      <c r="C138" s="19" t="str">
        <f>'Base de dados'!B137</f>
        <v>BENEDITA ALVES DA CRUZ</v>
      </c>
      <c r="D138" s="26">
        <f>'Base de dados'!C137</f>
        <v>39580482</v>
      </c>
      <c r="E138" s="20" t="str">
        <f>'Base de dados'!D137</f>
        <v>846.369.982-00</v>
      </c>
      <c r="F138" s="21" t="str">
        <f>IF('Base de dados'!E137&lt;&gt;"",'Base de dados'!E137,"")</f>
        <v/>
      </c>
      <c r="G138" s="21" t="str">
        <f>IF('Base de dados'!F137&lt;&gt;"",'Base de dados'!F137,"")</f>
        <v/>
      </c>
      <c r="H138" s="21" t="str">
        <f>IF('Base de dados'!G137&lt;&gt;"",'Base de dados'!G137,"")</f>
        <v/>
      </c>
      <c r="I138" s="31" t="str">
        <f>Prefeitura!D138</f>
        <v>RUA PARA, 285 - VOVO CLARINHA - JUQUIA</v>
      </c>
      <c r="J138" s="22" t="str">
        <f>Prefeitura!E138</f>
        <v>(13) 996637482</v>
      </c>
      <c r="K138" s="23" t="str">
        <f>LOWER('Base de dados'!K137)</f>
        <v>mariaalvesdacruz304@gmail.com</v>
      </c>
      <c r="L138" s="24" t="str">
        <f>'Base de dados'!J137</f>
        <v>IDOSOS</v>
      </c>
      <c r="M138" s="24" t="str">
        <f>'Base de dados'!L137</f>
        <v>SUPLENTE COMPLEMENTAR</v>
      </c>
      <c r="N138" s="24">
        <f>'Base de dados'!M137</f>
        <v>34</v>
      </c>
      <c r="O138" s="29" t="str">
        <f>IF(OR(Prefeitura!I138="Não",Prefeitura!J138&lt;&gt;""),"EXCLUÍDO","")</f>
        <v/>
      </c>
      <c r="P138" s="24" t="str">
        <f>IF(Prefeitura!J138&lt;&gt;"","ATENDIDO CDHU",IF(Prefeitura!I138="Não","NÃO COMPROVA TEMPO DE MORADIA",""))</f>
        <v/>
      </c>
      <c r="Q138" s="24" t="str">
        <f t="shared" si="6"/>
        <v/>
      </c>
    </row>
    <row r="139" spans="1:17" ht="24.95" customHeight="1" x14ac:dyDescent="0.25">
      <c r="A139" s="17">
        <f t="shared" si="5"/>
        <v>137</v>
      </c>
      <c r="B139" s="18" t="str">
        <f>'Base de dados'!A138</f>
        <v>5140000117</v>
      </c>
      <c r="C139" s="19" t="str">
        <f>'Base de dados'!B138</f>
        <v>MARLENE FERREIRA ANTONIO</v>
      </c>
      <c r="D139" s="26">
        <f>'Base de dados'!C138</f>
        <v>159539729</v>
      </c>
      <c r="E139" s="20" t="str">
        <f>'Base de dados'!D138</f>
        <v>052.037.098-82</v>
      </c>
      <c r="F139" s="21" t="str">
        <f>IF('Base de dados'!E138&lt;&gt;"",'Base de dados'!E138,"")</f>
        <v/>
      </c>
      <c r="G139" s="21" t="str">
        <f>IF('Base de dados'!F138&lt;&gt;"",'Base de dados'!F138,"")</f>
        <v/>
      </c>
      <c r="H139" s="21" t="str">
        <f>IF('Base de dados'!G138&lt;&gt;"",'Base de dados'!G138,"")</f>
        <v/>
      </c>
      <c r="I139" s="31" t="str">
        <f>Prefeitura!D139</f>
        <v>AV  AV RODRIGUES ALVES, 0 - BAIRRO ESTACAO - JUQUIA</v>
      </c>
      <c r="J139" s="22" t="str">
        <f>Prefeitura!E139</f>
        <v>(39) 7672679</v>
      </c>
      <c r="K139" s="23" t="str">
        <f>LOWER('Base de dados'!K138)</f>
        <v>areiasvieira@areiasvieira.com.br</v>
      </c>
      <c r="L139" s="24" t="str">
        <f>'Base de dados'!J138</f>
        <v>IDOSOS</v>
      </c>
      <c r="M139" s="24" t="str">
        <f>'Base de dados'!L138</f>
        <v>SUPLENTE COMPLEMENTAR</v>
      </c>
      <c r="N139" s="24">
        <f>'Base de dados'!M138</f>
        <v>35</v>
      </c>
      <c r="O139" s="29" t="str">
        <f>IF(OR(Prefeitura!I139="Não",Prefeitura!J139&lt;&gt;""),"EXCLUÍDO","")</f>
        <v/>
      </c>
      <c r="P139" s="24" t="str">
        <f>IF(Prefeitura!J139&lt;&gt;"","ATENDIDO CDHU",IF(Prefeitura!I139="Não","NÃO COMPROVA TEMPO DE MORADIA",""))</f>
        <v/>
      </c>
      <c r="Q139" s="24" t="str">
        <f t="shared" si="6"/>
        <v/>
      </c>
    </row>
    <row r="140" spans="1:17" ht="24.95" customHeight="1" x14ac:dyDescent="0.25">
      <c r="A140" s="17">
        <f t="shared" si="5"/>
        <v>138</v>
      </c>
      <c r="B140" s="18" t="str">
        <f>'Base de dados'!A139</f>
        <v>5140000794</v>
      </c>
      <c r="C140" s="19" t="str">
        <f>'Base de dados'!B139</f>
        <v>CONCEICAO ROSA MENDES</v>
      </c>
      <c r="D140" s="26">
        <f>'Base de dados'!C139</f>
        <v>243275985</v>
      </c>
      <c r="E140" s="20" t="str">
        <f>'Base de dados'!D139</f>
        <v>085.237.828-93</v>
      </c>
      <c r="F140" s="21" t="str">
        <f>IF('Base de dados'!E139&lt;&gt;"",'Base de dados'!E139,"")</f>
        <v/>
      </c>
      <c r="G140" s="21" t="str">
        <f>IF('Base de dados'!F139&lt;&gt;"",'Base de dados'!F139,"")</f>
        <v/>
      </c>
      <c r="H140" s="21" t="str">
        <f>IF('Base de dados'!G139&lt;&gt;"",'Base de dados'!G139,"")</f>
        <v/>
      </c>
      <c r="I140" s="31" t="str">
        <f>Prefeitura!D140</f>
        <v>RUA JONAS DE OLIVEIRA SANCHES, 30 - VOVO CLARINHA - JUQUIA</v>
      </c>
      <c r="J140" s="22" t="str">
        <f>Prefeitura!E140</f>
        <v>(13) 997996650</v>
      </c>
      <c r="K140" s="23" t="str">
        <f>LOWER('Base de dados'!K139)</f>
        <v>andreiamendescorreia@gmail.com</v>
      </c>
      <c r="L140" s="24" t="str">
        <f>'Base de dados'!J139</f>
        <v>IDOSOS</v>
      </c>
      <c r="M140" s="24" t="str">
        <f>'Base de dados'!L139</f>
        <v>SUPLENTE COMPLEMENTAR</v>
      </c>
      <c r="N140" s="24">
        <f>'Base de dados'!M139</f>
        <v>36</v>
      </c>
      <c r="O140" s="29" t="str">
        <f>IF(OR(Prefeitura!I140="Não",Prefeitura!J140&lt;&gt;""),"EXCLUÍDO","")</f>
        <v/>
      </c>
      <c r="P140" s="24" t="str">
        <f>IF(Prefeitura!J140&lt;&gt;"","ATENDIDO CDHU",IF(Prefeitura!I140="Não","NÃO COMPROVA TEMPO DE MORADIA",""))</f>
        <v/>
      </c>
      <c r="Q140" s="24" t="str">
        <f t="shared" si="6"/>
        <v/>
      </c>
    </row>
    <row r="141" spans="1:17" ht="24.95" customHeight="1" x14ac:dyDescent="0.25">
      <c r="A141" s="17">
        <f t="shared" si="5"/>
        <v>139</v>
      </c>
      <c r="B141" s="18" t="str">
        <f>'Base de dados'!A140</f>
        <v>5140003798</v>
      </c>
      <c r="C141" s="19" t="str">
        <f>'Base de dados'!B140</f>
        <v>ADEMIR PEDRO DOS SANTOS</v>
      </c>
      <c r="D141" s="26">
        <f>'Base de dados'!C140</f>
        <v>102606298</v>
      </c>
      <c r="E141" s="20" t="str">
        <f>'Base de dados'!D140</f>
        <v>674.997.408-20</v>
      </c>
      <c r="F141" s="21" t="str">
        <f>IF('Base de dados'!E140&lt;&gt;"",'Base de dados'!E140,"")</f>
        <v>MAURICEIA CAVALCANTI DOS SANTOS</v>
      </c>
      <c r="G141" s="21">
        <f>IF('Base de dados'!F140&lt;&gt;"",'Base de dados'!F140,"")</f>
        <v>183748049</v>
      </c>
      <c r="H141" s="21" t="str">
        <f>IF('Base de dados'!G140&lt;&gt;"",'Base de dados'!G140,"")</f>
        <v>085.343.998-24</v>
      </c>
      <c r="I141" s="31" t="str">
        <f>Prefeitura!D141</f>
        <v>RUA PARA, 329 - PARQUE NACIONAL  - JUQUIA</v>
      </c>
      <c r="J141" s="22" t="str">
        <f>Prefeitura!E141</f>
        <v>(13) 988809425</v>
      </c>
      <c r="K141" s="23" t="str">
        <f>LOWER('Base de dados'!K140)</f>
        <v>ademirpedro54@yahoo.com</v>
      </c>
      <c r="L141" s="24" t="str">
        <f>'Base de dados'!J140</f>
        <v>IDOSOS</v>
      </c>
      <c r="M141" s="24" t="str">
        <f>'Base de dados'!L140</f>
        <v>SUPLENTE COMPLEMENTAR</v>
      </c>
      <c r="N141" s="24">
        <f>'Base de dados'!M140</f>
        <v>37</v>
      </c>
      <c r="O141" s="29" t="str">
        <f>IF(OR(Prefeitura!I141="Não",Prefeitura!J141&lt;&gt;""),"EXCLUÍDO","")</f>
        <v/>
      </c>
      <c r="P141" s="24" t="str">
        <f>IF(Prefeitura!J141&lt;&gt;"","ATENDIDO CDHU",IF(Prefeitura!I141="Não","NÃO COMPROVA TEMPO DE MORADIA",""))</f>
        <v/>
      </c>
      <c r="Q141" s="24" t="str">
        <f t="shared" si="6"/>
        <v/>
      </c>
    </row>
    <row r="142" spans="1:17" ht="24.95" customHeight="1" x14ac:dyDescent="0.25">
      <c r="A142" s="17">
        <f t="shared" si="5"/>
        <v>140</v>
      </c>
      <c r="B142" s="18" t="str">
        <f>'Base de dados'!A141</f>
        <v>5140007559</v>
      </c>
      <c r="C142" s="19" t="str">
        <f>'Base de dados'!B141</f>
        <v>CONCEICAO RODRIGUES</v>
      </c>
      <c r="D142" s="26">
        <f>'Base de dados'!C141</f>
        <v>155335273</v>
      </c>
      <c r="E142" s="20" t="str">
        <f>'Base de dados'!D141</f>
        <v>133.660.788-20</v>
      </c>
      <c r="F142" s="21" t="str">
        <f>IF('Base de dados'!E141&lt;&gt;"",'Base de dados'!E141,"")</f>
        <v/>
      </c>
      <c r="G142" s="21" t="str">
        <f>IF('Base de dados'!F141&lt;&gt;"",'Base de dados'!F141,"")</f>
        <v/>
      </c>
      <c r="H142" s="21" t="str">
        <f>IF('Base de dados'!G141&lt;&gt;"",'Base de dados'!G141,"")</f>
        <v/>
      </c>
      <c r="I142" s="31" t="str">
        <f>Prefeitura!D142</f>
        <v>RUA ANTONIO MARQUES PATRICIO, 233 - VILA INDUSTRIAL - JUQUIA</v>
      </c>
      <c r="J142" s="22" t="str">
        <f>Prefeitura!E142</f>
        <v>(13) 997782979</v>
      </c>
      <c r="K142" s="23" t="str">
        <f>LOWER('Base de dados'!K141)</f>
        <v>conceicao.rodrigues1503@gmail.com</v>
      </c>
      <c r="L142" s="24" t="str">
        <f>'Base de dados'!J141</f>
        <v>IDOSOS</v>
      </c>
      <c r="M142" s="24" t="str">
        <f>'Base de dados'!L141</f>
        <v>SUPLENTE COMPLEMENTAR</v>
      </c>
      <c r="N142" s="24">
        <f>'Base de dados'!M141</f>
        <v>38</v>
      </c>
      <c r="O142" s="29" t="str">
        <f>IF(OR(Prefeitura!I142="Não",Prefeitura!J142&lt;&gt;""),"EXCLUÍDO","")</f>
        <v/>
      </c>
      <c r="P142" s="24" t="str">
        <f>IF(Prefeitura!J142&lt;&gt;"","ATENDIDO CDHU",IF(Prefeitura!I142="Não","NÃO COMPROVA TEMPO DE MORADIA",""))</f>
        <v/>
      </c>
      <c r="Q142" s="24" t="str">
        <f t="shared" si="6"/>
        <v/>
      </c>
    </row>
    <row r="143" spans="1:17" ht="24.95" customHeight="1" x14ac:dyDescent="0.25">
      <c r="A143" s="17">
        <f t="shared" si="5"/>
        <v>141</v>
      </c>
      <c r="B143" s="18" t="str">
        <f>'Base de dados'!A142</f>
        <v>5140000307</v>
      </c>
      <c r="C143" s="19" t="str">
        <f>'Base de dados'!B142</f>
        <v>HILDA FRANCA MARTINS CUNHA</v>
      </c>
      <c r="D143" s="26">
        <f>'Base de dados'!C142</f>
        <v>128725175</v>
      </c>
      <c r="E143" s="20" t="str">
        <f>'Base de dados'!D142</f>
        <v>060.179.828-77</v>
      </c>
      <c r="F143" s="21" t="str">
        <f>IF('Base de dados'!E142&lt;&gt;"",'Base de dados'!E142,"")</f>
        <v/>
      </c>
      <c r="G143" s="21" t="str">
        <f>IF('Base de dados'!F142&lt;&gt;"",'Base de dados'!F142,"")</f>
        <v/>
      </c>
      <c r="H143" s="21" t="str">
        <f>IF('Base de dados'!G142&lt;&gt;"",'Base de dados'!G142,"")</f>
        <v/>
      </c>
      <c r="I143" s="31" t="str">
        <f>Prefeitura!D143</f>
        <v>RUA LUZIA GONCALVES, 54 - VILA FLORINDO - JUQUIA</v>
      </c>
      <c r="J143" s="22" t="str">
        <f>Prefeitura!E143</f>
        <v>(13) 997926296</v>
      </c>
      <c r="K143" s="23" t="str">
        <f>LOWER('Base de dados'!K142)</f>
        <v>hildafranca8@gmail.com</v>
      </c>
      <c r="L143" s="24" t="str">
        <f>'Base de dados'!J142</f>
        <v>IDOSOS</v>
      </c>
      <c r="M143" s="24" t="str">
        <f>'Base de dados'!L142</f>
        <v>SUPLENTE COMPLEMENTAR</v>
      </c>
      <c r="N143" s="24">
        <f>'Base de dados'!M142</f>
        <v>39</v>
      </c>
      <c r="O143" s="29" t="str">
        <f>IF(OR(Prefeitura!I143="Não",Prefeitura!J143&lt;&gt;""),"EXCLUÍDO","")</f>
        <v/>
      </c>
      <c r="P143" s="24" t="str">
        <f>IF(Prefeitura!J143&lt;&gt;"","ATENDIDO CDHU",IF(Prefeitura!I143="Não","NÃO COMPROVA TEMPO DE MORADIA",""))</f>
        <v/>
      </c>
      <c r="Q143" s="24" t="str">
        <f t="shared" si="6"/>
        <v/>
      </c>
    </row>
    <row r="144" spans="1:17" ht="24.95" customHeight="1" x14ac:dyDescent="0.25">
      <c r="A144" s="17">
        <f t="shared" si="5"/>
        <v>142</v>
      </c>
      <c r="B144" s="18" t="str">
        <f>'Base de dados'!A143</f>
        <v>5140003327</v>
      </c>
      <c r="C144" s="19" t="str">
        <f>'Base de dados'!B143</f>
        <v>THEREZINHA DE FATIMA DE OLIVEIRA LOPES</v>
      </c>
      <c r="D144" s="26">
        <f>'Base de dados'!C143</f>
        <v>212530689</v>
      </c>
      <c r="E144" s="20" t="str">
        <f>'Base de dados'!D143</f>
        <v>070.027.828-19</v>
      </c>
      <c r="F144" s="21" t="str">
        <f>IF('Base de dados'!E143&lt;&gt;"",'Base de dados'!E143,"")</f>
        <v/>
      </c>
      <c r="G144" s="21" t="str">
        <f>IF('Base de dados'!F143&lt;&gt;"",'Base de dados'!F143,"")</f>
        <v/>
      </c>
      <c r="H144" s="21" t="str">
        <f>IF('Base de dados'!G143&lt;&gt;"",'Base de dados'!G143,"")</f>
        <v/>
      </c>
      <c r="I144" s="31" t="str">
        <f>Prefeitura!D144</f>
        <v>RUA BAHIA, 751 - PARQUE NACIONAL - JUQUIA</v>
      </c>
      <c r="J144" s="22" t="str">
        <f>Prefeitura!E144</f>
        <v>(13) 996201426</v>
      </c>
      <c r="K144" s="23" t="str">
        <f>LOWER('Base de dados'!K143)</f>
        <v>therezinhadefatima896@gmail.com</v>
      </c>
      <c r="L144" s="24" t="str">
        <f>'Base de dados'!J143</f>
        <v>IDOSOS</v>
      </c>
      <c r="M144" s="24" t="str">
        <f>'Base de dados'!L143</f>
        <v>SUPLENTE COMPLEMENTAR</v>
      </c>
      <c r="N144" s="24">
        <f>'Base de dados'!M143</f>
        <v>40</v>
      </c>
      <c r="O144" s="29" t="str">
        <f>IF(OR(Prefeitura!I144="Não",Prefeitura!J144&lt;&gt;""),"EXCLUÍDO","")</f>
        <v/>
      </c>
      <c r="P144" s="24" t="str">
        <f>IF(Prefeitura!J144&lt;&gt;"","ATENDIDO CDHU",IF(Prefeitura!I144="Não","NÃO COMPROVA TEMPO DE MORADIA",""))</f>
        <v/>
      </c>
      <c r="Q144" s="24" t="str">
        <f t="shared" si="6"/>
        <v/>
      </c>
    </row>
    <row r="145" spans="1:17" ht="24.95" customHeight="1" x14ac:dyDescent="0.25">
      <c r="A145" s="17">
        <f t="shared" si="5"/>
        <v>143</v>
      </c>
      <c r="B145" s="18" t="str">
        <f>'Base de dados'!A144</f>
        <v>5140008086</v>
      </c>
      <c r="C145" s="19" t="str">
        <f>'Base de dados'!B144</f>
        <v>ORLANDA SILVERIO</v>
      </c>
      <c r="D145" s="26">
        <f>'Base de dados'!C144</f>
        <v>222547479</v>
      </c>
      <c r="E145" s="20" t="str">
        <f>'Base de dados'!D144</f>
        <v>307.076.218-28</v>
      </c>
      <c r="F145" s="21" t="str">
        <f>IF('Base de dados'!E144&lt;&gt;"",'Base de dados'!E144,"")</f>
        <v/>
      </c>
      <c r="G145" s="21" t="str">
        <f>IF('Base de dados'!F144&lt;&gt;"",'Base de dados'!F144,"")</f>
        <v/>
      </c>
      <c r="H145" s="21" t="str">
        <f>IF('Base de dados'!G144&lt;&gt;"",'Base de dados'!G144,"")</f>
        <v/>
      </c>
      <c r="I145" s="31" t="str">
        <f>Prefeitura!D145</f>
        <v>AV  GEORGE SALVATERRA, 43 - CENTRO - JUQUIA</v>
      </c>
      <c r="J145" s="22" t="str">
        <f>Prefeitura!E145</f>
        <v>(13) 997687690</v>
      </c>
      <c r="K145" s="23" t="str">
        <f>LOWER('Base de dados'!K144)</f>
        <v>orlandasilverio@outlook.com</v>
      </c>
      <c r="L145" s="24" t="str">
        <f>'Base de dados'!J144</f>
        <v>IDOSOS</v>
      </c>
      <c r="M145" s="24" t="str">
        <f>'Base de dados'!L144</f>
        <v>SUPLENTE COMPLEMENTAR</v>
      </c>
      <c r="N145" s="24">
        <f>'Base de dados'!M144</f>
        <v>41</v>
      </c>
      <c r="O145" s="29" t="str">
        <f>IF(OR(Prefeitura!I145="Não",Prefeitura!J145&lt;&gt;""),"EXCLUÍDO","")</f>
        <v/>
      </c>
      <c r="P145" s="24" t="str">
        <f>IF(Prefeitura!J145&lt;&gt;"","ATENDIDO CDHU",IF(Prefeitura!I145="Não","NÃO COMPROVA TEMPO DE MORADIA",""))</f>
        <v/>
      </c>
      <c r="Q145" s="24" t="str">
        <f t="shared" si="6"/>
        <v/>
      </c>
    </row>
    <row r="146" spans="1:17" ht="24.95" customHeight="1" x14ac:dyDescent="0.25">
      <c r="A146" s="17">
        <f t="shared" si="5"/>
        <v>144</v>
      </c>
      <c r="B146" s="18" t="str">
        <f>'Base de dados'!A145</f>
        <v>5140004317</v>
      </c>
      <c r="C146" s="19" t="str">
        <f>'Base de dados'!B145</f>
        <v>LUIZ ELIAS DE ASSUNCAO</v>
      </c>
      <c r="D146" s="26">
        <f>'Base de dados'!C145</f>
        <v>6281876</v>
      </c>
      <c r="E146" s="20" t="str">
        <f>'Base de dados'!D145</f>
        <v>732.940.718-68</v>
      </c>
      <c r="F146" s="21" t="str">
        <f>IF('Base de dados'!E145&lt;&gt;"",'Base de dados'!E145,"")</f>
        <v/>
      </c>
      <c r="G146" s="21" t="str">
        <f>IF('Base de dados'!F145&lt;&gt;"",'Base de dados'!F145,"")</f>
        <v/>
      </c>
      <c r="H146" s="21" t="str">
        <f>IF('Base de dados'!G145&lt;&gt;"",'Base de dados'!G145,"")</f>
        <v/>
      </c>
      <c r="I146" s="31" t="str">
        <f>Prefeitura!D146</f>
        <v>RUA DA SERRARIA, s/nº - ESTACAO - JUQUIA</v>
      </c>
      <c r="J146" s="22" t="str">
        <f>Prefeitura!E146</f>
        <v>(13) 997981266</v>
      </c>
      <c r="K146" s="23" t="str">
        <f>LOWER('Base de dados'!K145)</f>
        <v>luizelias53@yahoo.com</v>
      </c>
      <c r="L146" s="24" t="str">
        <f>'Base de dados'!J145</f>
        <v>IDOSOS</v>
      </c>
      <c r="M146" s="24" t="str">
        <f>'Base de dados'!L145</f>
        <v>SUPLENTE COMPLEMENTAR</v>
      </c>
      <c r="N146" s="24">
        <f>'Base de dados'!M145</f>
        <v>42</v>
      </c>
      <c r="O146" s="29" t="str">
        <f>IF(OR(Prefeitura!I146="Não",Prefeitura!J146&lt;&gt;""),"EXCLUÍDO","")</f>
        <v/>
      </c>
      <c r="P146" s="24" t="str">
        <f>IF(Prefeitura!J146&lt;&gt;"","ATENDIDO CDHU",IF(Prefeitura!I146="Não","NÃO COMPROVA TEMPO DE MORADIA",""))</f>
        <v/>
      </c>
      <c r="Q146" s="24" t="str">
        <f t="shared" si="6"/>
        <v/>
      </c>
    </row>
    <row r="147" spans="1:17" ht="24.95" customHeight="1" x14ac:dyDescent="0.25">
      <c r="A147" s="17">
        <f t="shared" si="5"/>
        <v>145</v>
      </c>
      <c r="B147" s="18" t="str">
        <f>'Base de dados'!A146</f>
        <v>5140006858</v>
      </c>
      <c r="C147" s="19" t="str">
        <f>'Base de dados'!B146</f>
        <v>LUCIA FERREIRA DOS SANTOS</v>
      </c>
      <c r="D147" s="26">
        <f>'Base de dados'!C146</f>
        <v>349722560</v>
      </c>
      <c r="E147" s="20" t="str">
        <f>'Base de dados'!D146</f>
        <v>126.211.118-82</v>
      </c>
      <c r="F147" s="21" t="str">
        <f>IF('Base de dados'!E146&lt;&gt;"",'Base de dados'!E146,"")</f>
        <v/>
      </c>
      <c r="G147" s="21" t="str">
        <f>IF('Base de dados'!F146&lt;&gt;"",'Base de dados'!F146,"")</f>
        <v/>
      </c>
      <c r="H147" s="21" t="str">
        <f>IF('Base de dados'!G146&lt;&gt;"",'Base de dados'!G146,"")</f>
        <v/>
      </c>
      <c r="I147" s="31" t="str">
        <f>Prefeitura!D147</f>
        <v>RUA ANTONIO  LEAL DAS NEVES, 185 - VILA SANCHES  - JUQUIA</v>
      </c>
      <c r="J147" s="22" t="str">
        <f>Prefeitura!E147</f>
        <v>(13) 997254642</v>
      </c>
      <c r="K147" s="23" t="str">
        <f>LOWER('Base de dados'!K146)</f>
        <v>carlosbrunaalberto0310@gmail.com</v>
      </c>
      <c r="L147" s="24" t="str">
        <f>'Base de dados'!J146</f>
        <v>IDOSOS</v>
      </c>
      <c r="M147" s="24" t="str">
        <f>'Base de dados'!L146</f>
        <v>SUPLENTE COMPLEMENTAR</v>
      </c>
      <c r="N147" s="24">
        <f>'Base de dados'!M146</f>
        <v>43</v>
      </c>
      <c r="O147" s="29" t="str">
        <f>IF(OR(Prefeitura!I147="Não",Prefeitura!J147&lt;&gt;""),"EXCLUÍDO","")</f>
        <v/>
      </c>
      <c r="P147" s="24" t="str">
        <f>IF(Prefeitura!J147&lt;&gt;"","ATENDIDO CDHU",IF(Prefeitura!I147="Não","NÃO COMPROVA TEMPO DE MORADIA",""))</f>
        <v/>
      </c>
      <c r="Q147" s="24" t="str">
        <f t="shared" si="6"/>
        <v/>
      </c>
    </row>
    <row r="148" spans="1:17" ht="24.95" customHeight="1" x14ac:dyDescent="0.25">
      <c r="A148" s="17">
        <f t="shared" si="5"/>
        <v>146</v>
      </c>
      <c r="B148" s="18" t="str">
        <f>'Base de dados'!A147</f>
        <v>5140005389</v>
      </c>
      <c r="C148" s="19" t="str">
        <f>'Base de dados'!B147</f>
        <v>ANA ALICE DE LARA</v>
      </c>
      <c r="D148" s="26">
        <f>'Base de dados'!C147</f>
        <v>418237591</v>
      </c>
      <c r="E148" s="20" t="str">
        <f>'Base de dados'!D147</f>
        <v>185.497.738-59</v>
      </c>
      <c r="F148" s="21" t="str">
        <f>IF('Base de dados'!E147&lt;&gt;"",'Base de dados'!E147,"")</f>
        <v/>
      </c>
      <c r="G148" s="21" t="str">
        <f>IF('Base de dados'!F147&lt;&gt;"",'Base de dados'!F147,"")</f>
        <v/>
      </c>
      <c r="H148" s="21" t="str">
        <f>IF('Base de dados'!G147&lt;&gt;"",'Base de dados'!G147,"")</f>
        <v/>
      </c>
      <c r="I148" s="31" t="str">
        <f>Prefeitura!D148</f>
        <v>BC  DAS MARGARIDAS, 340 - PIUVA  - JUQUIA</v>
      </c>
      <c r="J148" s="22" t="str">
        <f>Prefeitura!E148</f>
        <v>(13) 996597022</v>
      </c>
      <c r="K148" s="23" t="str">
        <f>LOWER('Base de dados'!K147)</f>
        <v>alicecamargo604@gmail.com</v>
      </c>
      <c r="L148" s="24" t="str">
        <f>'Base de dados'!J147</f>
        <v>IDOSOS</v>
      </c>
      <c r="M148" s="24" t="str">
        <f>'Base de dados'!L147</f>
        <v>SUPLENTE COMPLEMENTAR</v>
      </c>
      <c r="N148" s="24">
        <f>'Base de dados'!M147</f>
        <v>44</v>
      </c>
      <c r="O148" s="29" t="str">
        <f>IF(OR(Prefeitura!I148="Não",Prefeitura!J148&lt;&gt;""),"EXCLUÍDO","")</f>
        <v/>
      </c>
      <c r="P148" s="24" t="str">
        <f>IF(Prefeitura!J148&lt;&gt;"","ATENDIDO CDHU",IF(Prefeitura!I148="Não","NÃO COMPROVA TEMPO DE MORADIA",""))</f>
        <v/>
      </c>
      <c r="Q148" s="24" t="str">
        <f t="shared" si="6"/>
        <v/>
      </c>
    </row>
    <row r="149" spans="1:17" ht="24.95" customHeight="1" x14ac:dyDescent="0.25">
      <c r="A149" s="17">
        <f t="shared" si="5"/>
        <v>147</v>
      </c>
      <c r="B149" s="18" t="str">
        <f>'Base de dados'!A148</f>
        <v>5140009548</v>
      </c>
      <c r="C149" s="19" t="str">
        <f>'Base de dados'!B148</f>
        <v>DALCI MOTTA</v>
      </c>
      <c r="D149" s="26">
        <f>'Base de dados'!C148</f>
        <v>282316589</v>
      </c>
      <c r="E149" s="20" t="str">
        <f>'Base de dados'!D148</f>
        <v>169.490.888-76</v>
      </c>
      <c r="F149" s="21" t="str">
        <f>IF('Base de dados'!E148&lt;&gt;"",'Base de dados'!E148,"")</f>
        <v/>
      </c>
      <c r="G149" s="21" t="str">
        <f>IF('Base de dados'!F148&lt;&gt;"",'Base de dados'!F148,"")</f>
        <v/>
      </c>
      <c r="H149" s="21" t="str">
        <f>IF('Base de dados'!G148&lt;&gt;"",'Base de dados'!G148,"")</f>
        <v/>
      </c>
      <c r="I149" s="31" t="str">
        <f>Prefeitura!D149</f>
        <v>SIT ADVENTISTA, 250 - PIUVA - JUQUIA</v>
      </c>
      <c r="J149" s="22" t="str">
        <f>Prefeitura!E149</f>
        <v>(13) 996279336</v>
      </c>
      <c r="K149" s="23" t="str">
        <f>LOWER('Base de dados'!K148)</f>
        <v>sandra-mota09@hotmail.com</v>
      </c>
      <c r="L149" s="24" t="str">
        <f>'Base de dados'!J148</f>
        <v>IDOSOS</v>
      </c>
      <c r="M149" s="24" t="str">
        <f>'Base de dados'!L148</f>
        <v>SUPLENTE COMPLEMENTAR</v>
      </c>
      <c r="N149" s="24">
        <f>'Base de dados'!M148</f>
        <v>45</v>
      </c>
      <c r="O149" s="29" t="str">
        <f>IF(OR(Prefeitura!I149="Não",Prefeitura!J149&lt;&gt;""),"EXCLUÍDO","")</f>
        <v/>
      </c>
      <c r="P149" s="24" t="str">
        <f>IF(Prefeitura!J149&lt;&gt;"","ATENDIDO CDHU",IF(Prefeitura!I149="Não","NÃO COMPROVA TEMPO DE MORADIA",""))</f>
        <v/>
      </c>
      <c r="Q149" s="24" t="str">
        <f t="shared" si="6"/>
        <v/>
      </c>
    </row>
    <row r="150" spans="1:17" ht="24.95" customHeight="1" x14ac:dyDescent="0.25">
      <c r="A150" s="17">
        <f t="shared" si="5"/>
        <v>148</v>
      </c>
      <c r="B150" s="18" t="str">
        <f>'Base de dados'!A149</f>
        <v>5140005397</v>
      </c>
      <c r="C150" s="19" t="str">
        <f>'Base de dados'!B149</f>
        <v>TEREZA MARIA DE OLIVEIRA</v>
      </c>
      <c r="D150" s="26">
        <f>'Base de dados'!C149</f>
        <v>36850895</v>
      </c>
      <c r="E150" s="20" t="str">
        <f>'Base de dados'!D149</f>
        <v>187.254.538-66</v>
      </c>
      <c r="F150" s="21" t="str">
        <f>IF('Base de dados'!E149&lt;&gt;"",'Base de dados'!E149,"")</f>
        <v/>
      </c>
      <c r="G150" s="21" t="str">
        <f>IF('Base de dados'!F149&lt;&gt;"",'Base de dados'!F149,"")</f>
        <v/>
      </c>
      <c r="H150" s="21" t="str">
        <f>IF('Base de dados'!G149&lt;&gt;"",'Base de dados'!G149,"")</f>
        <v/>
      </c>
      <c r="I150" s="31" t="str">
        <f>Prefeitura!D150</f>
        <v>SIT RIBEIRAO FUNDO DE CIMA (SITIO FELICIO), S/N - FAZENDA HIGA - JUQUIA</v>
      </c>
      <c r="J150" s="22" t="str">
        <f>Prefeitura!E150</f>
        <v>(11) 984696642</v>
      </c>
      <c r="K150" s="23" t="str">
        <f>LOWER('Base de dados'!K149)</f>
        <v>robinhosilva2013@gmail.com</v>
      </c>
      <c r="L150" s="24" t="str">
        <f>'Base de dados'!J149</f>
        <v>IDOSOS</v>
      </c>
      <c r="M150" s="24" t="str">
        <f>'Base de dados'!L149</f>
        <v>SUPLENTE COMPLEMENTAR</v>
      </c>
      <c r="N150" s="24">
        <f>'Base de dados'!M149</f>
        <v>46</v>
      </c>
      <c r="O150" s="29" t="str">
        <f>IF(OR(Prefeitura!I150="Não",Prefeitura!J150&lt;&gt;""),"EXCLUÍDO","")</f>
        <v/>
      </c>
      <c r="P150" s="24" t="str">
        <f>IF(Prefeitura!J150&lt;&gt;"","ATENDIDO CDHU",IF(Prefeitura!I150="Não","NÃO COMPROVA TEMPO DE MORADIA",""))</f>
        <v/>
      </c>
      <c r="Q150" s="24" t="str">
        <f t="shared" si="6"/>
        <v/>
      </c>
    </row>
    <row r="151" spans="1:17" ht="24.95" customHeight="1" x14ac:dyDescent="0.25">
      <c r="A151" s="17">
        <f t="shared" si="5"/>
        <v>149</v>
      </c>
      <c r="B151" s="18" t="str">
        <f>'Base de dados'!A150</f>
        <v>5140010496</v>
      </c>
      <c r="C151" s="19" t="str">
        <f>'Base de dados'!B150</f>
        <v>BENEDITO CANDIDO DA SILVA</v>
      </c>
      <c r="D151" s="26">
        <f>'Base de dados'!C150</f>
        <v>8473711</v>
      </c>
      <c r="E151" s="20" t="str">
        <f>'Base de dados'!D150</f>
        <v>577.705.228-20</v>
      </c>
      <c r="F151" s="21" t="str">
        <f>IF('Base de dados'!E150&lt;&gt;"",'Base de dados'!E150,"")</f>
        <v/>
      </c>
      <c r="G151" s="21" t="str">
        <f>IF('Base de dados'!F150&lt;&gt;"",'Base de dados'!F150,"")</f>
        <v/>
      </c>
      <c r="H151" s="21" t="str">
        <f>IF('Base de dados'!G150&lt;&gt;"",'Base de dados'!G150,"")</f>
        <v/>
      </c>
      <c r="I151" s="31" t="str">
        <f>Prefeitura!D151</f>
        <v>SIT JUQUIA A 7 BARRAS, S/n - RIBEIRAOZINHO - JUQUIA</v>
      </c>
      <c r="J151" s="22" t="str">
        <f>Prefeitura!E151</f>
        <v>(13) 997972529</v>
      </c>
      <c r="K151" s="23" t="str">
        <f>LOWER('Base de dados'!K150)</f>
        <v>danielgol20@outlook.com</v>
      </c>
      <c r="L151" s="24" t="str">
        <f>'Base de dados'!J150</f>
        <v>IDOSOS</v>
      </c>
      <c r="M151" s="24" t="str">
        <f>'Base de dados'!L150</f>
        <v>SUPLENTE COMPLEMENTAR</v>
      </c>
      <c r="N151" s="24">
        <f>'Base de dados'!M150</f>
        <v>47</v>
      </c>
      <c r="O151" s="29" t="str">
        <f>IF(OR(Prefeitura!I151="Não",Prefeitura!J151&lt;&gt;""),"EXCLUÍDO","")</f>
        <v/>
      </c>
      <c r="P151" s="24" t="str">
        <f>IF(Prefeitura!J151&lt;&gt;"","ATENDIDO CDHU",IF(Prefeitura!I151="Não","NÃO COMPROVA TEMPO DE MORADIA",""))</f>
        <v/>
      </c>
      <c r="Q151" s="24" t="str">
        <f t="shared" si="6"/>
        <v/>
      </c>
    </row>
    <row r="152" spans="1:17" ht="24.95" customHeight="1" x14ac:dyDescent="0.25">
      <c r="A152" s="17">
        <f t="shared" si="5"/>
        <v>150</v>
      </c>
      <c r="B152" s="18" t="str">
        <f>'Base de dados'!A151</f>
        <v>5140000539</v>
      </c>
      <c r="C152" s="19" t="str">
        <f>'Base de dados'!B151</f>
        <v>CECILIA DA SILVA FERREIRA SOARES</v>
      </c>
      <c r="D152" s="26">
        <f>'Base de dados'!C151</f>
        <v>133553528</v>
      </c>
      <c r="E152" s="20" t="str">
        <f>'Base de dados'!D151</f>
        <v>272.966.498-01</v>
      </c>
      <c r="F152" s="21" t="str">
        <f>IF('Base de dados'!E151&lt;&gt;"",'Base de dados'!E151,"")</f>
        <v/>
      </c>
      <c r="G152" s="21" t="str">
        <f>IF('Base de dados'!F151&lt;&gt;"",'Base de dados'!F151,"")</f>
        <v/>
      </c>
      <c r="H152" s="21" t="str">
        <f>IF('Base de dados'!G151&lt;&gt;"",'Base de dados'!G151,"")</f>
        <v/>
      </c>
      <c r="I152" s="31" t="str">
        <f>Prefeitura!D152</f>
        <v>RUA NABOR DA SILVA FRANCO, 141 - VILA FLORINDO DE BAIXO - JUQUIA</v>
      </c>
      <c r="J152" s="22" t="str">
        <f>Prefeitura!E152</f>
        <v>(13) 996650664</v>
      </c>
      <c r="K152" s="23" t="str">
        <f>LOWER('Base de dados'!K151)</f>
        <v>ferreirageorgia@gmail.com</v>
      </c>
      <c r="L152" s="24" t="str">
        <f>'Base de dados'!J151</f>
        <v>IDOSOS</v>
      </c>
      <c r="M152" s="24" t="str">
        <f>'Base de dados'!L151</f>
        <v>SUPLENTE COMPLEMENTAR</v>
      </c>
      <c r="N152" s="24">
        <f>'Base de dados'!M151</f>
        <v>48</v>
      </c>
      <c r="O152" s="29" t="str">
        <f>IF(OR(Prefeitura!I152="Não",Prefeitura!J152&lt;&gt;""),"EXCLUÍDO","")</f>
        <v/>
      </c>
      <c r="P152" s="24" t="str">
        <f>IF(Prefeitura!J152&lt;&gt;"","ATENDIDO CDHU",IF(Prefeitura!I152="Não","NÃO COMPROVA TEMPO DE MORADIA",""))</f>
        <v/>
      </c>
      <c r="Q152" s="24" t="str">
        <f t="shared" si="6"/>
        <v/>
      </c>
    </row>
    <row r="153" spans="1:17" ht="24.95" customHeight="1" x14ac:dyDescent="0.25">
      <c r="A153" s="17">
        <f t="shared" si="5"/>
        <v>151</v>
      </c>
      <c r="B153" s="18" t="str">
        <f>'Base de dados'!A152</f>
        <v>5140003848</v>
      </c>
      <c r="C153" s="19" t="str">
        <f>'Base de dados'!B152</f>
        <v>BENEDITA APARECIDA DE FRANCA</v>
      </c>
      <c r="D153" s="26">
        <f>'Base de dados'!C152</f>
        <v>9936024</v>
      </c>
      <c r="E153" s="20" t="str">
        <f>'Base de dados'!D152</f>
        <v>884.816.628-87</v>
      </c>
      <c r="F153" s="21" t="str">
        <f>IF('Base de dados'!E152&lt;&gt;"",'Base de dados'!E152,"")</f>
        <v/>
      </c>
      <c r="G153" s="21" t="str">
        <f>IF('Base de dados'!F152&lt;&gt;"",'Base de dados'!F152,"")</f>
        <v/>
      </c>
      <c r="H153" s="21" t="str">
        <f>IF('Base de dados'!G152&lt;&gt;"",'Base de dados'!G152,"")</f>
        <v/>
      </c>
      <c r="I153" s="31" t="str">
        <f>Prefeitura!D153</f>
        <v>RUA JONAS DE OLIVEIRA SANCHES, 39 - JARDIM VOVO CLARINHA - JUQUIA</v>
      </c>
      <c r="J153" s="22" t="str">
        <f>Prefeitura!E153</f>
        <v>(13) 997792088</v>
      </c>
      <c r="K153" s="23" t="str">
        <f>LOWER('Base de dados'!K152)</f>
        <v>beneditafranca2@gmail.com</v>
      </c>
      <c r="L153" s="24" t="str">
        <f>'Base de dados'!J152</f>
        <v>IDOSOS</v>
      </c>
      <c r="M153" s="24" t="str">
        <f>'Base de dados'!L152</f>
        <v>SUPLENTE COMPLEMENTAR</v>
      </c>
      <c r="N153" s="24">
        <f>'Base de dados'!M152</f>
        <v>49</v>
      </c>
      <c r="O153" s="29" t="str">
        <f>IF(OR(Prefeitura!I153="Não",Prefeitura!J153&lt;&gt;""),"EXCLUÍDO","")</f>
        <v/>
      </c>
      <c r="P153" s="24" t="str">
        <f>IF(Prefeitura!J153&lt;&gt;"","ATENDIDO CDHU",IF(Prefeitura!I153="Não","NÃO COMPROVA TEMPO DE MORADIA",""))</f>
        <v/>
      </c>
      <c r="Q153" s="24" t="str">
        <f t="shared" si="6"/>
        <v/>
      </c>
    </row>
    <row r="154" spans="1:17" ht="24.95" customHeight="1" x14ac:dyDescent="0.25">
      <c r="A154" s="17">
        <f t="shared" si="5"/>
        <v>152</v>
      </c>
      <c r="B154" s="18" t="str">
        <f>'Base de dados'!A153</f>
        <v>5140004101</v>
      </c>
      <c r="C154" s="19" t="str">
        <f>'Base de dados'!B153</f>
        <v>SANTA ALVES DE JESUS</v>
      </c>
      <c r="D154" s="26">
        <f>'Base de dados'!C153</f>
        <v>391835683</v>
      </c>
      <c r="E154" s="20" t="str">
        <f>'Base de dados'!D153</f>
        <v>366.304.008-95</v>
      </c>
      <c r="F154" s="21" t="str">
        <f>IF('Base de dados'!E153&lt;&gt;"",'Base de dados'!E153,"")</f>
        <v>SEBASTIAO GOMES DA SILVA</v>
      </c>
      <c r="G154" s="21">
        <f>IF('Base de dados'!F153&lt;&gt;"",'Base de dados'!F153,"")</f>
        <v>288311917</v>
      </c>
      <c r="H154" s="21" t="str">
        <f>IF('Base de dados'!G153&lt;&gt;"",'Base de dados'!G153,"")</f>
        <v>300.937.188-88</v>
      </c>
      <c r="I154" s="31" t="str">
        <f>Prefeitura!D154</f>
        <v>RUA 10 DE ABRIL, 2 - CENTRO - JUQUIA</v>
      </c>
      <c r="J154" s="22" t="str">
        <f>Prefeitura!E154</f>
        <v>(13) 996028716</v>
      </c>
      <c r="K154" s="23" t="str">
        <f>LOWER('Base de dados'!K153)</f>
        <v>sebastiaogomes0277@gmail.com</v>
      </c>
      <c r="L154" s="24" t="str">
        <f>'Base de dados'!J153</f>
        <v>IDOSOS</v>
      </c>
      <c r="M154" s="24" t="str">
        <f>'Base de dados'!L153</f>
        <v>SUPLENTE COMPLEMENTAR</v>
      </c>
      <c r="N154" s="24">
        <f>'Base de dados'!M153</f>
        <v>50</v>
      </c>
      <c r="O154" s="29" t="str">
        <f>IF(OR(Prefeitura!I154="Não",Prefeitura!J154&lt;&gt;""),"EXCLUÍDO","")</f>
        <v/>
      </c>
      <c r="P154" s="24" t="str">
        <f>IF(Prefeitura!J154&lt;&gt;"","ATENDIDO CDHU",IF(Prefeitura!I154="Não","NÃO COMPROVA TEMPO DE MORADIA",""))</f>
        <v/>
      </c>
      <c r="Q154" s="24" t="str">
        <f t="shared" si="6"/>
        <v/>
      </c>
    </row>
    <row r="155" spans="1:17" ht="24.95" customHeight="1" x14ac:dyDescent="0.25">
      <c r="A155" s="17">
        <f t="shared" si="5"/>
        <v>153</v>
      </c>
      <c r="B155" s="18" t="str">
        <f>'Base de dados'!A154</f>
        <v>5140003160</v>
      </c>
      <c r="C155" s="19" t="str">
        <f>'Base de dados'!B154</f>
        <v>BENEDITA APARECIDA DE JESUS</v>
      </c>
      <c r="D155" s="26">
        <f>'Base de dados'!C154</f>
        <v>263139876</v>
      </c>
      <c r="E155" s="20" t="str">
        <f>'Base de dados'!D154</f>
        <v>097.873.338-06</v>
      </c>
      <c r="F155" s="21" t="str">
        <f>IF('Base de dados'!E154&lt;&gt;"",'Base de dados'!E154,"")</f>
        <v>WALTER ROSA DA SILVA</v>
      </c>
      <c r="G155" s="21">
        <f>IF('Base de dados'!F154&lt;&gt;"",'Base de dados'!F154,"")</f>
        <v>137665775</v>
      </c>
      <c r="H155" s="21" t="str">
        <f>IF('Base de dados'!G154&lt;&gt;"",'Base de dados'!G154,"")</f>
        <v>051.225.638-10</v>
      </c>
      <c r="I155" s="31" t="str">
        <f>Prefeitura!D155</f>
        <v>RUA MARIA ISABEL, 192 - VILA PREDEIRA - JUQUIA</v>
      </c>
      <c r="J155" s="22" t="str">
        <f>Prefeitura!E155</f>
        <v>(13) 997271696</v>
      </c>
      <c r="K155" s="23" t="str">
        <f>LOWER('Base de dados'!K154)</f>
        <v>sara-sol47@hotmail.com</v>
      </c>
      <c r="L155" s="24" t="str">
        <f>'Base de dados'!J154</f>
        <v>IDOSOS</v>
      </c>
      <c r="M155" s="24" t="str">
        <f>'Base de dados'!L154</f>
        <v>SUPLENTE COMPLEMENTAR</v>
      </c>
      <c r="N155" s="24">
        <f>'Base de dados'!M154</f>
        <v>51</v>
      </c>
      <c r="O155" s="29" t="str">
        <f>IF(OR(Prefeitura!I155="Não",Prefeitura!J155&lt;&gt;""),"EXCLUÍDO","")</f>
        <v/>
      </c>
      <c r="P155" s="24" t="str">
        <f>IF(Prefeitura!J155&lt;&gt;"","ATENDIDO CDHU",IF(Prefeitura!I155="Não","NÃO COMPROVA TEMPO DE MORADIA",""))</f>
        <v/>
      </c>
      <c r="Q155" s="24" t="str">
        <f t="shared" si="6"/>
        <v/>
      </c>
    </row>
    <row r="156" spans="1:17" ht="24.95" customHeight="1" x14ac:dyDescent="0.25">
      <c r="A156" s="17">
        <f t="shared" si="5"/>
        <v>154</v>
      </c>
      <c r="B156" s="18" t="str">
        <f>'Base de dados'!A155</f>
        <v>5140009761</v>
      </c>
      <c r="C156" s="19" t="str">
        <f>'Base de dados'!B155</f>
        <v>JOSE CARLOS RIBEIRO</v>
      </c>
      <c r="D156" s="26">
        <f>'Base de dados'!C155</f>
        <v>238360489</v>
      </c>
      <c r="E156" s="20" t="str">
        <f>'Base de dados'!D155</f>
        <v>136.628.988-96</v>
      </c>
      <c r="F156" s="21" t="str">
        <f>IF('Base de dados'!E155&lt;&gt;"",'Base de dados'!E155,"")</f>
        <v/>
      </c>
      <c r="G156" s="21" t="str">
        <f>IF('Base de dados'!F155&lt;&gt;"",'Base de dados'!F155,"")</f>
        <v/>
      </c>
      <c r="H156" s="21" t="str">
        <f>IF('Base de dados'!G155&lt;&gt;"",'Base de dados'!G155,"")</f>
        <v/>
      </c>
      <c r="I156" s="31" t="str">
        <f>Prefeitura!D156</f>
        <v>SIT SALTO DO IPORANGA, S/N - SALTO DO IPORANGA - JUQUIA</v>
      </c>
      <c r="J156" s="22" t="str">
        <f>Prefeitura!E156</f>
        <v>(13) 996192891</v>
      </c>
      <c r="K156" s="23" t="str">
        <f>LOWER('Base de dados'!K155)</f>
        <v>josecarlos.ribeiro0405@gmail.com</v>
      </c>
      <c r="L156" s="24" t="str">
        <f>'Base de dados'!J155</f>
        <v>IDOSOS</v>
      </c>
      <c r="M156" s="24" t="str">
        <f>'Base de dados'!L155</f>
        <v>SUPLENTE COMPLEMENTAR</v>
      </c>
      <c r="N156" s="24">
        <f>'Base de dados'!M155</f>
        <v>52</v>
      </c>
      <c r="O156" s="29" t="str">
        <f>IF(OR(Prefeitura!I156="Não",Prefeitura!J156&lt;&gt;""),"EXCLUÍDO","")</f>
        <v/>
      </c>
      <c r="P156" s="24" t="str">
        <f>IF(Prefeitura!J156&lt;&gt;"","ATENDIDO CDHU",IF(Prefeitura!I156="Não","NÃO COMPROVA TEMPO DE MORADIA",""))</f>
        <v/>
      </c>
      <c r="Q156" s="24" t="str">
        <f t="shared" si="6"/>
        <v/>
      </c>
    </row>
    <row r="157" spans="1:17" ht="24.95" customHeight="1" x14ac:dyDescent="0.25">
      <c r="A157" s="17">
        <f t="shared" si="5"/>
        <v>155</v>
      </c>
      <c r="B157" s="18" t="str">
        <f>'Base de dados'!A156</f>
        <v>5140001842</v>
      </c>
      <c r="C157" s="19" t="str">
        <f>'Base de dados'!B156</f>
        <v>APARECIDA BATISTA PEREIRA</v>
      </c>
      <c r="D157" s="26">
        <f>'Base de dados'!C156</f>
        <v>237366253</v>
      </c>
      <c r="E157" s="20" t="str">
        <f>'Base de dados'!D156</f>
        <v>133.666.008-29</v>
      </c>
      <c r="F157" s="21" t="str">
        <f>IF('Base de dados'!E156&lt;&gt;"",'Base de dados'!E156,"")</f>
        <v>JOSE OSMAR BARBOSA DA SILVA</v>
      </c>
      <c r="G157" s="21">
        <f>IF('Base de dados'!F156&lt;&gt;"",'Base de dados'!F156,"")</f>
        <v>132138578</v>
      </c>
      <c r="H157" s="21" t="str">
        <f>IF('Base de dados'!G156&lt;&gt;"",'Base de dados'!G156,"")</f>
        <v>973.135.998-20</v>
      </c>
      <c r="I157" s="31" t="str">
        <f>Prefeitura!D157</f>
        <v>SIT CHACARA DO SR OLAVO, S/N - ITOPAVA - JUQUIA</v>
      </c>
      <c r="J157" s="22" t="str">
        <f>Prefeitura!E157</f>
        <v>(13) 997306176</v>
      </c>
      <c r="K157" s="23" t="str">
        <f>LOWER('Base de dados'!K156)</f>
        <v>aparecida.batistapereira@hotmail.com</v>
      </c>
      <c r="L157" s="24" t="str">
        <f>'Base de dados'!J156</f>
        <v>IDOSOS</v>
      </c>
      <c r="M157" s="24" t="str">
        <f>'Base de dados'!L156</f>
        <v>SUPLENTE COMPLEMENTAR</v>
      </c>
      <c r="N157" s="24">
        <f>'Base de dados'!M156</f>
        <v>53</v>
      </c>
      <c r="O157" s="29" t="str">
        <f>IF(OR(Prefeitura!I157="Não",Prefeitura!J157&lt;&gt;""),"EXCLUÍDO","")</f>
        <v/>
      </c>
      <c r="P157" s="24" t="str">
        <f>IF(Prefeitura!J157&lt;&gt;"","ATENDIDO CDHU",IF(Prefeitura!I157="Não","NÃO COMPROVA TEMPO DE MORADIA",""))</f>
        <v/>
      </c>
      <c r="Q157" s="24" t="str">
        <f t="shared" si="6"/>
        <v/>
      </c>
    </row>
    <row r="158" spans="1:17" ht="24.95" customHeight="1" x14ac:dyDescent="0.25">
      <c r="A158" s="17">
        <f t="shared" si="5"/>
        <v>156</v>
      </c>
      <c r="B158" s="18" t="str">
        <f>'Base de dados'!A157</f>
        <v>5140002477</v>
      </c>
      <c r="C158" s="19" t="str">
        <f>'Base de dados'!B157</f>
        <v>VILMA CARNEIRO ALVES</v>
      </c>
      <c r="D158" s="26">
        <f>'Base de dados'!C157</f>
        <v>193832641</v>
      </c>
      <c r="E158" s="20" t="str">
        <f>'Base de dados'!D157</f>
        <v>074.192.898-16</v>
      </c>
      <c r="F158" s="21" t="str">
        <f>IF('Base de dados'!E157&lt;&gt;"",'Base de dados'!E157,"")</f>
        <v/>
      </c>
      <c r="G158" s="21" t="str">
        <f>IF('Base de dados'!F157&lt;&gt;"",'Base de dados'!F157,"")</f>
        <v/>
      </c>
      <c r="H158" s="21" t="str">
        <f>IF('Base de dados'!G157&lt;&gt;"",'Base de dados'!G157,"")</f>
        <v/>
      </c>
      <c r="I158" s="31" t="str">
        <f>Prefeitura!D158</f>
        <v>RUA OTACILIO MAGALHAES, 334 - VILA INDUSTRIAL - JUQUIA</v>
      </c>
      <c r="J158" s="22" t="str">
        <f>Prefeitura!E158</f>
        <v>(13) 38441743</v>
      </c>
      <c r="K158" s="23" t="str">
        <f>LOWER('Base de dados'!K157)</f>
        <v>vilma.carneiroalves@hotmail.com</v>
      </c>
      <c r="L158" s="24" t="str">
        <f>'Base de dados'!J157</f>
        <v>IDOSOS</v>
      </c>
      <c r="M158" s="24" t="str">
        <f>'Base de dados'!L157</f>
        <v>SUPLENTE COMPLEMENTAR</v>
      </c>
      <c r="N158" s="24">
        <f>'Base de dados'!M157</f>
        <v>54</v>
      </c>
      <c r="O158" s="29" t="str">
        <f>IF(OR(Prefeitura!I158="Não",Prefeitura!J158&lt;&gt;""),"EXCLUÍDO","")</f>
        <v/>
      </c>
      <c r="P158" s="24" t="str">
        <f>IF(Prefeitura!J158&lt;&gt;"","ATENDIDO CDHU",IF(Prefeitura!I158="Não","NÃO COMPROVA TEMPO DE MORADIA",""))</f>
        <v/>
      </c>
      <c r="Q158" s="24" t="str">
        <f t="shared" si="6"/>
        <v/>
      </c>
    </row>
    <row r="159" spans="1:17" ht="24.95" customHeight="1" x14ac:dyDescent="0.25">
      <c r="A159" s="17">
        <f t="shared" si="5"/>
        <v>157</v>
      </c>
      <c r="B159" s="18" t="str">
        <f>'Base de dados'!A158</f>
        <v>5140007880</v>
      </c>
      <c r="C159" s="19" t="str">
        <f>'Base de dados'!B158</f>
        <v>MARIA APARECIDA DA SILVA</v>
      </c>
      <c r="D159" s="26">
        <f>'Base de dados'!C158</f>
        <v>7833558</v>
      </c>
      <c r="E159" s="20" t="str">
        <f>'Base de dados'!D158</f>
        <v>044.689.758-22</v>
      </c>
      <c r="F159" s="21" t="str">
        <f>IF('Base de dados'!E158&lt;&gt;"",'Base de dados'!E158,"")</f>
        <v/>
      </c>
      <c r="G159" s="21" t="str">
        <f>IF('Base de dados'!F158&lt;&gt;"",'Base de dados'!F158,"")</f>
        <v/>
      </c>
      <c r="H159" s="21" t="str">
        <f>IF('Base de dados'!G158&lt;&gt;"",'Base de dados'!G158,"")</f>
        <v/>
      </c>
      <c r="I159" s="31" t="str">
        <f>Prefeitura!D159</f>
        <v>RUA BERNARDINO DE CAMPOS, 108 - VILA NOVA - JUQUIA</v>
      </c>
      <c r="J159" s="22" t="str">
        <f>Prefeitura!E159</f>
        <v>(13) 997586406</v>
      </c>
      <c r="K159" s="23" t="str">
        <f>LOWER('Base de dados'!K158)</f>
        <v>paula_jukia@hotmail.com</v>
      </c>
      <c r="L159" s="24" t="str">
        <f>'Base de dados'!J158</f>
        <v>IDOSOS</v>
      </c>
      <c r="M159" s="24" t="str">
        <f>'Base de dados'!L158</f>
        <v>SUPLENTE COMPLEMENTAR</v>
      </c>
      <c r="N159" s="24">
        <f>'Base de dados'!M158</f>
        <v>55</v>
      </c>
      <c r="O159" s="29" t="str">
        <f>IF(OR(Prefeitura!I159="Não",Prefeitura!J159&lt;&gt;""),"EXCLUÍDO","")</f>
        <v/>
      </c>
      <c r="P159" s="24" t="str">
        <f>IF(Prefeitura!J159&lt;&gt;"","ATENDIDO CDHU",IF(Prefeitura!I159="Não","NÃO COMPROVA TEMPO DE MORADIA",""))</f>
        <v/>
      </c>
      <c r="Q159" s="24" t="str">
        <f t="shared" si="6"/>
        <v/>
      </c>
    </row>
    <row r="160" spans="1:17" ht="24.95" customHeight="1" x14ac:dyDescent="0.25">
      <c r="A160" s="17">
        <f t="shared" si="5"/>
        <v>158</v>
      </c>
      <c r="B160" s="18" t="str">
        <f>'Base de dados'!A159</f>
        <v>5140009241</v>
      </c>
      <c r="C160" s="19" t="str">
        <f>'Base de dados'!B159</f>
        <v>JOSE PIO DA SILVA</v>
      </c>
      <c r="D160" s="26">
        <f>'Base de dados'!C159</f>
        <v>73040368</v>
      </c>
      <c r="E160" s="20" t="str">
        <f>'Base de dados'!D159</f>
        <v>784.160.608-78</v>
      </c>
      <c r="F160" s="21" t="str">
        <f>IF('Base de dados'!E159&lt;&gt;"",'Base de dados'!E159,"")</f>
        <v/>
      </c>
      <c r="G160" s="21" t="str">
        <f>IF('Base de dados'!F159&lt;&gt;"",'Base de dados'!F159,"")</f>
        <v/>
      </c>
      <c r="H160" s="21" t="str">
        <f>IF('Base de dados'!G159&lt;&gt;"",'Base de dados'!G159,"")</f>
        <v/>
      </c>
      <c r="I160" s="31" t="str">
        <f>Prefeitura!D160</f>
        <v>RUA JOSE NUNES DE AQUINO, 302 - VILA NOVA - JUQUIA</v>
      </c>
      <c r="J160" s="22" t="str">
        <f>Prefeitura!E160</f>
        <v>(13) 996772554</v>
      </c>
      <c r="K160" s="23" t="str">
        <f>LOWER('Base de dados'!K159)</f>
        <v>pioweb@hotmail.com</v>
      </c>
      <c r="L160" s="24" t="str">
        <f>'Base de dados'!J159</f>
        <v>IDOSOS</v>
      </c>
      <c r="M160" s="24" t="str">
        <f>'Base de dados'!L159</f>
        <v>SUPLENTE COMPLEMENTAR</v>
      </c>
      <c r="N160" s="24">
        <f>'Base de dados'!M159</f>
        <v>56</v>
      </c>
      <c r="O160" s="29" t="str">
        <f>IF(OR(Prefeitura!I160="Não",Prefeitura!J160&lt;&gt;""),"EXCLUÍDO","")</f>
        <v/>
      </c>
      <c r="P160" s="24" t="str">
        <f>IF(Prefeitura!J160&lt;&gt;"","ATENDIDO CDHU",IF(Prefeitura!I160="Não","NÃO COMPROVA TEMPO DE MORADIA",""))</f>
        <v/>
      </c>
      <c r="Q160" s="24" t="str">
        <f t="shared" si="6"/>
        <v/>
      </c>
    </row>
    <row r="161" spans="1:17" ht="24.95" customHeight="1" x14ac:dyDescent="0.25">
      <c r="A161" s="17">
        <f t="shared" si="5"/>
        <v>159</v>
      </c>
      <c r="B161" s="18" t="str">
        <f>'Base de dados'!A160</f>
        <v>5140000711</v>
      </c>
      <c r="C161" s="19" t="str">
        <f>'Base de dados'!B160</f>
        <v>ZAINE RODRIGUES</v>
      </c>
      <c r="D161" s="26">
        <f>'Base de dados'!C160</f>
        <v>299271705</v>
      </c>
      <c r="E161" s="20" t="str">
        <f>'Base de dados'!D160</f>
        <v>323.661.018-21</v>
      </c>
      <c r="F161" s="21" t="str">
        <f>IF('Base de dados'!E160&lt;&gt;"",'Base de dados'!E160,"")</f>
        <v/>
      </c>
      <c r="G161" s="21" t="str">
        <f>IF('Base de dados'!F160&lt;&gt;"",'Base de dados'!F160,"")</f>
        <v/>
      </c>
      <c r="H161" s="21" t="str">
        <f>IF('Base de dados'!G160&lt;&gt;"",'Base de dados'!G160,"")</f>
        <v/>
      </c>
      <c r="I161" s="31" t="str">
        <f>Prefeitura!D161</f>
        <v>RUA VOLUNTARIOS DA PATRIA, 550 - VILA FLORINDO DE CIMA - JUQUIA</v>
      </c>
      <c r="J161" s="22" t="str">
        <f>Prefeitura!E161</f>
        <v>(13) 996618665</v>
      </c>
      <c r="K161" s="23" t="str">
        <f>LOWER('Base de dados'!K160)</f>
        <v>rodriguesluciene738@gmail.com</v>
      </c>
      <c r="L161" s="24" t="str">
        <f>'Base de dados'!J160</f>
        <v>IDOSOS</v>
      </c>
      <c r="M161" s="24" t="str">
        <f>'Base de dados'!L160</f>
        <v>SUPLENTE COMPLEMENTAR</v>
      </c>
      <c r="N161" s="24">
        <f>'Base de dados'!M160</f>
        <v>57</v>
      </c>
      <c r="O161" s="29" t="str">
        <f>IF(OR(Prefeitura!I161="Não",Prefeitura!J161&lt;&gt;""),"EXCLUÍDO","")</f>
        <v/>
      </c>
      <c r="P161" s="24" t="str">
        <f>IF(Prefeitura!J161&lt;&gt;"","ATENDIDO CDHU",IF(Prefeitura!I161="Não","NÃO COMPROVA TEMPO DE MORADIA",""))</f>
        <v/>
      </c>
      <c r="Q161" s="24" t="str">
        <f t="shared" si="6"/>
        <v/>
      </c>
    </row>
    <row r="162" spans="1:17" ht="24.95" customHeight="1" x14ac:dyDescent="0.25">
      <c r="A162" s="17">
        <f t="shared" si="5"/>
        <v>160</v>
      </c>
      <c r="B162" s="18" t="str">
        <f>'Base de dados'!A161</f>
        <v>5140003467</v>
      </c>
      <c r="C162" s="19" t="str">
        <f>'Base de dados'!B161</f>
        <v>MARIA JOSE REIS</v>
      </c>
      <c r="D162" s="26">
        <f>'Base de dados'!C161</f>
        <v>232188658</v>
      </c>
      <c r="E162" s="20" t="str">
        <f>'Base de dados'!D161</f>
        <v>133.666.048-16</v>
      </c>
      <c r="F162" s="21" t="str">
        <f>IF('Base de dados'!E161&lt;&gt;"",'Base de dados'!E161,"")</f>
        <v/>
      </c>
      <c r="G162" s="21" t="str">
        <f>IF('Base de dados'!F161&lt;&gt;"",'Base de dados'!F161,"")</f>
        <v/>
      </c>
      <c r="H162" s="21" t="str">
        <f>IF('Base de dados'!G161&lt;&gt;"",'Base de dados'!G161,"")</f>
        <v/>
      </c>
      <c r="I162" s="31" t="str">
        <f>Prefeitura!D162</f>
        <v>EST RIBEIRAO FUNDO DE CIMA, 0 - RIBEIRAO FUNDO DE CIMA - JUQUIA</v>
      </c>
      <c r="J162" s="22" t="str">
        <f>Prefeitura!E162</f>
        <v>(11) 964329908</v>
      </c>
      <c r="K162" s="23" t="str">
        <f>LOWER('Base de dados'!K161)</f>
        <v>karlarmbrito@gmail.com</v>
      </c>
      <c r="L162" s="24" t="str">
        <f>'Base de dados'!J161</f>
        <v>IDOSOS</v>
      </c>
      <c r="M162" s="24" t="str">
        <f>'Base de dados'!L161</f>
        <v>SUPLENTE COMPLEMENTAR</v>
      </c>
      <c r="N162" s="24">
        <f>'Base de dados'!M161</f>
        <v>58</v>
      </c>
      <c r="O162" s="29" t="str">
        <f>IF(OR(Prefeitura!I162="Não",Prefeitura!J162&lt;&gt;""),"EXCLUÍDO","")</f>
        <v/>
      </c>
      <c r="P162" s="24" t="str">
        <f>IF(Prefeitura!J162&lt;&gt;"","ATENDIDO CDHU",IF(Prefeitura!I162="Não","NÃO COMPROVA TEMPO DE MORADIA",""))</f>
        <v/>
      </c>
      <c r="Q162" s="24" t="str">
        <f t="shared" si="6"/>
        <v/>
      </c>
    </row>
    <row r="163" spans="1:17" ht="24.95" customHeight="1" x14ac:dyDescent="0.25">
      <c r="A163" s="17">
        <f t="shared" si="5"/>
        <v>161</v>
      </c>
      <c r="B163" s="18" t="str">
        <f>'Base de dados'!A162</f>
        <v>5140010801</v>
      </c>
      <c r="C163" s="19" t="str">
        <f>'Base de dados'!B162</f>
        <v>AID CLARA PRUDENCIO DA SILVA</v>
      </c>
      <c r="D163" s="26">
        <f>'Base de dados'!C162</f>
        <v>223929074</v>
      </c>
      <c r="E163" s="20" t="str">
        <f>'Base de dados'!D162</f>
        <v>099.764.208-46</v>
      </c>
      <c r="F163" s="21" t="str">
        <f>IF('Base de dados'!E162&lt;&gt;"",'Base de dados'!E162,"")</f>
        <v/>
      </c>
      <c r="G163" s="21" t="str">
        <f>IF('Base de dados'!F162&lt;&gt;"",'Base de dados'!F162,"")</f>
        <v/>
      </c>
      <c r="H163" s="21" t="str">
        <f>IF('Base de dados'!G162&lt;&gt;"",'Base de dados'!G162,"")</f>
        <v/>
      </c>
      <c r="I163" s="31" t="str">
        <f>Prefeitura!D163</f>
        <v>RUA MARECHAL DEODORO DA FONSECA, 295 - VILA INDUSTRIAL  - JUQUIA</v>
      </c>
      <c r="J163" s="22" t="str">
        <f>Prefeitura!E163</f>
        <v>(13) 997260599</v>
      </c>
      <c r="K163" s="23" t="str">
        <f>LOWER('Base de dados'!K162)</f>
        <v>mizaelprudencio@hotmail.com</v>
      </c>
      <c r="L163" s="24" t="str">
        <f>'Base de dados'!J162</f>
        <v>IDOSOS</v>
      </c>
      <c r="M163" s="24" t="str">
        <f>'Base de dados'!L162</f>
        <v>SUPLENTE COMPLEMENTAR</v>
      </c>
      <c r="N163" s="24">
        <f>'Base de dados'!M162</f>
        <v>59</v>
      </c>
      <c r="O163" s="29" t="str">
        <f>IF(OR(Prefeitura!I163="Não",Prefeitura!J163&lt;&gt;""),"EXCLUÍDO","")</f>
        <v/>
      </c>
      <c r="P163" s="24" t="str">
        <f>IF(Prefeitura!J163&lt;&gt;"","ATENDIDO CDHU",IF(Prefeitura!I163="Não","NÃO COMPROVA TEMPO DE MORADIA",""))</f>
        <v/>
      </c>
      <c r="Q163" s="24" t="str">
        <f t="shared" si="6"/>
        <v/>
      </c>
    </row>
    <row r="164" spans="1:17" ht="24.95" customHeight="1" x14ac:dyDescent="0.25">
      <c r="A164" s="17">
        <f t="shared" si="5"/>
        <v>162</v>
      </c>
      <c r="B164" s="18" t="str">
        <f>'Base de dados'!A163</f>
        <v>5140007740</v>
      </c>
      <c r="C164" s="19" t="str">
        <f>'Base de dados'!B163</f>
        <v>EDMILSON GREGORIO DOS SANTOS</v>
      </c>
      <c r="D164" s="26">
        <f>'Base de dados'!C163</f>
        <v>366658967</v>
      </c>
      <c r="E164" s="20" t="str">
        <f>'Base de dados'!D163</f>
        <v>347.398.584-87</v>
      </c>
      <c r="F164" s="21" t="str">
        <f>IF('Base de dados'!E163&lt;&gt;"",'Base de dados'!E163,"")</f>
        <v>ELISABETE DE LARA ANDRADE</v>
      </c>
      <c r="G164" s="21">
        <f>IF('Base de dados'!F163&lt;&gt;"",'Base de dados'!F163,"")</f>
        <v>351289409</v>
      </c>
      <c r="H164" s="21" t="str">
        <f>IF('Base de dados'!G163&lt;&gt;"",'Base de dados'!G163,"")</f>
        <v>214.094.658-88</v>
      </c>
      <c r="I164" s="31" t="str">
        <f>Prefeitura!D164</f>
        <v>SIT SITIO CORTE PRETO, S/N - CORTE PRETO - JUQUIA</v>
      </c>
      <c r="J164" s="22" t="str">
        <f>Prefeitura!E164</f>
        <v>(13) 997766776</v>
      </c>
      <c r="K164" s="23" t="str">
        <f>LOWER('Base de dados'!K163)</f>
        <v>elisabetelara15@gmail.com</v>
      </c>
      <c r="L164" s="24" t="str">
        <f>'Base de dados'!J163</f>
        <v>IDOSOS</v>
      </c>
      <c r="M164" s="24" t="str">
        <f>'Base de dados'!L163</f>
        <v>SUPLENTE COMPLEMENTAR</v>
      </c>
      <c r="N164" s="24">
        <f>'Base de dados'!M163</f>
        <v>60</v>
      </c>
      <c r="O164" s="29" t="str">
        <f>IF(OR(Prefeitura!I164="Não",Prefeitura!J164&lt;&gt;""),"EXCLUÍDO","")</f>
        <v/>
      </c>
      <c r="P164" s="24" t="str">
        <f>IF(Prefeitura!J164&lt;&gt;"","ATENDIDO CDHU",IF(Prefeitura!I164="Não","NÃO COMPROVA TEMPO DE MORADIA",""))</f>
        <v/>
      </c>
      <c r="Q164" s="24" t="str">
        <f t="shared" si="6"/>
        <v/>
      </c>
    </row>
    <row r="165" spans="1:17" ht="24.95" customHeight="1" x14ac:dyDescent="0.25">
      <c r="A165" s="17">
        <f t="shared" si="5"/>
        <v>163</v>
      </c>
      <c r="B165" s="18" t="str">
        <f>'Base de dados'!A164</f>
        <v>5140009373</v>
      </c>
      <c r="C165" s="19" t="str">
        <f>'Base de dados'!B164</f>
        <v>GLORIA BERNARDO PEREIRA</v>
      </c>
      <c r="D165" s="26">
        <f>'Base de dados'!C164</f>
        <v>300331526</v>
      </c>
      <c r="E165" s="20" t="str">
        <f>'Base de dados'!D164</f>
        <v>246.928.338-82</v>
      </c>
      <c r="F165" s="21" t="str">
        <f>IF('Base de dados'!E164&lt;&gt;"",'Base de dados'!E164,"")</f>
        <v/>
      </c>
      <c r="G165" s="21" t="str">
        <f>IF('Base de dados'!F164&lt;&gt;"",'Base de dados'!F164,"")</f>
        <v/>
      </c>
      <c r="H165" s="21" t="str">
        <f>IF('Base de dados'!G164&lt;&gt;"",'Base de dados'!G164,"")</f>
        <v/>
      </c>
      <c r="I165" s="31" t="str">
        <f>Prefeitura!D165</f>
        <v>RUA JOSE NUNES DE AQUINO, 419 - VILA NOVA - JUQUIA</v>
      </c>
      <c r="J165" s="22" t="str">
        <f>Prefeitura!E165</f>
        <v>(13) 997925605</v>
      </c>
      <c r="K165" s="23" t="str">
        <f>LOWER('Base de dados'!K164)</f>
        <v>gloria.pereira2603@hotmail.com</v>
      </c>
      <c r="L165" s="24" t="str">
        <f>'Base de dados'!J164</f>
        <v>IDOSOS</v>
      </c>
      <c r="M165" s="24" t="str">
        <f>'Base de dados'!L164</f>
        <v>SUPLENTE COMPLEMENTAR</v>
      </c>
      <c r="N165" s="24">
        <f>'Base de dados'!M164</f>
        <v>61</v>
      </c>
      <c r="O165" s="29" t="str">
        <f>IF(OR(Prefeitura!I165="Não",Prefeitura!J165&lt;&gt;""),"EXCLUÍDO","")</f>
        <v/>
      </c>
      <c r="P165" s="24" t="str">
        <f>IF(Prefeitura!J165&lt;&gt;"","ATENDIDO CDHU",IF(Prefeitura!I165="Não","NÃO COMPROVA TEMPO DE MORADIA",""))</f>
        <v/>
      </c>
      <c r="Q165" s="24" t="str">
        <f t="shared" si="6"/>
        <v/>
      </c>
    </row>
    <row r="166" spans="1:17" ht="24.95" customHeight="1" x14ac:dyDescent="0.25">
      <c r="A166" s="17">
        <f t="shared" si="5"/>
        <v>164</v>
      </c>
      <c r="B166" s="18" t="str">
        <f>'Base de dados'!A165</f>
        <v>5140009969</v>
      </c>
      <c r="C166" s="19" t="str">
        <f>'Base de dados'!B165</f>
        <v>MARIA DO PATROCINIO DA SILVA</v>
      </c>
      <c r="D166" s="26">
        <f>'Base de dados'!C165</f>
        <v>359761756</v>
      </c>
      <c r="E166" s="20" t="str">
        <f>'Base de dados'!D165</f>
        <v>313.173.478-70</v>
      </c>
      <c r="F166" s="21" t="str">
        <f>IF('Base de dados'!E165&lt;&gt;"",'Base de dados'!E165,"")</f>
        <v/>
      </c>
      <c r="G166" s="21" t="str">
        <f>IF('Base de dados'!F165&lt;&gt;"",'Base de dados'!F165,"")</f>
        <v/>
      </c>
      <c r="H166" s="21" t="str">
        <f>IF('Base de dados'!G165&lt;&gt;"",'Base de dados'!G165,"")</f>
        <v/>
      </c>
      <c r="I166" s="31" t="str">
        <f>Prefeitura!D166</f>
        <v>RUA DO RANARIO, S/N - ITOPAVA - JUQUIA</v>
      </c>
      <c r="J166" s="22" t="str">
        <f>Prefeitura!E166</f>
        <v>(13) 997626459</v>
      </c>
      <c r="K166" s="23" t="str">
        <f>LOWER('Base de dados'!K165)</f>
        <v>ms3976458@gmail.com</v>
      </c>
      <c r="L166" s="24" t="str">
        <f>'Base de dados'!J165</f>
        <v>IDOSOS</v>
      </c>
      <c r="M166" s="24" t="str">
        <f>'Base de dados'!L165</f>
        <v>SUPLENTE COMPLEMENTAR</v>
      </c>
      <c r="N166" s="24">
        <f>'Base de dados'!M165</f>
        <v>62</v>
      </c>
      <c r="O166" s="29" t="str">
        <f>IF(OR(Prefeitura!I166="Não",Prefeitura!J166&lt;&gt;""),"EXCLUÍDO","")</f>
        <v/>
      </c>
      <c r="P166" s="24" t="str">
        <f>IF(Prefeitura!J166&lt;&gt;"","ATENDIDO CDHU",IF(Prefeitura!I166="Não","NÃO COMPROVA TEMPO DE MORADIA",""))</f>
        <v/>
      </c>
      <c r="Q166" s="24" t="str">
        <f t="shared" si="6"/>
        <v/>
      </c>
    </row>
    <row r="167" spans="1:17" ht="24.95" customHeight="1" x14ac:dyDescent="0.25">
      <c r="A167" s="17">
        <f t="shared" si="5"/>
        <v>165</v>
      </c>
      <c r="B167" s="18" t="str">
        <f>'Base de dados'!A166</f>
        <v>5140000380</v>
      </c>
      <c r="C167" s="19" t="str">
        <f>'Base de dados'!B166</f>
        <v>TEREZA ANDRADE</v>
      </c>
      <c r="D167" s="26">
        <f>'Base de dados'!C166</f>
        <v>169796942</v>
      </c>
      <c r="E167" s="20" t="str">
        <f>'Base de dados'!D166</f>
        <v>104.173.658-45</v>
      </c>
      <c r="F167" s="21" t="str">
        <f>IF('Base de dados'!E166&lt;&gt;"",'Base de dados'!E166,"")</f>
        <v>ODUVALDO SILVERIO ALVES</v>
      </c>
      <c r="G167" s="21">
        <f>IF('Base de dados'!F166&lt;&gt;"",'Base de dados'!F166,"")</f>
        <v>161093346</v>
      </c>
      <c r="H167" s="21" t="str">
        <f>IF('Base de dados'!G166&lt;&gt;"",'Base de dados'!G166,"")</f>
        <v>048.590.468-38</v>
      </c>
      <c r="I167" s="31" t="str">
        <f>Prefeitura!D167</f>
        <v>RUA 10 DE ABRIL, 162 - CENTRO  - JUQUIA</v>
      </c>
      <c r="J167" s="22" t="str">
        <f>Prefeitura!E167</f>
        <v>(13) 997520360</v>
      </c>
      <c r="K167" s="23" t="str">
        <f>LOWER('Base de dados'!K166)</f>
        <v>atereza872@gmail.com</v>
      </c>
      <c r="L167" s="24" t="str">
        <f>'Base de dados'!J166</f>
        <v>IDOSOS</v>
      </c>
      <c r="M167" s="24" t="str">
        <f>'Base de dados'!L166</f>
        <v>SUPLENTE COMPLEMENTAR</v>
      </c>
      <c r="N167" s="24">
        <f>'Base de dados'!M166</f>
        <v>63</v>
      </c>
      <c r="O167" s="29" t="str">
        <f>IF(OR(Prefeitura!I167="Não",Prefeitura!J167&lt;&gt;""),"EXCLUÍDO","")</f>
        <v/>
      </c>
      <c r="P167" s="24" t="str">
        <f>IF(Prefeitura!J167&lt;&gt;"","ATENDIDO CDHU",IF(Prefeitura!I167="Não","NÃO COMPROVA TEMPO DE MORADIA",""))</f>
        <v/>
      </c>
      <c r="Q167" s="24" t="str">
        <f t="shared" si="6"/>
        <v/>
      </c>
    </row>
    <row r="168" spans="1:17" ht="24.95" customHeight="1" x14ac:dyDescent="0.25">
      <c r="A168" s="17">
        <f t="shared" si="5"/>
        <v>166</v>
      </c>
      <c r="B168" s="18" t="str">
        <f>'Base de dados'!A167</f>
        <v>5140000646</v>
      </c>
      <c r="C168" s="19" t="str">
        <f>'Base de dados'!B167</f>
        <v>BENEDITO PAULO</v>
      </c>
      <c r="D168" s="26">
        <f>'Base de dados'!C167</f>
        <v>16882645</v>
      </c>
      <c r="E168" s="20" t="str">
        <f>'Base de dados'!D167</f>
        <v>099.953.948-55</v>
      </c>
      <c r="F168" s="21" t="str">
        <f>IF('Base de dados'!E167&lt;&gt;"",'Base de dados'!E167,"")</f>
        <v>MARIA DAS VIRGENS SANTOS ALVES</v>
      </c>
      <c r="G168" s="21">
        <f>IF('Base de dados'!F167&lt;&gt;"",'Base de dados'!F167,"")</f>
        <v>535646161</v>
      </c>
      <c r="H168" s="21" t="str">
        <f>IF('Base de dados'!G167&lt;&gt;"",'Base de dados'!G167,"")</f>
        <v>363.238.615-34</v>
      </c>
      <c r="I168" s="31" t="str">
        <f>Prefeitura!D168</f>
        <v>RUA ANTONIO MARQUES PATRICIO, 426 - VILA INDUSTRIAL - JUQUIA</v>
      </c>
      <c r="J168" s="22" t="str">
        <f>Prefeitura!E168</f>
        <v>(13) 996575839</v>
      </c>
      <c r="K168" s="23" t="str">
        <f>LOWER('Base de dados'!K167)</f>
        <v>beneditopaulo59@yahoo.com</v>
      </c>
      <c r="L168" s="24" t="str">
        <f>'Base de dados'!J167</f>
        <v>IDOSOS</v>
      </c>
      <c r="M168" s="24" t="str">
        <f>'Base de dados'!L167</f>
        <v>SUPLENTE COMPLEMENTAR</v>
      </c>
      <c r="N168" s="24">
        <f>'Base de dados'!M167</f>
        <v>64</v>
      </c>
      <c r="O168" s="29" t="str">
        <f>IF(OR(Prefeitura!I168="Não",Prefeitura!J168&lt;&gt;""),"EXCLUÍDO","")</f>
        <v/>
      </c>
      <c r="P168" s="24" t="str">
        <f>IF(Prefeitura!J168&lt;&gt;"","ATENDIDO CDHU",IF(Prefeitura!I168="Não","NÃO COMPROVA TEMPO DE MORADIA",""))</f>
        <v/>
      </c>
      <c r="Q168" s="24" t="str">
        <f t="shared" si="6"/>
        <v/>
      </c>
    </row>
    <row r="169" spans="1:17" ht="24.95" customHeight="1" x14ac:dyDescent="0.25">
      <c r="A169" s="17">
        <f t="shared" si="5"/>
        <v>167</v>
      </c>
      <c r="B169" s="18" t="str">
        <f>'Base de dados'!A168</f>
        <v>5140001289</v>
      </c>
      <c r="C169" s="19" t="str">
        <f>'Base de dados'!B168</f>
        <v>ROSA DE ARAUJO TEIXEIRA</v>
      </c>
      <c r="D169" s="26">
        <f>'Base de dados'!C168</f>
        <v>92121743</v>
      </c>
      <c r="E169" s="20" t="str">
        <f>'Base de dados'!D168</f>
        <v>634.667.598-20</v>
      </c>
      <c r="F169" s="21" t="str">
        <f>IF('Base de dados'!E168&lt;&gt;"",'Base de dados'!E168,"")</f>
        <v/>
      </c>
      <c r="G169" s="21" t="str">
        <f>IF('Base de dados'!F168&lt;&gt;"",'Base de dados'!F168,"")</f>
        <v/>
      </c>
      <c r="H169" s="21" t="str">
        <f>IF('Base de dados'!G168&lt;&gt;"",'Base de dados'!G168,"")</f>
        <v/>
      </c>
      <c r="I169" s="31" t="str">
        <f>Prefeitura!D169</f>
        <v>RUA MINAS GERAIS, 181 - PARQUE NACIONAL - JUQUIA</v>
      </c>
      <c r="J169" s="22" t="str">
        <f>Prefeitura!E169</f>
        <v>(13) 997348783</v>
      </c>
      <c r="K169" s="23" t="str">
        <f>LOWER('Base de dados'!K168)</f>
        <v>elisangelateixera3@gmail.com</v>
      </c>
      <c r="L169" s="24" t="str">
        <f>'Base de dados'!J168</f>
        <v>IDOSOS</v>
      </c>
      <c r="M169" s="24" t="str">
        <f>'Base de dados'!L168</f>
        <v>SUPLENTE COMPLEMENTAR</v>
      </c>
      <c r="N169" s="24">
        <f>'Base de dados'!M168</f>
        <v>65</v>
      </c>
      <c r="O169" s="29" t="str">
        <f>IF(OR(Prefeitura!I169="Não",Prefeitura!J169&lt;&gt;""),"EXCLUÍDO","")</f>
        <v/>
      </c>
      <c r="P169" s="24" t="str">
        <f>IF(Prefeitura!J169&lt;&gt;"","ATENDIDO CDHU",IF(Prefeitura!I169="Não","NÃO COMPROVA TEMPO DE MORADIA",""))</f>
        <v/>
      </c>
      <c r="Q169" s="24" t="str">
        <f t="shared" si="6"/>
        <v/>
      </c>
    </row>
    <row r="170" spans="1:17" ht="24.95" customHeight="1" x14ac:dyDescent="0.25">
      <c r="A170" s="17">
        <f t="shared" si="5"/>
        <v>168</v>
      </c>
      <c r="B170" s="18" t="str">
        <f>'Base de dados'!A169</f>
        <v>5140001321</v>
      </c>
      <c r="C170" s="19" t="str">
        <f>'Base de dados'!B169</f>
        <v>ZULEIKA MARIA DA CONCEICAO</v>
      </c>
      <c r="D170" s="26">
        <f>'Base de dados'!C169</f>
        <v>196579363</v>
      </c>
      <c r="E170" s="20" t="str">
        <f>'Base de dados'!D169</f>
        <v>065.078.368-93</v>
      </c>
      <c r="F170" s="21" t="str">
        <f>IF('Base de dados'!E169&lt;&gt;"",'Base de dados'!E169,"")</f>
        <v/>
      </c>
      <c r="G170" s="21" t="str">
        <f>IF('Base de dados'!F169&lt;&gt;"",'Base de dados'!F169,"")</f>
        <v/>
      </c>
      <c r="H170" s="21" t="str">
        <f>IF('Base de dados'!G169&lt;&gt;"",'Base de dados'!G169,"")</f>
        <v/>
      </c>
      <c r="I170" s="31" t="str">
        <f>Prefeitura!D170</f>
        <v>RUA SAO PAULO, 70 - CENTRO - JUQUIA</v>
      </c>
      <c r="J170" s="22" t="str">
        <f>Prefeitura!E170</f>
        <v>(13) 991431791</v>
      </c>
      <c r="K170" s="23" t="str">
        <f>LOWER('Base de dados'!K169)</f>
        <v>ze223@tre-sp.jus.br</v>
      </c>
      <c r="L170" s="24" t="str">
        <f>'Base de dados'!J169</f>
        <v>IDOSOS</v>
      </c>
      <c r="M170" s="24" t="str">
        <f>'Base de dados'!L169</f>
        <v>SUPLENTE COMPLEMENTAR</v>
      </c>
      <c r="N170" s="24">
        <f>'Base de dados'!M169</f>
        <v>66</v>
      </c>
      <c r="O170" s="29" t="str">
        <f>IF(OR(Prefeitura!I170="Não",Prefeitura!J170&lt;&gt;""),"EXCLUÍDO","")</f>
        <v/>
      </c>
      <c r="P170" s="24" t="str">
        <f>IF(Prefeitura!J170&lt;&gt;"","ATENDIDO CDHU",IF(Prefeitura!I170="Não","NÃO COMPROVA TEMPO DE MORADIA",""))</f>
        <v/>
      </c>
      <c r="Q170" s="24" t="str">
        <f t="shared" si="6"/>
        <v/>
      </c>
    </row>
    <row r="171" spans="1:17" ht="24.95" customHeight="1" x14ac:dyDescent="0.25">
      <c r="A171" s="17">
        <f t="shared" si="5"/>
        <v>169</v>
      </c>
      <c r="B171" s="18" t="str">
        <f>'Base de dados'!A170</f>
        <v>5140002584</v>
      </c>
      <c r="C171" s="19" t="str">
        <f>'Base de dados'!B170</f>
        <v>MARIA ODETE DA SILVA CANUTO</v>
      </c>
      <c r="D171" s="26">
        <f>'Base de dados'!C170</f>
        <v>272954111</v>
      </c>
      <c r="E171" s="20" t="str">
        <f>'Base de dados'!D170</f>
        <v>311.370.488-08</v>
      </c>
      <c r="F171" s="21" t="str">
        <f>IF('Base de dados'!E170&lt;&gt;"",'Base de dados'!E170,"")</f>
        <v>GERALDO CANUTO</v>
      </c>
      <c r="G171" s="21">
        <f>IF('Base de dados'!F170&lt;&gt;"",'Base de dados'!F170,"")</f>
        <v>20057038</v>
      </c>
      <c r="H171" s="21" t="str">
        <f>IF('Base de dados'!G170&lt;&gt;"",'Base de dados'!G170,"")</f>
        <v>042.059.348-90</v>
      </c>
      <c r="I171" s="31" t="str">
        <f>Prefeitura!D171</f>
        <v>RUA DE JUQUIA SETE BARRAS, 301 - VILA PEDREIRA - JUQUIA</v>
      </c>
      <c r="J171" s="22" t="str">
        <f>Prefeitura!E171</f>
        <v>(13) 997417395</v>
      </c>
      <c r="K171" s="23" t="str">
        <f>LOWER('Base de dados'!K170)</f>
        <v>jessica.canutto@hotmail.com</v>
      </c>
      <c r="L171" s="24" t="str">
        <f>'Base de dados'!J170</f>
        <v>IDOSOS</v>
      </c>
      <c r="M171" s="24" t="str">
        <f>'Base de dados'!L170</f>
        <v>SUPLENTE COMPLEMENTAR</v>
      </c>
      <c r="N171" s="24">
        <f>'Base de dados'!M170</f>
        <v>67</v>
      </c>
      <c r="O171" s="29" t="str">
        <f>IF(OR(Prefeitura!I171="Não",Prefeitura!J171&lt;&gt;""),"EXCLUÍDO","")</f>
        <v/>
      </c>
      <c r="P171" s="24" t="str">
        <f>IF(Prefeitura!J171&lt;&gt;"","ATENDIDO CDHU",IF(Prefeitura!I171="Não","NÃO COMPROVA TEMPO DE MORADIA",""))</f>
        <v/>
      </c>
      <c r="Q171" s="24" t="str">
        <f t="shared" si="6"/>
        <v/>
      </c>
    </row>
    <row r="172" spans="1:17" ht="24.95" customHeight="1" x14ac:dyDescent="0.25">
      <c r="A172" s="17">
        <f t="shared" si="5"/>
        <v>170</v>
      </c>
      <c r="B172" s="18" t="str">
        <f>'Base de dados'!A171</f>
        <v>5140007203</v>
      </c>
      <c r="C172" s="19" t="str">
        <f>'Base de dados'!B171</f>
        <v>MARIA DO SOCORRO DO NASCIMENTO DELFINO DELFINO</v>
      </c>
      <c r="D172" s="26">
        <f>'Base de dados'!C171</f>
        <v>203253802</v>
      </c>
      <c r="E172" s="20" t="str">
        <f>'Base de dados'!D171</f>
        <v>159.023.768-40</v>
      </c>
      <c r="F172" s="21" t="str">
        <f>IF('Base de dados'!E171&lt;&gt;"",'Base de dados'!E171,"")</f>
        <v/>
      </c>
      <c r="G172" s="21" t="str">
        <f>IF('Base de dados'!F171&lt;&gt;"",'Base de dados'!F171,"")</f>
        <v/>
      </c>
      <c r="H172" s="21" t="str">
        <f>IF('Base de dados'!G171&lt;&gt;"",'Base de dados'!G171,"")</f>
        <v/>
      </c>
      <c r="I172" s="31" t="str">
        <f>Prefeitura!D172</f>
        <v>RUA MANOEL MARQUES PATRICIO, 212 - VILA SANCHES  - JUQUIA</v>
      </c>
      <c r="J172" s="22" t="str">
        <f>Prefeitura!E172</f>
        <v>(11) 949864699</v>
      </c>
      <c r="K172" s="23" t="str">
        <f>LOWER('Base de dados'!K171)</f>
        <v>mariasocorrodelfino8@gmail.com</v>
      </c>
      <c r="L172" s="24" t="str">
        <f>'Base de dados'!J171</f>
        <v>IDOSOS</v>
      </c>
      <c r="M172" s="24" t="str">
        <f>'Base de dados'!L171</f>
        <v>SUPLENTE COMPLEMENTAR</v>
      </c>
      <c r="N172" s="24">
        <f>'Base de dados'!M171</f>
        <v>68</v>
      </c>
      <c r="O172" s="29" t="str">
        <f>IF(OR(Prefeitura!I172="Não",Prefeitura!J172&lt;&gt;""),"EXCLUÍDO","")</f>
        <v/>
      </c>
      <c r="P172" s="24" t="str">
        <f>IF(Prefeitura!J172&lt;&gt;"","ATENDIDO CDHU",IF(Prefeitura!I172="Não","NÃO COMPROVA TEMPO DE MORADIA",""))</f>
        <v/>
      </c>
      <c r="Q172" s="24" t="str">
        <f t="shared" si="6"/>
        <v/>
      </c>
    </row>
    <row r="173" spans="1:17" ht="24.95" customHeight="1" x14ac:dyDescent="0.25">
      <c r="A173" s="17">
        <f t="shared" si="5"/>
        <v>171</v>
      </c>
      <c r="B173" s="18" t="str">
        <f>'Base de dados'!A172</f>
        <v>5140001735</v>
      </c>
      <c r="C173" s="19" t="str">
        <f>'Base de dados'!B172</f>
        <v>HELIO BERTOLDO</v>
      </c>
      <c r="D173" s="26">
        <f>'Base de dados'!C172</f>
        <v>242710682</v>
      </c>
      <c r="E173" s="20" t="str">
        <f>'Base de dados'!D172</f>
        <v>247.643.388-82</v>
      </c>
      <c r="F173" s="21" t="str">
        <f>IF('Base de dados'!E172&lt;&gt;"",'Base de dados'!E172,"")</f>
        <v>ISABEL CRISTINA DO NASCIMENTO BERTOLDO</v>
      </c>
      <c r="G173" s="21">
        <f>IF('Base de dados'!F172&lt;&gt;"",'Base de dados'!F172,"")</f>
        <v>36910674</v>
      </c>
      <c r="H173" s="21" t="str">
        <f>IF('Base de dados'!G172&lt;&gt;"",'Base de dados'!G172,"")</f>
        <v>229.941.598-05</v>
      </c>
      <c r="I173" s="31" t="str">
        <f>Prefeitura!D173</f>
        <v>RUA KUNO HASE, 63 - ESTACAO - JUQUIA</v>
      </c>
      <c r="J173" s="22" t="str">
        <f>Prefeitura!E173</f>
        <v>(13) 997363454</v>
      </c>
      <c r="K173" s="23" t="str">
        <f>LOWER('Base de dados'!K172)</f>
        <v>isabelcritina.bertoldo@hotmail.com</v>
      </c>
      <c r="L173" s="24" t="str">
        <f>'Base de dados'!J172</f>
        <v>IDOSOS</v>
      </c>
      <c r="M173" s="24" t="str">
        <f>'Base de dados'!L172</f>
        <v>SUPLENTE COMPLEMENTAR</v>
      </c>
      <c r="N173" s="24">
        <f>'Base de dados'!M172</f>
        <v>69</v>
      </c>
      <c r="O173" s="29" t="str">
        <f>IF(OR(Prefeitura!I173="Não",Prefeitura!J173&lt;&gt;""),"EXCLUÍDO","")</f>
        <v/>
      </c>
      <c r="P173" s="24" t="str">
        <f>IF(Prefeitura!J173&lt;&gt;"","ATENDIDO CDHU",IF(Prefeitura!I173="Não","NÃO COMPROVA TEMPO DE MORADIA",""))</f>
        <v/>
      </c>
      <c r="Q173" s="24" t="str">
        <f t="shared" si="6"/>
        <v/>
      </c>
    </row>
    <row r="174" spans="1:17" ht="24.95" customHeight="1" x14ac:dyDescent="0.25">
      <c r="A174" s="17">
        <f t="shared" si="5"/>
        <v>172</v>
      </c>
      <c r="B174" s="18" t="str">
        <f>'Base de dados'!A173</f>
        <v>5140000497</v>
      </c>
      <c r="C174" s="19" t="str">
        <f>'Base de dados'!B173</f>
        <v>MARIA ROSA DOS ANJOS MEDEIROS</v>
      </c>
      <c r="D174" s="26">
        <f>'Base de dados'!C173</f>
        <v>254164286</v>
      </c>
      <c r="E174" s="20" t="str">
        <f>'Base de dados'!D173</f>
        <v>097.855.538-41</v>
      </c>
      <c r="F174" s="21" t="str">
        <f>IF('Base de dados'!E173&lt;&gt;"",'Base de dados'!E173,"")</f>
        <v>OSCARINO VIEIRA DE MEDEIROS</v>
      </c>
      <c r="G174" s="21">
        <f>IF('Base de dados'!F173&lt;&gt;"",'Base de dados'!F173,"")</f>
        <v>92430120</v>
      </c>
      <c r="H174" s="21" t="str">
        <f>IF('Base de dados'!G173&lt;&gt;"",'Base de dados'!G173,"")</f>
        <v>885.241.758-34</v>
      </c>
      <c r="I174" s="31" t="str">
        <f>Prefeitura!D174</f>
        <v>RUA JOAQUIM BELCHIOR DE CAMARGO, 105 - CEDRO - JUQUIA</v>
      </c>
      <c r="J174" s="22" t="str">
        <f>Prefeitura!E174</f>
        <v>(13) 996588231</v>
      </c>
      <c r="K174" s="23" t="str">
        <f>LOWER('Base de dados'!K173)</f>
        <v>mariarosa.anjosmedeiros@homtail.com</v>
      </c>
      <c r="L174" s="24" t="str">
        <f>'Base de dados'!J173</f>
        <v>IDOSOS</v>
      </c>
      <c r="M174" s="24" t="str">
        <f>'Base de dados'!L173</f>
        <v>SUPLENTE COMPLEMENTAR</v>
      </c>
      <c r="N174" s="24">
        <f>'Base de dados'!M173</f>
        <v>70</v>
      </c>
      <c r="O174" s="29" t="str">
        <f>IF(OR(Prefeitura!I174="Não",Prefeitura!J174&lt;&gt;""),"EXCLUÍDO","")</f>
        <v/>
      </c>
      <c r="P174" s="24" t="str">
        <f>IF(Prefeitura!J174&lt;&gt;"","ATENDIDO CDHU",IF(Prefeitura!I174="Não","NÃO COMPROVA TEMPO DE MORADIA",""))</f>
        <v/>
      </c>
      <c r="Q174" s="24" t="str">
        <f t="shared" si="6"/>
        <v/>
      </c>
    </row>
    <row r="175" spans="1:17" ht="24.95" customHeight="1" x14ac:dyDescent="0.25">
      <c r="A175" s="17">
        <f t="shared" si="5"/>
        <v>173</v>
      </c>
      <c r="B175" s="18" t="str">
        <f>'Base de dados'!A174</f>
        <v>5140008391</v>
      </c>
      <c r="C175" s="19" t="str">
        <f>'Base de dados'!B174</f>
        <v>DALVA GONCALVES POLVORA</v>
      </c>
      <c r="D175" s="26">
        <f>'Base de dados'!C174</f>
        <v>294088477</v>
      </c>
      <c r="E175" s="20" t="str">
        <f>'Base de dados'!D174</f>
        <v>202.448.778-58</v>
      </c>
      <c r="F175" s="21" t="str">
        <f>IF('Base de dados'!E174&lt;&gt;"",'Base de dados'!E174,"")</f>
        <v/>
      </c>
      <c r="G175" s="21" t="str">
        <f>IF('Base de dados'!F174&lt;&gt;"",'Base de dados'!F174,"")</f>
        <v/>
      </c>
      <c r="H175" s="21" t="str">
        <f>IF('Base de dados'!G174&lt;&gt;"",'Base de dados'!G174,"")</f>
        <v/>
      </c>
      <c r="I175" s="31" t="str">
        <f>Prefeitura!D175</f>
        <v>VLA 1, 60 - VILA SANCHES - JUQUIA</v>
      </c>
      <c r="J175" s="22" t="str">
        <f>Prefeitura!E175</f>
        <v>(13) 38441224</v>
      </c>
      <c r="K175" s="23" t="str">
        <f>LOWER('Base de dados'!K174)</f>
        <v>dalva.polvora@hotmail.com</v>
      </c>
      <c r="L175" s="24" t="str">
        <f>'Base de dados'!J174</f>
        <v>IDOSOS</v>
      </c>
      <c r="M175" s="24" t="str">
        <f>'Base de dados'!L174</f>
        <v>SUPLENTE COMPLEMENTAR</v>
      </c>
      <c r="N175" s="24">
        <f>'Base de dados'!M174</f>
        <v>71</v>
      </c>
      <c r="O175" s="29" t="str">
        <f>IF(OR(Prefeitura!I175="Não",Prefeitura!J175&lt;&gt;""),"EXCLUÍDO","")</f>
        <v/>
      </c>
      <c r="P175" s="24" t="str">
        <f>IF(Prefeitura!J175&lt;&gt;"","ATENDIDO CDHU",IF(Prefeitura!I175="Não","NÃO COMPROVA TEMPO DE MORADIA",""))</f>
        <v/>
      </c>
      <c r="Q175" s="24" t="str">
        <f t="shared" si="6"/>
        <v/>
      </c>
    </row>
    <row r="176" spans="1:17" ht="24.95" customHeight="1" x14ac:dyDescent="0.25">
      <c r="A176" s="17">
        <f t="shared" si="5"/>
        <v>174</v>
      </c>
      <c r="B176" s="18" t="str">
        <f>'Base de dados'!A175</f>
        <v>5140005777</v>
      </c>
      <c r="C176" s="19" t="str">
        <f>'Base de dados'!B175</f>
        <v>MARIA DAS DORES SILVA</v>
      </c>
      <c r="D176" s="26">
        <f>'Base de dados'!C175</f>
        <v>22465777</v>
      </c>
      <c r="E176" s="20" t="str">
        <f>'Base de dados'!D175</f>
        <v>159.039.258-20</v>
      </c>
      <c r="F176" s="21" t="str">
        <f>IF('Base de dados'!E175&lt;&gt;"",'Base de dados'!E175,"")</f>
        <v>JOB RIBEIRO DA SILVA</v>
      </c>
      <c r="G176" s="21">
        <f>IF('Base de dados'!F175&lt;&gt;"",'Base de dados'!F175,"")</f>
        <v>84269522</v>
      </c>
      <c r="H176" s="21" t="str">
        <f>IF('Base de dados'!G175&lt;&gt;"",'Base de dados'!G175,"")</f>
        <v>030.736.638-35</v>
      </c>
      <c r="I176" s="31" t="str">
        <f>Prefeitura!D176</f>
        <v>RUA PARA, 700 - PARQUE NACIONAL - JUQUIA</v>
      </c>
      <c r="J176" s="22" t="str">
        <f>Prefeitura!E176</f>
        <v>(13) 996000113</v>
      </c>
      <c r="K176" s="23" t="str">
        <f>LOWER('Base de dados'!K175)</f>
        <v>deiadssilva@outlook.com</v>
      </c>
      <c r="L176" s="24" t="str">
        <f>'Base de dados'!J175</f>
        <v>IDOSOS</v>
      </c>
      <c r="M176" s="24" t="str">
        <f>'Base de dados'!L175</f>
        <v>SUPLENTE COMPLEMENTAR</v>
      </c>
      <c r="N176" s="24">
        <f>'Base de dados'!M175</f>
        <v>72</v>
      </c>
      <c r="O176" s="29" t="str">
        <f>IF(OR(Prefeitura!I176="Não",Prefeitura!J176&lt;&gt;""),"EXCLUÍDO","")</f>
        <v/>
      </c>
      <c r="P176" s="24" t="str">
        <f>IF(Prefeitura!J176&lt;&gt;"","ATENDIDO CDHU",IF(Prefeitura!I176="Não","NÃO COMPROVA TEMPO DE MORADIA",""))</f>
        <v/>
      </c>
      <c r="Q176" s="24" t="str">
        <f t="shared" si="6"/>
        <v/>
      </c>
    </row>
    <row r="177" spans="1:17" ht="24.95" customHeight="1" x14ac:dyDescent="0.25">
      <c r="A177" s="17">
        <f t="shared" si="5"/>
        <v>175</v>
      </c>
      <c r="B177" s="18" t="str">
        <f>'Base de dados'!A176</f>
        <v>5140005553</v>
      </c>
      <c r="C177" s="19" t="str">
        <f>'Base de dados'!B176</f>
        <v>HELIO FERREIRA DE MORAIS</v>
      </c>
      <c r="D177" s="26">
        <f>'Base de dados'!C176</f>
        <v>549933563566</v>
      </c>
      <c r="E177" s="20" t="str">
        <f>'Base de dados'!D176</f>
        <v>234.694.008-90</v>
      </c>
      <c r="F177" s="21" t="str">
        <f>IF('Base de dados'!E176&lt;&gt;"",'Base de dados'!E176,"")</f>
        <v/>
      </c>
      <c r="G177" s="21" t="str">
        <f>IF('Base de dados'!F176&lt;&gt;"",'Base de dados'!F176,"")</f>
        <v/>
      </c>
      <c r="H177" s="21" t="str">
        <f>IF('Base de dados'!G176&lt;&gt;"",'Base de dados'!G176,"")</f>
        <v/>
      </c>
      <c r="I177" s="31" t="str">
        <f>Prefeitura!D177</f>
        <v>RUA ALICE RODRIGUES MOTTA, 125 - VILA NOVA - JUQUIA</v>
      </c>
      <c r="J177" s="22" t="str">
        <f>Prefeitura!E177</f>
        <v>(13) 996098517</v>
      </c>
      <c r="K177" s="23" t="str">
        <f>LOWER('Base de dados'!K176)</f>
        <v>meyreguedes15@gmail.com</v>
      </c>
      <c r="L177" s="24" t="str">
        <f>'Base de dados'!J176</f>
        <v>IDOSOS</v>
      </c>
      <c r="M177" s="24" t="str">
        <f>'Base de dados'!L176</f>
        <v>SUPLENTE COMPLEMENTAR</v>
      </c>
      <c r="N177" s="24">
        <f>'Base de dados'!M176</f>
        <v>73</v>
      </c>
      <c r="O177" s="29" t="str">
        <f>IF(OR(Prefeitura!I177="Não",Prefeitura!J177&lt;&gt;""),"EXCLUÍDO","")</f>
        <v/>
      </c>
      <c r="P177" s="24" t="str">
        <f>IF(Prefeitura!J177&lt;&gt;"","ATENDIDO CDHU",IF(Prefeitura!I177="Não","NÃO COMPROVA TEMPO DE MORADIA",""))</f>
        <v/>
      </c>
      <c r="Q177" s="24" t="str">
        <f t="shared" si="6"/>
        <v/>
      </c>
    </row>
    <row r="178" spans="1:17" ht="24.95" customHeight="1" x14ac:dyDescent="0.25">
      <c r="A178" s="17">
        <f t="shared" si="5"/>
        <v>176</v>
      </c>
      <c r="B178" s="18" t="str">
        <f>'Base de dados'!A177</f>
        <v>5140010256</v>
      </c>
      <c r="C178" s="19" t="str">
        <f>'Base de dados'!B177</f>
        <v>DAVID VIEIRA GUIMARAES</v>
      </c>
      <c r="D178" s="26">
        <f>'Base de dados'!C177</f>
        <v>2275057</v>
      </c>
      <c r="E178" s="20" t="str">
        <f>'Base de dados'!D177</f>
        <v>322.721.628-00</v>
      </c>
      <c r="F178" s="21" t="str">
        <f>IF('Base de dados'!E177&lt;&gt;"",'Base de dados'!E177,"")</f>
        <v>GENI VIEIRA GUIMARAES</v>
      </c>
      <c r="G178" s="21">
        <f>IF('Base de dados'!F177&lt;&gt;"",'Base de dados'!F177,"")</f>
        <v>187400684</v>
      </c>
      <c r="H178" s="21" t="str">
        <f>IF('Base de dados'!G177&lt;&gt;"",'Base de dados'!G177,"")</f>
        <v>073.866.558-43</v>
      </c>
      <c r="I178" s="31" t="str">
        <f>Prefeitura!D178</f>
        <v>RUA JOAO LEAL DAS NEVES, 446 - PEDREIRA - JUQUIA</v>
      </c>
      <c r="J178" s="22" t="str">
        <f>Prefeitura!E178</f>
        <v>(13) 997977649</v>
      </c>
      <c r="K178" s="23" t="str">
        <f>LOWER('Base de dados'!K177)</f>
        <v>naneg_025@hotmail.com</v>
      </c>
      <c r="L178" s="24" t="str">
        <f>'Base de dados'!J177</f>
        <v>IDOSOS</v>
      </c>
      <c r="M178" s="24" t="str">
        <f>'Base de dados'!L177</f>
        <v>SUPLENTE COMPLEMENTAR</v>
      </c>
      <c r="N178" s="24">
        <f>'Base de dados'!M177</f>
        <v>74</v>
      </c>
      <c r="O178" s="29" t="str">
        <f>IF(OR(Prefeitura!I178="Não",Prefeitura!J178&lt;&gt;""),"EXCLUÍDO","")</f>
        <v/>
      </c>
      <c r="P178" s="24" t="str">
        <f>IF(Prefeitura!J178&lt;&gt;"","ATENDIDO CDHU",IF(Prefeitura!I178="Não","NÃO COMPROVA TEMPO DE MORADIA",""))</f>
        <v/>
      </c>
      <c r="Q178" s="24" t="str">
        <f t="shared" si="6"/>
        <v/>
      </c>
    </row>
    <row r="179" spans="1:17" ht="24.95" customHeight="1" x14ac:dyDescent="0.25">
      <c r="A179" s="17">
        <f t="shared" si="5"/>
        <v>177</v>
      </c>
      <c r="B179" s="18" t="str">
        <f>'Base de dados'!A178</f>
        <v>5140008854</v>
      </c>
      <c r="C179" s="19" t="str">
        <f>'Base de dados'!B178</f>
        <v>ZENAIDE ROSA</v>
      </c>
      <c r="D179" s="26">
        <f>'Base de dados'!C178</f>
        <v>337073119</v>
      </c>
      <c r="E179" s="20" t="str">
        <f>'Base de dados'!D178</f>
        <v>298.597.468-26</v>
      </c>
      <c r="F179" s="21" t="str">
        <f>IF('Base de dados'!E178&lt;&gt;"",'Base de dados'!E178,"")</f>
        <v/>
      </c>
      <c r="G179" s="21" t="str">
        <f>IF('Base de dados'!F178&lt;&gt;"",'Base de dados'!F178,"")</f>
        <v/>
      </c>
      <c r="H179" s="21" t="str">
        <f>IF('Base de dados'!G178&lt;&gt;"",'Base de dados'!G178,"")</f>
        <v/>
      </c>
      <c r="I179" s="31" t="str">
        <f>Prefeitura!D179</f>
        <v>AV  10 ABRIL, 162 - CENTRO - JUQUIA</v>
      </c>
      <c r="J179" s="22" t="str">
        <f>Prefeitura!E179</f>
        <v>(13) 996419596</v>
      </c>
      <c r="K179" s="23" t="str">
        <f>LOWER('Base de dados'!K178)</f>
        <v>andreias7889@gmail.com</v>
      </c>
      <c r="L179" s="24" t="str">
        <f>'Base de dados'!J178</f>
        <v>IDOSOS</v>
      </c>
      <c r="M179" s="24" t="str">
        <f>'Base de dados'!L178</f>
        <v>SUPLENTE COMPLEMENTAR</v>
      </c>
      <c r="N179" s="24">
        <f>'Base de dados'!M178</f>
        <v>75</v>
      </c>
      <c r="O179" s="29" t="str">
        <f>IF(OR(Prefeitura!I179="Não",Prefeitura!J179&lt;&gt;""),"EXCLUÍDO","")</f>
        <v/>
      </c>
      <c r="P179" s="24" t="str">
        <f>IF(Prefeitura!J179&lt;&gt;"","ATENDIDO CDHU",IF(Prefeitura!I179="Não","NÃO COMPROVA TEMPO DE MORADIA",""))</f>
        <v/>
      </c>
      <c r="Q179" s="24" t="str">
        <f t="shared" si="6"/>
        <v/>
      </c>
    </row>
    <row r="180" spans="1:17" ht="24.95" customHeight="1" x14ac:dyDescent="0.25">
      <c r="A180" s="17">
        <f t="shared" si="5"/>
        <v>178</v>
      </c>
      <c r="B180" s="18" t="str">
        <f>'Base de dados'!A179</f>
        <v>5140002394</v>
      </c>
      <c r="C180" s="19" t="str">
        <f>'Base de dados'!B179</f>
        <v>ESVALDIR ANTONIO DA SILVA</v>
      </c>
      <c r="D180" s="26">
        <f>'Base de dados'!C179</f>
        <v>133814282</v>
      </c>
      <c r="E180" s="20" t="str">
        <f>'Base de dados'!D179</f>
        <v>039.247.478-65</v>
      </c>
      <c r="F180" s="21" t="str">
        <f>IF('Base de dados'!E179&lt;&gt;"",'Base de dados'!E179,"")</f>
        <v>ODETE OLIVEIRA DA SILVA</v>
      </c>
      <c r="G180" s="21">
        <f>IF('Base de dados'!F179&lt;&gt;"",'Base de dados'!F179,"")</f>
        <v>248209528</v>
      </c>
      <c r="H180" s="21" t="str">
        <f>IF('Base de dados'!G179&lt;&gt;"",'Base de dados'!G179,"")</f>
        <v>360.335.678-03</v>
      </c>
      <c r="I180" s="31" t="str">
        <f>Prefeitura!D180</f>
        <v>RUA PARA, 93 - PARQUE NACIONAL - JUQUIA</v>
      </c>
      <c r="J180" s="22" t="str">
        <f>Prefeitura!E180</f>
        <v>(13) 996531897</v>
      </c>
      <c r="K180" s="23" t="str">
        <f>LOWER('Base de dados'!K179)</f>
        <v>esvaldir.antonio@hotmail.com</v>
      </c>
      <c r="L180" s="24" t="str">
        <f>'Base de dados'!J179</f>
        <v>IDOSOS</v>
      </c>
      <c r="M180" s="24" t="str">
        <f>'Base de dados'!L179</f>
        <v>SUPLENTE COMPLEMENTAR</v>
      </c>
      <c r="N180" s="24">
        <f>'Base de dados'!M179</f>
        <v>76</v>
      </c>
      <c r="O180" s="29" t="str">
        <f>IF(OR(Prefeitura!I180="Não",Prefeitura!J180&lt;&gt;""),"EXCLUÍDO","")</f>
        <v/>
      </c>
      <c r="P180" s="24" t="str">
        <f>IF(Prefeitura!J180&lt;&gt;"","ATENDIDO CDHU",IF(Prefeitura!I180="Não","NÃO COMPROVA TEMPO DE MORADIA",""))</f>
        <v/>
      </c>
      <c r="Q180" s="24" t="str">
        <f t="shared" si="6"/>
        <v/>
      </c>
    </row>
    <row r="181" spans="1:17" ht="24.95" customHeight="1" x14ac:dyDescent="0.25">
      <c r="A181" s="17">
        <f t="shared" si="5"/>
        <v>179</v>
      </c>
      <c r="B181" s="18" t="str">
        <f>'Base de dados'!A180</f>
        <v>5140004762</v>
      </c>
      <c r="C181" s="19" t="str">
        <f>'Base de dados'!B180</f>
        <v>MANOEL DO CARMO</v>
      </c>
      <c r="D181" s="26">
        <f>'Base de dados'!C180</f>
        <v>15596205</v>
      </c>
      <c r="E181" s="20" t="str">
        <f>'Base de dados'!D180</f>
        <v>057.490.338-05</v>
      </c>
      <c r="F181" s="21" t="str">
        <f>IF('Base de dados'!E180&lt;&gt;"",'Base de dados'!E180,"")</f>
        <v>TEREZA ALVES CORDEIRO DO CARMO</v>
      </c>
      <c r="G181" s="21">
        <f>IF('Base de dados'!F180&lt;&gt;"",'Base de dados'!F180,"")</f>
        <v>36988484</v>
      </c>
      <c r="H181" s="21" t="str">
        <f>IF('Base de dados'!G180&lt;&gt;"",'Base de dados'!G180,"")</f>
        <v>306.025.738-82</v>
      </c>
      <c r="I181" s="31" t="str">
        <f>Prefeitura!D181</f>
        <v>SIT BRO POUSO ALTO DE CIMA, 0 - BRO POUSO ALTO CIMA - JUQUIA</v>
      </c>
      <c r="J181" s="22" t="str">
        <f>Prefeitura!E181</f>
        <v>(13) 997056461</v>
      </c>
      <c r="K181" s="23" t="str">
        <f>LOWER('Base de dados'!K180)</f>
        <v>angela@areiasvieira.com.br</v>
      </c>
      <c r="L181" s="24" t="str">
        <f>'Base de dados'!J180</f>
        <v>IDOSOS</v>
      </c>
      <c r="M181" s="24" t="str">
        <f>'Base de dados'!L180</f>
        <v>SUPLENTE COMPLEMENTAR</v>
      </c>
      <c r="N181" s="24">
        <f>'Base de dados'!M180</f>
        <v>77</v>
      </c>
      <c r="O181" s="29" t="str">
        <f>IF(OR(Prefeitura!I181="Não",Prefeitura!J181&lt;&gt;""),"EXCLUÍDO","")</f>
        <v/>
      </c>
      <c r="P181" s="24" t="str">
        <f>IF(Prefeitura!J181&lt;&gt;"","ATENDIDO CDHU",IF(Prefeitura!I181="Não","NÃO COMPROVA TEMPO DE MORADIA",""))</f>
        <v/>
      </c>
      <c r="Q181" s="24" t="str">
        <f t="shared" si="6"/>
        <v/>
      </c>
    </row>
    <row r="182" spans="1:17" ht="24.95" customHeight="1" x14ac:dyDescent="0.25">
      <c r="A182" s="17">
        <f t="shared" si="5"/>
        <v>180</v>
      </c>
      <c r="B182" s="18" t="str">
        <f>'Base de dados'!A181</f>
        <v>5140010561</v>
      </c>
      <c r="C182" s="19" t="str">
        <f>'Base de dados'!B181</f>
        <v>JOSE APARECIDO TAVARES</v>
      </c>
      <c r="D182" s="26">
        <f>'Base de dados'!C181</f>
        <v>48426763</v>
      </c>
      <c r="E182" s="20" t="str">
        <f>'Base de dados'!D181</f>
        <v>518.637.158-00</v>
      </c>
      <c r="F182" s="21" t="str">
        <f>IF('Base de dados'!E181&lt;&gt;"",'Base de dados'!E181,"")</f>
        <v>MARIA DOS ANJOS TAVARES</v>
      </c>
      <c r="G182" s="21">
        <f>IF('Base de dados'!F181&lt;&gt;"",'Base de dados'!F181,"")</f>
        <v>52912620</v>
      </c>
      <c r="H182" s="21" t="str">
        <f>IF('Base de dados'!G181&lt;&gt;"",'Base de dados'!G181,"")</f>
        <v>090.504.488-60</v>
      </c>
      <c r="I182" s="31" t="str">
        <f>Prefeitura!D182</f>
        <v>RUA CURIO, 322 - VILA DOS PASSRAOS - JUQUIA</v>
      </c>
      <c r="J182" s="22" t="str">
        <f>Prefeitura!E182</f>
        <v>(13) 996000768</v>
      </c>
      <c r="K182" s="23" t="str">
        <f>LOWER('Base de dados'!K181)</f>
        <v>nelsonpontes20@gmail.com</v>
      </c>
      <c r="L182" s="24" t="str">
        <f>'Base de dados'!J181</f>
        <v>IDOSOS</v>
      </c>
      <c r="M182" s="24" t="str">
        <f>'Base de dados'!L181</f>
        <v>SUPLENTE COMPLEMENTAR</v>
      </c>
      <c r="N182" s="24">
        <f>'Base de dados'!M181</f>
        <v>78</v>
      </c>
      <c r="O182" s="29" t="str">
        <f>IF(OR(Prefeitura!I182="Não",Prefeitura!J182&lt;&gt;""),"EXCLUÍDO","")</f>
        <v/>
      </c>
      <c r="P182" s="24" t="str">
        <f>IF(Prefeitura!J182&lt;&gt;"","ATENDIDO CDHU",IF(Prefeitura!I182="Não","NÃO COMPROVA TEMPO DE MORADIA",""))</f>
        <v/>
      </c>
      <c r="Q182" s="24" t="str">
        <f t="shared" si="6"/>
        <v/>
      </c>
    </row>
    <row r="183" spans="1:17" ht="24.95" customHeight="1" x14ac:dyDescent="0.25">
      <c r="A183" s="17">
        <f t="shared" si="5"/>
        <v>181</v>
      </c>
      <c r="B183" s="18" t="str">
        <f>'Base de dados'!A182</f>
        <v>5140000133</v>
      </c>
      <c r="C183" s="19" t="str">
        <f>'Base de dados'!B182</f>
        <v>ANTONIO SOUZA LIMA</v>
      </c>
      <c r="D183" s="26">
        <f>'Base de dados'!C182</f>
        <v>97125982</v>
      </c>
      <c r="E183" s="20" t="str">
        <f>'Base de dados'!D182</f>
        <v>919.700.598-34</v>
      </c>
      <c r="F183" s="21" t="str">
        <f>IF('Base de dados'!E182&lt;&gt;"",'Base de dados'!E182,"")</f>
        <v/>
      </c>
      <c r="G183" s="21" t="str">
        <f>IF('Base de dados'!F182&lt;&gt;"",'Base de dados'!F182,"")</f>
        <v/>
      </c>
      <c r="H183" s="21" t="str">
        <f>IF('Base de dados'!G182&lt;&gt;"",'Base de dados'!G182,"")</f>
        <v/>
      </c>
      <c r="I183" s="31" t="str">
        <f>Prefeitura!D183</f>
        <v>RUA 10 DE ABRIL, 68 - CENTRO - JUQUIA</v>
      </c>
      <c r="J183" s="22" t="str">
        <f>Prefeitura!E183</f>
        <v>(13) 38443136</v>
      </c>
      <c r="K183" s="23" t="str">
        <f>LOWER('Base de dados'!K182)</f>
        <v>autocibel@gmail.com</v>
      </c>
      <c r="L183" s="24" t="str">
        <f>'Base de dados'!J182</f>
        <v>IDOSOS</v>
      </c>
      <c r="M183" s="24" t="str">
        <f>'Base de dados'!L182</f>
        <v>SUPLENTE COMPLEMENTAR</v>
      </c>
      <c r="N183" s="24">
        <f>'Base de dados'!M182</f>
        <v>79</v>
      </c>
      <c r="O183" s="29" t="str">
        <f>IF(OR(Prefeitura!I183="Não",Prefeitura!J183&lt;&gt;""),"EXCLUÍDO","")</f>
        <v/>
      </c>
      <c r="P183" s="24" t="str">
        <f>IF(Prefeitura!J183&lt;&gt;"","ATENDIDO CDHU",IF(Prefeitura!I183="Não","NÃO COMPROVA TEMPO DE MORADIA",""))</f>
        <v/>
      </c>
      <c r="Q183" s="24" t="str">
        <f t="shared" si="6"/>
        <v/>
      </c>
    </row>
    <row r="184" spans="1:17" ht="24.95" customHeight="1" x14ac:dyDescent="0.25">
      <c r="A184" s="17">
        <f t="shared" si="5"/>
        <v>182</v>
      </c>
      <c r="B184" s="18" t="str">
        <f>'Base de dados'!A183</f>
        <v>5140000356</v>
      </c>
      <c r="C184" s="19" t="str">
        <f>'Base de dados'!B183</f>
        <v>ANTONIO TIBURCIO CUGLER</v>
      </c>
      <c r="D184" s="26">
        <f>'Base de dados'!C183</f>
        <v>91191737</v>
      </c>
      <c r="E184" s="20" t="str">
        <f>'Base de dados'!D183</f>
        <v>926.848.588-53</v>
      </c>
      <c r="F184" s="21" t="str">
        <f>IF('Base de dados'!E183&lt;&gt;"",'Base de dados'!E183,"")</f>
        <v/>
      </c>
      <c r="G184" s="21" t="str">
        <f>IF('Base de dados'!F183&lt;&gt;"",'Base de dados'!F183,"")</f>
        <v/>
      </c>
      <c r="H184" s="21" t="str">
        <f>IF('Base de dados'!G183&lt;&gt;"",'Base de dados'!G183,"")</f>
        <v/>
      </c>
      <c r="I184" s="31" t="str">
        <f>Prefeitura!D184</f>
        <v>SIT BRO FLORESTA SITIO MORRO SECO, 0 - BRO FLORESTA - JUQUIA</v>
      </c>
      <c r="J184" s="22" t="str">
        <f>Prefeitura!E184</f>
        <v>(13) 997799484</v>
      </c>
      <c r="K184" s="23" t="str">
        <f>LOWER('Base de dados'!K183)</f>
        <v>angela@areiasvieira.com.br</v>
      </c>
      <c r="L184" s="24" t="str">
        <f>'Base de dados'!J183</f>
        <v>IDOSOS</v>
      </c>
      <c r="M184" s="24" t="str">
        <f>'Base de dados'!L183</f>
        <v>SUPLENTE COMPLEMENTAR</v>
      </c>
      <c r="N184" s="24">
        <f>'Base de dados'!M183</f>
        <v>80</v>
      </c>
      <c r="O184" s="29" t="str">
        <f>IF(OR(Prefeitura!I184="Não",Prefeitura!J184&lt;&gt;""),"EXCLUÍDO","")</f>
        <v/>
      </c>
      <c r="P184" s="24" t="str">
        <f>IF(Prefeitura!J184&lt;&gt;"","ATENDIDO CDHU",IF(Prefeitura!I184="Não","NÃO COMPROVA TEMPO DE MORADIA",""))</f>
        <v/>
      </c>
      <c r="Q184" s="24" t="str">
        <f t="shared" si="6"/>
        <v/>
      </c>
    </row>
    <row r="185" spans="1:17" ht="24.95" customHeight="1" x14ac:dyDescent="0.25">
      <c r="A185" s="17">
        <f t="shared" si="5"/>
        <v>183</v>
      </c>
      <c r="B185" s="18" t="str">
        <f>'Base de dados'!A184</f>
        <v>5140003525</v>
      </c>
      <c r="C185" s="19" t="str">
        <f>'Base de dados'!B184</f>
        <v>SUZETE DE OLIVEIRA DOS SANTOS</v>
      </c>
      <c r="D185" s="26">
        <f>'Base de dados'!C184</f>
        <v>11000024293</v>
      </c>
      <c r="E185" s="20" t="str">
        <f>'Base de dados'!D184</f>
        <v>002.474.748-35</v>
      </c>
      <c r="F185" s="21" t="str">
        <f>IF('Base de dados'!E184&lt;&gt;"",'Base de dados'!E184,"")</f>
        <v/>
      </c>
      <c r="G185" s="21" t="str">
        <f>IF('Base de dados'!F184&lt;&gt;"",'Base de dados'!F184,"")</f>
        <v/>
      </c>
      <c r="H185" s="21" t="str">
        <f>IF('Base de dados'!G184&lt;&gt;"",'Base de dados'!G184,"")</f>
        <v/>
      </c>
      <c r="I185" s="31" t="str">
        <f>Prefeitura!D185</f>
        <v>CHA PEDRO MUNIZ FILHO, 211 - VILA FLORINDO DE BAIXO - JUQUIA</v>
      </c>
      <c r="J185" s="22" t="str">
        <f>Prefeitura!E185</f>
        <v>(13) 996550852</v>
      </c>
      <c r="K185" s="23" t="str">
        <f>LOWER('Base de dados'!K184)</f>
        <v>leoliveiraneves27@gmail.com</v>
      </c>
      <c r="L185" s="24" t="str">
        <f>'Base de dados'!J184</f>
        <v>IDOSOS</v>
      </c>
      <c r="M185" s="24" t="str">
        <f>'Base de dados'!L184</f>
        <v>SUPLENTE COMPLEMENTAR</v>
      </c>
      <c r="N185" s="24">
        <f>'Base de dados'!M184</f>
        <v>81</v>
      </c>
      <c r="O185" s="29" t="str">
        <f>IF(OR(Prefeitura!I185="Não",Prefeitura!J185&lt;&gt;""),"EXCLUÍDO","")</f>
        <v/>
      </c>
      <c r="P185" s="24" t="str">
        <f>IF(Prefeitura!J185&lt;&gt;"","ATENDIDO CDHU",IF(Prefeitura!I185="Não","NÃO COMPROVA TEMPO DE MORADIA",""))</f>
        <v/>
      </c>
      <c r="Q185" s="24" t="str">
        <f t="shared" si="6"/>
        <v/>
      </c>
    </row>
    <row r="186" spans="1:17" ht="24.95" customHeight="1" x14ac:dyDescent="0.25">
      <c r="A186" s="17">
        <f t="shared" si="5"/>
        <v>184</v>
      </c>
      <c r="B186" s="18" t="str">
        <f>'Base de dados'!A185</f>
        <v>5140006486</v>
      </c>
      <c r="C186" s="19" t="str">
        <f>'Base de dados'!B185</f>
        <v>VALDIR DE CARVALHO</v>
      </c>
      <c r="D186" s="26">
        <f>'Base de dados'!C185</f>
        <v>102507077</v>
      </c>
      <c r="E186" s="20" t="str">
        <f>'Base de dados'!D185</f>
        <v>800.620.758-53</v>
      </c>
      <c r="F186" s="21" t="str">
        <f>IF('Base de dados'!E185&lt;&gt;"",'Base de dados'!E185,"")</f>
        <v>NAZIRA MOREIRA DO VALLE</v>
      </c>
      <c r="G186" s="21">
        <f>IF('Base de dados'!F185&lt;&gt;"",'Base de dados'!F185,"")</f>
        <v>341310359</v>
      </c>
      <c r="H186" s="21" t="str">
        <f>IF('Base de dados'!G185&lt;&gt;"",'Base de dados'!G185,"")</f>
        <v>108.408.968-83</v>
      </c>
      <c r="I186" s="31" t="str">
        <f>Prefeitura!D186</f>
        <v>RUA JOAO MUNIZ, 99 - VILA SANCHES - JUQUIA</v>
      </c>
      <c r="J186" s="22" t="str">
        <f>Prefeitura!E186</f>
        <v>(13) 997137870</v>
      </c>
      <c r="K186" s="23" t="str">
        <f>LOWER('Base de dados'!K185)</f>
        <v>cvaldir291@gmail.com</v>
      </c>
      <c r="L186" s="24" t="str">
        <f>'Base de dados'!J185</f>
        <v>IDOSOS</v>
      </c>
      <c r="M186" s="24" t="str">
        <f>'Base de dados'!L185</f>
        <v>SUPLENTE COMPLEMENTAR</v>
      </c>
      <c r="N186" s="24">
        <f>'Base de dados'!M185</f>
        <v>82</v>
      </c>
      <c r="O186" s="29" t="str">
        <f>IF(OR(Prefeitura!I186="Não",Prefeitura!J186&lt;&gt;""),"EXCLUÍDO","")</f>
        <v/>
      </c>
      <c r="P186" s="24" t="str">
        <f>IF(Prefeitura!J186&lt;&gt;"","ATENDIDO CDHU",IF(Prefeitura!I186="Não","NÃO COMPROVA TEMPO DE MORADIA",""))</f>
        <v/>
      </c>
      <c r="Q186" s="24" t="str">
        <f t="shared" si="6"/>
        <v/>
      </c>
    </row>
    <row r="187" spans="1:17" ht="24.95" customHeight="1" x14ac:dyDescent="0.25">
      <c r="A187" s="17">
        <f t="shared" si="5"/>
        <v>185</v>
      </c>
      <c r="B187" s="18" t="str">
        <f>'Base de dados'!A186</f>
        <v>5140001362</v>
      </c>
      <c r="C187" s="19" t="str">
        <f>'Base de dados'!B186</f>
        <v>JOSELIA PEREIRA DO NASCIMENTO</v>
      </c>
      <c r="D187" s="26">
        <f>'Base de dados'!C186</f>
        <v>259133528</v>
      </c>
      <c r="E187" s="20" t="str">
        <f>'Base de dados'!D186</f>
        <v>133.674.738-20</v>
      </c>
      <c r="F187" s="21" t="str">
        <f>IF('Base de dados'!E186&lt;&gt;"",'Base de dados'!E186,"")</f>
        <v/>
      </c>
      <c r="G187" s="21" t="str">
        <f>IF('Base de dados'!F186&lt;&gt;"",'Base de dados'!F186,"")</f>
        <v/>
      </c>
      <c r="H187" s="21" t="str">
        <f>IF('Base de dados'!G186&lt;&gt;"",'Base de dados'!G186,"")</f>
        <v/>
      </c>
      <c r="I187" s="31" t="str">
        <f>Prefeitura!D187</f>
        <v>RUA PARANA, 190 - PARQUE NACIONAL - JUQUIA</v>
      </c>
      <c r="J187" s="22" t="str">
        <f>Prefeitura!E187</f>
        <v>(13) 997363454</v>
      </c>
      <c r="K187" s="23" t="str">
        <f>LOWER('Base de dados'!K186)</f>
        <v>jo.doparque@gmail.com</v>
      </c>
      <c r="L187" s="24" t="str">
        <f>'Base de dados'!J186</f>
        <v>IDOSOS</v>
      </c>
      <c r="M187" s="24" t="str">
        <f>'Base de dados'!L186</f>
        <v>SUPLENTE COMPLEMENTAR</v>
      </c>
      <c r="N187" s="24">
        <f>'Base de dados'!M186</f>
        <v>83</v>
      </c>
      <c r="O187" s="29" t="str">
        <f>IF(OR(Prefeitura!I187="Não",Prefeitura!J187&lt;&gt;""),"EXCLUÍDO","")</f>
        <v/>
      </c>
      <c r="P187" s="24" t="str">
        <f>IF(Prefeitura!J187&lt;&gt;"","ATENDIDO CDHU",IF(Prefeitura!I187="Não","NÃO COMPROVA TEMPO DE MORADIA",""))</f>
        <v/>
      </c>
      <c r="Q187" s="24" t="str">
        <f t="shared" si="6"/>
        <v/>
      </c>
    </row>
    <row r="188" spans="1:17" ht="24.95" customHeight="1" x14ac:dyDescent="0.25">
      <c r="A188" s="17">
        <f t="shared" si="5"/>
        <v>186</v>
      </c>
      <c r="B188" s="18" t="str">
        <f>'Base de dados'!A187</f>
        <v>5140009902</v>
      </c>
      <c r="C188" s="19" t="str">
        <f>'Base de dados'!B187</f>
        <v>ADIR CLAUDIO DA CUNHA</v>
      </c>
      <c r="D188" s="26">
        <f>'Base de dados'!C187</f>
        <v>354206928</v>
      </c>
      <c r="E188" s="20" t="str">
        <f>'Base de dados'!D187</f>
        <v>108.421.438-58</v>
      </c>
      <c r="F188" s="21" t="str">
        <f>IF('Base de dados'!E187&lt;&gt;"",'Base de dados'!E187,"")</f>
        <v/>
      </c>
      <c r="G188" s="21" t="str">
        <f>IF('Base de dados'!F187&lt;&gt;"",'Base de dados'!F187,"")</f>
        <v/>
      </c>
      <c r="H188" s="21" t="str">
        <f>IF('Base de dados'!G187&lt;&gt;"",'Base de dados'!G187,"")</f>
        <v/>
      </c>
      <c r="I188" s="31" t="str">
        <f>Prefeitura!D188</f>
        <v>RUA ANTONIO MARQUES PATRICIO, 764 - BOSQUE - JUQUIA</v>
      </c>
      <c r="J188" s="22" t="str">
        <f>Prefeitura!E188</f>
        <v>(13) 996233522</v>
      </c>
      <c r="K188" s="23" t="str">
        <f>LOWER('Base de dados'!K187)</f>
        <v>adirclaudio52@outlook.com</v>
      </c>
      <c r="L188" s="24" t="str">
        <f>'Base de dados'!J187</f>
        <v>IDOSOS</v>
      </c>
      <c r="M188" s="24" t="str">
        <f>'Base de dados'!L187</f>
        <v>SUPLENTE COMPLEMENTAR</v>
      </c>
      <c r="N188" s="24">
        <f>'Base de dados'!M187</f>
        <v>84</v>
      </c>
      <c r="O188" s="29" t="str">
        <f>IF(OR(Prefeitura!I188="Não",Prefeitura!J188&lt;&gt;""),"EXCLUÍDO","")</f>
        <v/>
      </c>
      <c r="P188" s="24" t="str">
        <f>IF(Prefeitura!J188&lt;&gt;"","ATENDIDO CDHU",IF(Prefeitura!I188="Não","NÃO COMPROVA TEMPO DE MORADIA",""))</f>
        <v/>
      </c>
      <c r="Q188" s="24" t="str">
        <f t="shared" si="6"/>
        <v/>
      </c>
    </row>
    <row r="189" spans="1:17" ht="24.95" customHeight="1" x14ac:dyDescent="0.25">
      <c r="A189" s="17">
        <f t="shared" si="5"/>
        <v>187</v>
      </c>
      <c r="B189" s="18" t="str">
        <f>'Base de dados'!A188</f>
        <v>5140010405</v>
      </c>
      <c r="C189" s="19" t="str">
        <f>'Base de dados'!B188</f>
        <v>MARIA AUGUSTA DE BARROS SILVA</v>
      </c>
      <c r="D189" s="26">
        <f>'Base de dados'!C188</f>
        <v>30436602</v>
      </c>
      <c r="E189" s="20" t="str">
        <f>'Base de dados'!D188</f>
        <v>323.803.278-07</v>
      </c>
      <c r="F189" s="21" t="str">
        <f>IF('Base de dados'!E188&lt;&gt;"",'Base de dados'!E188,"")</f>
        <v>SEBASTIAO RUFINO DOS SANTOS</v>
      </c>
      <c r="G189" s="21">
        <f>IF('Base de dados'!F188&lt;&gt;"",'Base de dados'!F188,"")</f>
        <v>16168216</v>
      </c>
      <c r="H189" s="21" t="str">
        <f>IF('Base de dados'!G188&lt;&gt;"",'Base de dados'!G188,"")</f>
        <v>046.967.328-19</v>
      </c>
      <c r="I189" s="31" t="str">
        <f>Prefeitura!D189</f>
        <v>RUA PEDRO ALVARES CABRAL, 69 - ESTACAO - JUQUIA</v>
      </c>
      <c r="J189" s="22" t="str">
        <f>Prefeitura!E189</f>
        <v>(13) 981299807</v>
      </c>
      <c r="K189" s="23" t="str">
        <f>LOWER('Base de dados'!K188)</f>
        <v>naldi_rc1@hotmail.com</v>
      </c>
      <c r="L189" s="24" t="str">
        <f>'Base de dados'!J188</f>
        <v>IDOSOS</v>
      </c>
      <c r="M189" s="24" t="str">
        <f>'Base de dados'!L188</f>
        <v>SUPLENTE COMPLEMENTAR</v>
      </c>
      <c r="N189" s="24">
        <f>'Base de dados'!M188</f>
        <v>85</v>
      </c>
      <c r="O189" s="29" t="str">
        <f>IF(OR(Prefeitura!I189="Não",Prefeitura!J189&lt;&gt;""),"EXCLUÍDO","")</f>
        <v/>
      </c>
      <c r="P189" s="24" t="str">
        <f>IF(Prefeitura!J189&lt;&gt;"","ATENDIDO CDHU",IF(Prefeitura!I189="Não","NÃO COMPROVA TEMPO DE MORADIA",""))</f>
        <v/>
      </c>
      <c r="Q189" s="24" t="str">
        <f t="shared" si="6"/>
        <v/>
      </c>
    </row>
    <row r="190" spans="1:17" ht="24.95" customHeight="1" x14ac:dyDescent="0.25">
      <c r="A190" s="17">
        <f t="shared" si="5"/>
        <v>188</v>
      </c>
      <c r="B190" s="18" t="str">
        <f>'Base de dados'!A189</f>
        <v>5140000836</v>
      </c>
      <c r="C190" s="19" t="str">
        <f>'Base de dados'!B189</f>
        <v>NELSON BELCHIOR DE OLIVEIRA</v>
      </c>
      <c r="D190" s="26">
        <f>'Base de dados'!C189</f>
        <v>12670580</v>
      </c>
      <c r="E190" s="20" t="str">
        <f>'Base de dados'!D189</f>
        <v>018.423.028-41</v>
      </c>
      <c r="F190" s="21" t="str">
        <f>IF('Base de dados'!E189&lt;&gt;"",'Base de dados'!E189,"")</f>
        <v/>
      </c>
      <c r="G190" s="21" t="str">
        <f>IF('Base de dados'!F189&lt;&gt;"",'Base de dados'!F189,"")</f>
        <v/>
      </c>
      <c r="H190" s="21" t="str">
        <f>IF('Base de dados'!G189&lt;&gt;"",'Base de dados'!G189,"")</f>
        <v/>
      </c>
      <c r="I190" s="31" t="str">
        <f>Prefeitura!D190</f>
        <v>RUA BAHIA, 630 - VILA SANCHES - JUQUIA</v>
      </c>
      <c r="J190" s="22" t="str">
        <f>Prefeitura!E190</f>
        <v>(13) 997001700</v>
      </c>
      <c r="K190" s="23" t="str">
        <f>LOWER('Base de dados'!K189)</f>
        <v>nelsonbelchior2021@gmail.com</v>
      </c>
      <c r="L190" s="24" t="str">
        <f>'Base de dados'!J189</f>
        <v>IDOSOS</v>
      </c>
      <c r="M190" s="24" t="str">
        <f>'Base de dados'!L189</f>
        <v>SUPLENTE COMPLEMENTAR</v>
      </c>
      <c r="N190" s="24">
        <f>'Base de dados'!M189</f>
        <v>86</v>
      </c>
      <c r="O190" s="29" t="str">
        <f>IF(OR(Prefeitura!I190="Não",Prefeitura!J190&lt;&gt;""),"EXCLUÍDO","")</f>
        <v/>
      </c>
      <c r="P190" s="24" t="str">
        <f>IF(Prefeitura!J190&lt;&gt;"","ATENDIDO CDHU",IF(Prefeitura!I190="Não","NÃO COMPROVA TEMPO DE MORADIA",""))</f>
        <v/>
      </c>
      <c r="Q190" s="24" t="str">
        <f t="shared" si="6"/>
        <v/>
      </c>
    </row>
    <row r="191" spans="1:17" ht="24.95" customHeight="1" x14ac:dyDescent="0.25">
      <c r="A191" s="17">
        <f t="shared" si="5"/>
        <v>189</v>
      </c>
      <c r="B191" s="18" t="str">
        <f>'Base de dados'!A190</f>
        <v>5140008946</v>
      </c>
      <c r="C191" s="19" t="str">
        <f>'Base de dados'!B190</f>
        <v>TEREZA ANTUNES DE SOUZA</v>
      </c>
      <c r="D191" s="26">
        <f>'Base de dados'!C190</f>
        <v>209562134</v>
      </c>
      <c r="E191" s="20" t="str">
        <f>'Base de dados'!D190</f>
        <v>107.339.478-67</v>
      </c>
      <c r="F191" s="21" t="str">
        <f>IF('Base de dados'!E190&lt;&gt;"",'Base de dados'!E190,"")</f>
        <v>FRANCISCO ALVES DE SOUZA</v>
      </c>
      <c r="G191" s="21">
        <f>IF('Base de dados'!F190&lt;&gt;"",'Base de dados'!F190,"")</f>
        <v>31617402</v>
      </c>
      <c r="H191" s="21" t="str">
        <f>IF('Base de dados'!G190&lt;&gt;"",'Base de dados'!G190,"")</f>
        <v>731.768.938-68</v>
      </c>
      <c r="I191" s="31" t="str">
        <f>Prefeitura!D191</f>
        <v>CHA VOVO TEREZA DUAS IRMAS, S/N - CEDRO - JUQUIA</v>
      </c>
      <c r="J191" s="22" t="str">
        <f>Prefeitura!E191</f>
        <v>(13) 997339294</v>
      </c>
      <c r="K191" s="23" t="str">
        <f>LOWER('Base de dados'!K190)</f>
        <v>terezaantunes_valdir@outlook.com</v>
      </c>
      <c r="L191" s="24" t="str">
        <f>'Base de dados'!J190</f>
        <v>IDOSOS</v>
      </c>
      <c r="M191" s="24" t="str">
        <f>'Base de dados'!L190</f>
        <v>SUPLENTE COMPLEMENTAR</v>
      </c>
      <c r="N191" s="24">
        <f>'Base de dados'!M190</f>
        <v>87</v>
      </c>
      <c r="O191" s="29" t="str">
        <f>IF(OR(Prefeitura!I191="Não",Prefeitura!J191&lt;&gt;""),"EXCLUÍDO","")</f>
        <v/>
      </c>
      <c r="P191" s="24" t="str">
        <f>IF(Prefeitura!J191&lt;&gt;"","ATENDIDO CDHU",IF(Prefeitura!I191="Não","NÃO COMPROVA TEMPO DE MORADIA",""))</f>
        <v/>
      </c>
      <c r="Q191" s="24" t="str">
        <f t="shared" si="6"/>
        <v/>
      </c>
    </row>
    <row r="192" spans="1:17" ht="24.95" customHeight="1" x14ac:dyDescent="0.25">
      <c r="A192" s="17">
        <f t="shared" si="5"/>
        <v>190</v>
      </c>
      <c r="B192" s="18" t="str">
        <f>'Base de dados'!A191</f>
        <v>5140009597</v>
      </c>
      <c r="C192" s="19" t="str">
        <f>'Base de dados'!B191</f>
        <v>CONCEICAO APARECIDA DE SOUZA SANTIAGO</v>
      </c>
      <c r="D192" s="26">
        <f>'Base de dados'!C191</f>
        <v>245743480</v>
      </c>
      <c r="E192" s="20" t="str">
        <f>'Base de dados'!D191</f>
        <v>143.297.208-17</v>
      </c>
      <c r="F192" s="21" t="str">
        <f>IF('Base de dados'!E191&lt;&gt;"",'Base de dados'!E191,"")</f>
        <v/>
      </c>
      <c r="G192" s="21" t="str">
        <f>IF('Base de dados'!F191&lt;&gt;"",'Base de dados'!F191,"")</f>
        <v/>
      </c>
      <c r="H192" s="21" t="str">
        <f>IF('Base de dados'!G191&lt;&gt;"",'Base de dados'!G191,"")</f>
        <v/>
      </c>
      <c r="I192" s="31" t="str">
        <f>Prefeitura!D192</f>
        <v>SIT BR 116, Km 423 - BAIRRO DAS ONCAS  - JUQUIA</v>
      </c>
      <c r="J192" s="22" t="str">
        <f>Prefeitura!E192</f>
        <v>(13) 997144928</v>
      </c>
      <c r="K192" s="23" t="str">
        <f>LOWER('Base de dados'!K191)</f>
        <v>fatima.ap.santiago@gmail.com</v>
      </c>
      <c r="L192" s="24" t="str">
        <f>'Base de dados'!J191</f>
        <v>IDOSOS</v>
      </c>
      <c r="M192" s="24" t="str">
        <f>'Base de dados'!L191</f>
        <v>SUPLENTE COMPLEMENTAR</v>
      </c>
      <c r="N192" s="24">
        <f>'Base de dados'!M191</f>
        <v>88</v>
      </c>
      <c r="O192" s="29" t="str">
        <f>IF(OR(Prefeitura!I192="Não",Prefeitura!J192&lt;&gt;""),"EXCLUÍDO","")</f>
        <v/>
      </c>
      <c r="P192" s="24" t="str">
        <f>IF(Prefeitura!J192&lt;&gt;"","ATENDIDO CDHU",IF(Prefeitura!I192="Não","NÃO COMPROVA TEMPO DE MORADIA",""))</f>
        <v/>
      </c>
      <c r="Q192" s="24" t="str">
        <f t="shared" si="6"/>
        <v/>
      </c>
    </row>
    <row r="193" spans="1:17" ht="24.95" customHeight="1" x14ac:dyDescent="0.25">
      <c r="A193" s="17">
        <f t="shared" si="5"/>
        <v>191</v>
      </c>
      <c r="B193" s="18" t="str">
        <f>'Base de dados'!A192</f>
        <v>5140005454</v>
      </c>
      <c r="C193" s="19" t="str">
        <f>'Base de dados'!B192</f>
        <v>VERA LUCIA MENDES DE OLIVEIRA</v>
      </c>
      <c r="D193" s="26">
        <f>'Base de dados'!C192</f>
        <v>142064592</v>
      </c>
      <c r="E193" s="20" t="str">
        <f>'Base de dados'!D192</f>
        <v>034.346.958-85</v>
      </c>
      <c r="F193" s="21" t="str">
        <f>IF('Base de dados'!E192&lt;&gt;"",'Base de dados'!E192,"")</f>
        <v/>
      </c>
      <c r="G193" s="21" t="str">
        <f>IF('Base de dados'!F192&lt;&gt;"",'Base de dados'!F192,"")</f>
        <v/>
      </c>
      <c r="H193" s="21" t="str">
        <f>IF('Base de dados'!G192&lt;&gt;"",'Base de dados'!G192,"")</f>
        <v/>
      </c>
      <c r="I193" s="31" t="str">
        <f>Prefeitura!D193</f>
        <v>RUA GOIAS, 445 - PARQUE NACIONAL  - JUQUIA</v>
      </c>
      <c r="J193" s="22" t="str">
        <f>Prefeitura!E193</f>
        <v>(13) 997446827</v>
      </c>
      <c r="K193" s="23" t="str">
        <f>LOWER('Base de dados'!K192)</f>
        <v>veraorenatamendes2017@gmail.com</v>
      </c>
      <c r="L193" s="24" t="str">
        <f>'Base de dados'!J192</f>
        <v>IDOSOS</v>
      </c>
      <c r="M193" s="24" t="str">
        <f>'Base de dados'!L192</f>
        <v>SUPLENTE COMPLEMENTAR</v>
      </c>
      <c r="N193" s="24">
        <f>'Base de dados'!M192</f>
        <v>89</v>
      </c>
      <c r="O193" s="29" t="str">
        <f>IF(OR(Prefeitura!I193="Não",Prefeitura!J193&lt;&gt;""),"EXCLUÍDO","")</f>
        <v/>
      </c>
      <c r="P193" s="24" t="str">
        <f>IF(Prefeitura!J193&lt;&gt;"","ATENDIDO CDHU",IF(Prefeitura!I193="Não","NÃO COMPROVA TEMPO DE MORADIA",""))</f>
        <v/>
      </c>
      <c r="Q193" s="24" t="str">
        <f t="shared" si="6"/>
        <v/>
      </c>
    </row>
    <row r="194" spans="1:17" ht="24.95" customHeight="1" x14ac:dyDescent="0.25">
      <c r="A194" s="17">
        <f t="shared" si="5"/>
        <v>192</v>
      </c>
      <c r="B194" s="18" t="str">
        <f>'Base de dados'!A193</f>
        <v>5140002501</v>
      </c>
      <c r="C194" s="19" t="str">
        <f>'Base de dados'!B193</f>
        <v>MARILZA DE SOUZA SILVA DE FREITAS</v>
      </c>
      <c r="D194" s="26">
        <f>'Base de dados'!C193</f>
        <v>232199000</v>
      </c>
      <c r="E194" s="20" t="str">
        <f>'Base de dados'!D193</f>
        <v>148.153.008-95</v>
      </c>
      <c r="F194" s="21" t="str">
        <f>IF('Base de dados'!E193&lt;&gt;"",'Base de dados'!E193,"")</f>
        <v/>
      </c>
      <c r="G194" s="21" t="str">
        <f>IF('Base de dados'!F193&lt;&gt;"",'Base de dados'!F193,"")</f>
        <v/>
      </c>
      <c r="H194" s="21" t="str">
        <f>IF('Base de dados'!G193&lt;&gt;"",'Base de dados'!G193,"")</f>
        <v/>
      </c>
      <c r="I194" s="31" t="str">
        <f>Prefeitura!D194</f>
        <v>RUA ARCELINO ZACARIAS SANCHES, 138 - VILA SANCHES - JUQUIA</v>
      </c>
      <c r="J194" s="22" t="str">
        <f>Prefeitura!E194</f>
        <v>(13) 997450681</v>
      </c>
      <c r="K194" s="23" t="str">
        <f>LOWER('Base de dados'!K193)</f>
        <v>marilzamaria83@gmail.com</v>
      </c>
      <c r="L194" s="24" t="str">
        <f>'Base de dados'!J193</f>
        <v>IDOSOS</v>
      </c>
      <c r="M194" s="24" t="str">
        <f>'Base de dados'!L193</f>
        <v>SUPLENTE COMPLEMENTAR</v>
      </c>
      <c r="N194" s="24">
        <f>'Base de dados'!M193</f>
        <v>90</v>
      </c>
      <c r="O194" s="29" t="str">
        <f>IF(OR(Prefeitura!I194="Não",Prefeitura!J194&lt;&gt;""),"EXCLUÍDO","")</f>
        <v/>
      </c>
      <c r="P194" s="24" t="str">
        <f>IF(Prefeitura!J194&lt;&gt;"","ATENDIDO CDHU",IF(Prefeitura!I194="Não","NÃO COMPROVA TEMPO DE MORADIA",""))</f>
        <v/>
      </c>
      <c r="Q194" s="24" t="str">
        <f t="shared" si="6"/>
        <v/>
      </c>
    </row>
    <row r="195" spans="1:17" ht="24.95" customHeight="1" x14ac:dyDescent="0.25">
      <c r="A195" s="17">
        <f t="shared" si="5"/>
        <v>193</v>
      </c>
      <c r="B195" s="18" t="str">
        <f>'Base de dados'!A194</f>
        <v>5140004721</v>
      </c>
      <c r="C195" s="19" t="str">
        <f>'Base de dados'!B194</f>
        <v>ARNALDO DA COSTA</v>
      </c>
      <c r="D195" s="26">
        <f>'Base de dados'!C194</f>
        <v>46186484</v>
      </c>
      <c r="E195" s="20" t="str">
        <f>'Base de dados'!D194</f>
        <v>464.355.068-68</v>
      </c>
      <c r="F195" s="21" t="str">
        <f>IF('Base de dados'!E194&lt;&gt;"",'Base de dados'!E194,"")</f>
        <v>JOANA MARIA DA SILVA COSTA</v>
      </c>
      <c r="G195" s="21">
        <f>IF('Base de dados'!F194&lt;&gt;"",'Base de dados'!F194,"")</f>
        <v>94077228</v>
      </c>
      <c r="H195" s="21" t="str">
        <f>IF('Base de dados'!G194&lt;&gt;"",'Base de dados'!G194,"")</f>
        <v>003.940.608-30</v>
      </c>
      <c r="I195" s="31" t="str">
        <f>Prefeitura!D195</f>
        <v>SIT ESTRELA DA MANHA, S/N - RIBEIRAO FUNDO DE CIMA - JUQUIA</v>
      </c>
      <c r="J195" s="22" t="str">
        <f>Prefeitura!E195</f>
        <v>(11) 971032493</v>
      </c>
      <c r="K195" s="23" t="str">
        <f>LOWER('Base de dados'!K194)</f>
        <v>jpsvaledoribeira3@hotmail.com</v>
      </c>
      <c r="L195" s="24" t="str">
        <f>'Base de dados'!J194</f>
        <v>IDOSOS</v>
      </c>
      <c r="M195" s="24" t="str">
        <f>'Base de dados'!L194</f>
        <v>SUPLENTE COMPLEMENTAR</v>
      </c>
      <c r="N195" s="24">
        <f>'Base de dados'!M194</f>
        <v>91</v>
      </c>
      <c r="O195" s="29" t="str">
        <f>IF(OR(Prefeitura!I195="Não",Prefeitura!J195&lt;&gt;""),"EXCLUÍDO","")</f>
        <v/>
      </c>
      <c r="P195" s="24" t="str">
        <f>IF(Prefeitura!J195&lt;&gt;"","ATENDIDO CDHU",IF(Prefeitura!I195="Não","NÃO COMPROVA TEMPO DE MORADIA",""))</f>
        <v/>
      </c>
      <c r="Q195" s="24" t="str">
        <f t="shared" si="6"/>
        <v/>
      </c>
    </row>
    <row r="196" spans="1:17" ht="24.95" customHeight="1" x14ac:dyDescent="0.25">
      <c r="A196" s="17">
        <f t="shared" si="5"/>
        <v>194</v>
      </c>
      <c r="B196" s="18" t="str">
        <f>'Base de dados'!A195</f>
        <v>5140005470</v>
      </c>
      <c r="C196" s="19" t="str">
        <f>'Base de dados'!B195</f>
        <v>APARECIDA MARIA DE SOUZA</v>
      </c>
      <c r="D196" s="26">
        <f>'Base de dados'!C195</f>
        <v>503753828</v>
      </c>
      <c r="E196" s="20" t="str">
        <f>'Base de dados'!D195</f>
        <v>273.973.598-76</v>
      </c>
      <c r="F196" s="21" t="str">
        <f>IF('Base de dados'!E195&lt;&gt;"",'Base de dados'!E195,"")</f>
        <v/>
      </c>
      <c r="G196" s="21" t="str">
        <f>IF('Base de dados'!F195&lt;&gt;"",'Base de dados'!F195,"")</f>
        <v/>
      </c>
      <c r="H196" s="21" t="str">
        <f>IF('Base de dados'!G195&lt;&gt;"",'Base de dados'!G195,"")</f>
        <v/>
      </c>
      <c r="I196" s="31" t="str">
        <f>Prefeitura!D196</f>
        <v>RUA ANTONIO MARQUES PATRICIO, 21 - VILA INDUSTRIAL - JUQUIA</v>
      </c>
      <c r="J196" s="22" t="str">
        <f>Prefeitura!E196</f>
        <v>(13) 997821505</v>
      </c>
      <c r="K196" s="23" t="str">
        <f>LOWER('Base de dados'!K195)</f>
        <v>valeriasantossp.2011@gmail.com</v>
      </c>
      <c r="L196" s="24" t="str">
        <f>'Base de dados'!J195</f>
        <v>IDOSOS</v>
      </c>
      <c r="M196" s="24" t="str">
        <f>'Base de dados'!L195</f>
        <v>SUPLENTE COMPLEMENTAR</v>
      </c>
      <c r="N196" s="24">
        <f>'Base de dados'!M195</f>
        <v>92</v>
      </c>
      <c r="O196" s="29" t="str">
        <f>IF(OR(Prefeitura!I196="Não",Prefeitura!J196&lt;&gt;""),"EXCLUÍDO","")</f>
        <v/>
      </c>
      <c r="P196" s="24" t="str">
        <f>IF(Prefeitura!J196&lt;&gt;"","ATENDIDO CDHU",IF(Prefeitura!I196="Não","NÃO COMPROVA TEMPO DE MORADIA",""))</f>
        <v/>
      </c>
      <c r="Q196" s="24" t="str">
        <f t="shared" si="6"/>
        <v/>
      </c>
    </row>
    <row r="197" spans="1:17" ht="24.95" customHeight="1" x14ac:dyDescent="0.25">
      <c r="A197" s="17">
        <f t="shared" ref="A197:A260" si="7">A196+1</f>
        <v>195</v>
      </c>
      <c r="B197" s="18" t="str">
        <f>'Base de dados'!A196</f>
        <v>5140005538</v>
      </c>
      <c r="C197" s="19" t="str">
        <f>'Base de dados'!B196</f>
        <v>MARIA DO SOCORRO DOS SANTOS LIMA</v>
      </c>
      <c r="D197" s="26">
        <f>'Base de dados'!C196</f>
        <v>376522732</v>
      </c>
      <c r="E197" s="20" t="str">
        <f>'Base de dados'!D196</f>
        <v>420.393.118-58</v>
      </c>
      <c r="F197" s="21" t="str">
        <f>IF('Base de dados'!E196&lt;&gt;"",'Base de dados'!E196,"")</f>
        <v/>
      </c>
      <c r="G197" s="21" t="str">
        <f>IF('Base de dados'!F196&lt;&gt;"",'Base de dados'!F196,"")</f>
        <v/>
      </c>
      <c r="H197" s="21" t="str">
        <f>IF('Base de dados'!G196&lt;&gt;"",'Base de dados'!G196,"")</f>
        <v/>
      </c>
      <c r="I197" s="31" t="str">
        <f>Prefeitura!D197</f>
        <v>RUA PERNANBUCO, 201 - PARQUE NACIONAL - JUQUIA</v>
      </c>
      <c r="J197" s="22" t="str">
        <f>Prefeitura!E197</f>
        <v>(13) 997852674</v>
      </c>
      <c r="K197" s="23" t="str">
        <f>LOWER('Base de dados'!K196)</f>
        <v>myly.lima.ipb@hotmail.com</v>
      </c>
      <c r="L197" s="24" t="str">
        <f>'Base de dados'!J196</f>
        <v>IDOSOS</v>
      </c>
      <c r="M197" s="24" t="str">
        <f>'Base de dados'!L196</f>
        <v>SUPLENTE COMPLEMENTAR</v>
      </c>
      <c r="N197" s="24">
        <f>'Base de dados'!M196</f>
        <v>93</v>
      </c>
      <c r="O197" s="29" t="str">
        <f>IF(OR(Prefeitura!I197="Não",Prefeitura!J197&lt;&gt;""),"EXCLUÍDO","")</f>
        <v/>
      </c>
      <c r="P197" s="24" t="str">
        <f>IF(Prefeitura!J197&lt;&gt;"","ATENDIDO CDHU",IF(Prefeitura!I197="Não","NÃO COMPROVA TEMPO DE MORADIA",""))</f>
        <v/>
      </c>
      <c r="Q197" s="24" t="str">
        <f t="shared" ref="Q197:Q260" si="8">IF(P197="","",IF(P197="ATENDIDO CDHU","CDHU","PREFEITURA"))</f>
        <v/>
      </c>
    </row>
    <row r="198" spans="1:17" ht="24.95" customHeight="1" x14ac:dyDescent="0.25">
      <c r="A198" s="17">
        <f t="shared" si="7"/>
        <v>196</v>
      </c>
      <c r="B198" s="18" t="str">
        <f>'Base de dados'!A197</f>
        <v>5140008409</v>
      </c>
      <c r="C198" s="19" t="str">
        <f>'Base de dados'!B197</f>
        <v>ANTONIA FRANKLIN GONCALVES</v>
      </c>
      <c r="D198" s="26">
        <f>'Base de dados'!C197</f>
        <v>28831198</v>
      </c>
      <c r="E198" s="20" t="str">
        <f>'Base de dados'!D197</f>
        <v>306.089.828-65</v>
      </c>
      <c r="F198" s="21" t="str">
        <f>IF('Base de dados'!E197&lt;&gt;"",'Base de dados'!E197,"")</f>
        <v/>
      </c>
      <c r="G198" s="21" t="str">
        <f>IF('Base de dados'!F197&lt;&gt;"",'Base de dados'!F197,"")</f>
        <v/>
      </c>
      <c r="H198" s="21" t="str">
        <f>IF('Base de dados'!G197&lt;&gt;"",'Base de dados'!G197,"")</f>
        <v/>
      </c>
      <c r="I198" s="31" t="str">
        <f>Prefeitura!D198</f>
        <v>AV  WASHINGTON LUIZ, 449 - VILA INDUSTRIAL - JUQUIA</v>
      </c>
      <c r="J198" s="22" t="str">
        <f>Prefeitura!E198</f>
        <v>(13) 996007414</v>
      </c>
      <c r="K198" s="23" t="str">
        <f>LOWER('Base de dados'!K197)</f>
        <v>krizpuklove@hotmail.com</v>
      </c>
      <c r="L198" s="24" t="str">
        <f>'Base de dados'!J197</f>
        <v>IDOSOS</v>
      </c>
      <c r="M198" s="24" t="str">
        <f>'Base de dados'!L197</f>
        <v>SUPLENTE COMPLEMENTAR</v>
      </c>
      <c r="N198" s="24">
        <f>'Base de dados'!M197</f>
        <v>94</v>
      </c>
      <c r="O198" s="29" t="str">
        <f>IF(OR(Prefeitura!I198="Não",Prefeitura!J198&lt;&gt;""),"EXCLUÍDO","")</f>
        <v/>
      </c>
      <c r="P198" s="24" t="str">
        <f>IF(Prefeitura!J198&lt;&gt;"","ATENDIDO CDHU",IF(Prefeitura!I198="Não","NÃO COMPROVA TEMPO DE MORADIA",""))</f>
        <v/>
      </c>
      <c r="Q198" s="24" t="str">
        <f t="shared" si="8"/>
        <v/>
      </c>
    </row>
    <row r="199" spans="1:17" ht="24.95" customHeight="1" x14ac:dyDescent="0.25">
      <c r="A199" s="17">
        <f t="shared" si="7"/>
        <v>197</v>
      </c>
      <c r="B199" s="18" t="str">
        <f>'Base de dados'!A198</f>
        <v>5140001826</v>
      </c>
      <c r="C199" s="19" t="str">
        <f>'Base de dados'!B198</f>
        <v>JOSE JORGE DOMICIANO</v>
      </c>
      <c r="D199" s="26">
        <f>'Base de dados'!C198</f>
        <v>242699170</v>
      </c>
      <c r="E199" s="20" t="str">
        <f>'Base de dados'!D198</f>
        <v>051.978.118-03</v>
      </c>
      <c r="F199" s="21" t="str">
        <f>IF('Base de dados'!E198&lt;&gt;"",'Base de dados'!E198,"")</f>
        <v/>
      </c>
      <c r="G199" s="21" t="str">
        <f>IF('Base de dados'!F198&lt;&gt;"",'Base de dados'!F198,"")</f>
        <v/>
      </c>
      <c r="H199" s="21" t="str">
        <f>IF('Base de dados'!G198&lt;&gt;"",'Base de dados'!G198,"")</f>
        <v/>
      </c>
      <c r="I199" s="31" t="str">
        <f>Prefeitura!D199</f>
        <v>SIT SETE BARRAS, SN - COLONIA SANTA  - JUQUIA</v>
      </c>
      <c r="J199" s="22" t="str">
        <f>Prefeitura!E199</f>
        <v>(13) 997981528</v>
      </c>
      <c r="K199" s="23" t="str">
        <f>LOWER('Base de dados'!K198)</f>
        <v>giovanni.lopes1@hotmail.com</v>
      </c>
      <c r="L199" s="24" t="str">
        <f>'Base de dados'!J198</f>
        <v>IDOSOS</v>
      </c>
      <c r="M199" s="24" t="str">
        <f>'Base de dados'!L198</f>
        <v>SUPLENTE COMPLEMENTAR</v>
      </c>
      <c r="N199" s="24">
        <f>'Base de dados'!M198</f>
        <v>95</v>
      </c>
      <c r="O199" s="29" t="str">
        <f>IF(OR(Prefeitura!I199="Não",Prefeitura!J199&lt;&gt;""),"EXCLUÍDO","")</f>
        <v/>
      </c>
      <c r="P199" s="24" t="str">
        <f>IF(Prefeitura!J199&lt;&gt;"","ATENDIDO CDHU",IF(Prefeitura!I199="Não","NÃO COMPROVA TEMPO DE MORADIA",""))</f>
        <v/>
      </c>
      <c r="Q199" s="24" t="str">
        <f t="shared" si="8"/>
        <v/>
      </c>
    </row>
    <row r="200" spans="1:17" ht="24.95" customHeight="1" x14ac:dyDescent="0.25">
      <c r="A200" s="17">
        <f t="shared" si="7"/>
        <v>198</v>
      </c>
      <c r="B200" s="18" t="str">
        <f>'Base de dados'!A199</f>
        <v>5140004929</v>
      </c>
      <c r="C200" s="19" t="str">
        <f>'Base de dados'!B199</f>
        <v>MARIA APARECIDA PASCHOAL DO VALLES</v>
      </c>
      <c r="D200" s="26">
        <f>'Base de dados'!C199</f>
        <v>534558264</v>
      </c>
      <c r="E200" s="20" t="str">
        <f>'Base de dados'!D199</f>
        <v>410.341.118-09</v>
      </c>
      <c r="F200" s="21" t="str">
        <f>IF('Base de dados'!E199&lt;&gt;"",'Base de dados'!E199,"")</f>
        <v/>
      </c>
      <c r="G200" s="21" t="str">
        <f>IF('Base de dados'!F199&lt;&gt;"",'Base de dados'!F199,"")</f>
        <v/>
      </c>
      <c r="H200" s="21" t="str">
        <f>IF('Base de dados'!G199&lt;&gt;"",'Base de dados'!G199,"")</f>
        <v/>
      </c>
      <c r="I200" s="31" t="str">
        <f>Prefeitura!D200</f>
        <v>AV  EXPEDICIONARIO APARICIO, 472 - ESTACAO - JUQUIA</v>
      </c>
      <c r="J200" s="22" t="str">
        <f>Prefeitura!E200</f>
        <v>(13) 996860886</v>
      </c>
      <c r="K200" s="23" t="str">
        <f>LOWER('Base de dados'!K199)</f>
        <v>mariadovalles@yahoo.com</v>
      </c>
      <c r="L200" s="24" t="str">
        <f>'Base de dados'!J199</f>
        <v>IDOSOS</v>
      </c>
      <c r="M200" s="24" t="str">
        <f>'Base de dados'!L199</f>
        <v>SUPLENTE COMPLEMENTAR</v>
      </c>
      <c r="N200" s="24">
        <f>'Base de dados'!M199</f>
        <v>96</v>
      </c>
      <c r="O200" s="29" t="str">
        <f>IF(OR(Prefeitura!I200="Não",Prefeitura!J200&lt;&gt;""),"EXCLUÍDO","")</f>
        <v/>
      </c>
      <c r="P200" s="24" t="str">
        <f>IF(Prefeitura!J200&lt;&gt;"","ATENDIDO CDHU",IF(Prefeitura!I200="Não","NÃO COMPROVA TEMPO DE MORADIA",""))</f>
        <v/>
      </c>
      <c r="Q200" s="24" t="str">
        <f t="shared" si="8"/>
        <v/>
      </c>
    </row>
    <row r="201" spans="1:17" ht="24.95" customHeight="1" x14ac:dyDescent="0.25">
      <c r="A201" s="17">
        <f t="shared" si="7"/>
        <v>199</v>
      </c>
      <c r="B201" s="18" t="str">
        <f>'Base de dados'!A200</f>
        <v>5140000562</v>
      </c>
      <c r="C201" s="19" t="str">
        <f>'Base de dados'!B200</f>
        <v>JENARIO MARIA CIRINO</v>
      </c>
      <c r="D201" s="26">
        <f>'Base de dados'!C200</f>
        <v>372082373</v>
      </c>
      <c r="E201" s="20" t="str">
        <f>'Base de dados'!D200</f>
        <v>031.854.998-08</v>
      </c>
      <c r="F201" s="21" t="str">
        <f>IF('Base de dados'!E200&lt;&gt;"",'Base de dados'!E200,"")</f>
        <v/>
      </c>
      <c r="G201" s="21" t="str">
        <f>IF('Base de dados'!F200&lt;&gt;"",'Base de dados'!F200,"")</f>
        <v/>
      </c>
      <c r="H201" s="21" t="str">
        <f>IF('Base de dados'!G200&lt;&gt;"",'Base de dados'!G200,"")</f>
        <v/>
      </c>
      <c r="I201" s="31" t="str">
        <f>Prefeitura!D201</f>
        <v>RUA MARIA ISABEL, 48 - VILA PEDREIRA - JUQUIA</v>
      </c>
      <c r="J201" s="22" t="str">
        <f>Prefeitura!E201</f>
        <v>(13) 997349647</v>
      </c>
      <c r="K201" s="23" t="str">
        <f>LOWER('Base de dados'!K200)</f>
        <v>jenario.mariacirino@hotmail.com</v>
      </c>
      <c r="L201" s="24" t="str">
        <f>'Base de dados'!J200</f>
        <v>IDOSOS</v>
      </c>
      <c r="M201" s="24" t="str">
        <f>'Base de dados'!L200</f>
        <v>SUPLENTE COMPLEMENTAR</v>
      </c>
      <c r="N201" s="24">
        <f>'Base de dados'!M200</f>
        <v>97</v>
      </c>
      <c r="O201" s="29" t="str">
        <f>IF(OR(Prefeitura!I201="Não",Prefeitura!J201&lt;&gt;""),"EXCLUÍDO","")</f>
        <v/>
      </c>
      <c r="P201" s="24" t="str">
        <f>IF(Prefeitura!J201&lt;&gt;"","ATENDIDO CDHU",IF(Prefeitura!I201="Não","NÃO COMPROVA TEMPO DE MORADIA",""))</f>
        <v/>
      </c>
      <c r="Q201" s="24" t="str">
        <f t="shared" si="8"/>
        <v/>
      </c>
    </row>
    <row r="202" spans="1:17" ht="24.95" customHeight="1" x14ac:dyDescent="0.25">
      <c r="A202" s="17">
        <f t="shared" si="7"/>
        <v>200</v>
      </c>
      <c r="B202" s="18" t="str">
        <f>'Base de dados'!A201</f>
        <v>5140003095</v>
      </c>
      <c r="C202" s="19" t="str">
        <f>'Base de dados'!B201</f>
        <v>ALICE GOMES DOS SANTOS COSTA</v>
      </c>
      <c r="D202" s="26">
        <f>'Base de dados'!C201</f>
        <v>229186683</v>
      </c>
      <c r="E202" s="20" t="str">
        <f>'Base de dados'!D201</f>
        <v>128.151.598-13</v>
      </c>
      <c r="F202" s="21" t="str">
        <f>IF('Base de dados'!E201&lt;&gt;"",'Base de dados'!E201,"")</f>
        <v/>
      </c>
      <c r="G202" s="21" t="str">
        <f>IF('Base de dados'!F201&lt;&gt;"",'Base de dados'!F201,"")</f>
        <v/>
      </c>
      <c r="H202" s="21" t="str">
        <f>IF('Base de dados'!G201&lt;&gt;"",'Base de dados'!G201,"")</f>
        <v/>
      </c>
      <c r="I202" s="31" t="str">
        <f>Prefeitura!D202</f>
        <v>AV  JOAO FLORINDO RIBEIRO, 389 - VILA NOVA - JUQUIA</v>
      </c>
      <c r="J202" s="22" t="str">
        <f>Prefeitura!E202</f>
        <v>(13) 997186684</v>
      </c>
      <c r="K202" s="23" t="str">
        <f>LOWER('Base de dados'!K201)</f>
        <v>laramariavitoria49@gmail.com</v>
      </c>
      <c r="L202" s="24" t="str">
        <f>'Base de dados'!J201</f>
        <v>IDOSOS</v>
      </c>
      <c r="M202" s="24" t="str">
        <f>'Base de dados'!L201</f>
        <v>SUPLENTE COMPLEMENTAR</v>
      </c>
      <c r="N202" s="24">
        <f>'Base de dados'!M201</f>
        <v>98</v>
      </c>
      <c r="O202" s="29" t="str">
        <f>IF(OR(Prefeitura!I202="Não",Prefeitura!J202&lt;&gt;""),"EXCLUÍDO","")</f>
        <v/>
      </c>
      <c r="P202" s="24" t="str">
        <f>IF(Prefeitura!J202&lt;&gt;"","ATENDIDO CDHU",IF(Prefeitura!I202="Não","NÃO COMPROVA TEMPO DE MORADIA",""))</f>
        <v/>
      </c>
      <c r="Q202" s="24" t="str">
        <f t="shared" si="8"/>
        <v/>
      </c>
    </row>
    <row r="203" spans="1:17" ht="24.95" customHeight="1" x14ac:dyDescent="0.25">
      <c r="A203" s="17">
        <f t="shared" si="7"/>
        <v>201</v>
      </c>
      <c r="B203" s="18" t="str">
        <f>'Base de dados'!A202</f>
        <v>5140001164</v>
      </c>
      <c r="C203" s="19" t="str">
        <f>'Base de dados'!B202</f>
        <v>EWERTON MONTEIRO VIEIRA</v>
      </c>
      <c r="D203" s="26">
        <f>'Base de dados'!C202</f>
        <v>331150177</v>
      </c>
      <c r="E203" s="20" t="str">
        <f>'Base de dados'!D202</f>
        <v>306.697.778-11</v>
      </c>
      <c r="F203" s="21" t="str">
        <f>IF('Base de dados'!E202&lt;&gt;"",'Base de dados'!E202,"")</f>
        <v>JACKELINE FREIRE DE LIMA</v>
      </c>
      <c r="G203" s="21">
        <f>IF('Base de dados'!F202&lt;&gt;"",'Base de dados'!F202,"")</f>
        <v>473150025</v>
      </c>
      <c r="H203" s="21" t="str">
        <f>IF('Base de dados'!G202&lt;&gt;"",'Base de dados'!G202,"")</f>
        <v>385.929.038-07</v>
      </c>
      <c r="I203" s="31" t="str">
        <f>Prefeitura!D203</f>
        <v>RUA SAO PAULO, 72 - CENTRO - JUQUIA</v>
      </c>
      <c r="J203" s="22" t="str">
        <f>Prefeitura!E203</f>
        <v>(13) 997140761</v>
      </c>
      <c r="K203" s="23" t="str">
        <f>LOWER('Base de dados'!K202)</f>
        <v>ewermonteiro@hotmail.com</v>
      </c>
      <c r="L203" s="24" t="str">
        <f>'Base de dados'!J202</f>
        <v>POLICIAIS E AGENTES</v>
      </c>
      <c r="M203" s="24" t="str">
        <f>'Base de dados'!L202</f>
        <v>BENEFICIÁRIO</v>
      </c>
      <c r="N203" s="24">
        <f>'Base de dados'!M202</f>
        <v>1</v>
      </c>
      <c r="O203" s="29" t="str">
        <f>IF(OR(Prefeitura!I203="Não",Prefeitura!J203&lt;&gt;""),"EXCLUÍDO","")</f>
        <v/>
      </c>
      <c r="P203" s="24" t="str">
        <f>IF(Prefeitura!J203&lt;&gt;"","ATENDIDO CDHU",IF(Prefeitura!I203="Não","NÃO COMPROVA TEMPO DE MORADIA",""))</f>
        <v/>
      </c>
      <c r="Q203" s="24" t="str">
        <f t="shared" si="8"/>
        <v/>
      </c>
    </row>
    <row r="204" spans="1:17" ht="24.95" customHeight="1" x14ac:dyDescent="0.25">
      <c r="A204" s="17">
        <f t="shared" si="7"/>
        <v>202</v>
      </c>
      <c r="B204" s="18" t="str">
        <f>'Base de dados'!A203</f>
        <v>5140005884</v>
      </c>
      <c r="C204" s="19" t="str">
        <f>'Base de dados'!B203</f>
        <v>ROBERTO</v>
      </c>
      <c r="D204" s="26">
        <f>'Base de dados'!C203</f>
        <v>32243059</v>
      </c>
      <c r="E204" s="20" t="str">
        <f>'Base de dados'!D203</f>
        <v>278.552.378-44</v>
      </c>
      <c r="F204" s="21" t="str">
        <f>IF('Base de dados'!E203&lt;&gt;"",'Base de dados'!E203,"")</f>
        <v>GRAZIELA CARDOSO FONTES</v>
      </c>
      <c r="G204" s="21">
        <f>IF('Base de dados'!F203&lt;&gt;"",'Base de dados'!F203,"")</f>
        <v>463897067</v>
      </c>
      <c r="H204" s="21" t="str">
        <f>IF('Base de dados'!G203&lt;&gt;"",'Base de dados'!G203,"")</f>
        <v>393.140.398-03</v>
      </c>
      <c r="I204" s="31" t="str">
        <f>Prefeitura!D204</f>
        <v>RUA MANOEL RODRIGUES NUMERO, 321 - JARDIM ALVORADA - MIRACATU</v>
      </c>
      <c r="J204" s="22" t="str">
        <f>Prefeitura!E204</f>
        <v>(13) 996332025</v>
      </c>
      <c r="K204" s="23" t="str">
        <f>LOWER('Base de dados'!K203)</f>
        <v>beto.ilko@gmail.com</v>
      </c>
      <c r="L204" s="24" t="str">
        <f>'Base de dados'!J203</f>
        <v>POLICIAIS E AGENTES</v>
      </c>
      <c r="M204" s="24" t="str">
        <f>'Base de dados'!L203</f>
        <v>BENEFICIÁRIO</v>
      </c>
      <c r="N204" s="24">
        <f>'Base de dados'!M203</f>
        <v>2</v>
      </c>
      <c r="O204" s="29" t="str">
        <f>IF(OR(Prefeitura!I204="Não",Prefeitura!J204&lt;&gt;""),"EXCLUÍDO","")</f>
        <v>EXCLUÍDO</v>
      </c>
      <c r="P204" s="24" t="str">
        <f>IF(Prefeitura!J204&lt;&gt;"","ATENDIDO CDHU",IF(Prefeitura!I204="Não","NÃO COMPROVA TEMPO DE MORADIA",""))</f>
        <v>NÃO COMPROVA TEMPO DE MORADIA</v>
      </c>
      <c r="Q204" s="24" t="str">
        <f t="shared" si="8"/>
        <v>PREFEITURA</v>
      </c>
    </row>
    <row r="205" spans="1:17" ht="24.95" customHeight="1" x14ac:dyDescent="0.25">
      <c r="A205" s="17">
        <f t="shared" si="7"/>
        <v>203</v>
      </c>
      <c r="B205" s="18" t="str">
        <f>'Base de dados'!A204</f>
        <v>5140004622</v>
      </c>
      <c r="C205" s="19" t="str">
        <f>'Base de dados'!B204</f>
        <v>CLEBER RAMOS RIBEIRO</v>
      </c>
      <c r="D205" s="26">
        <f>'Base de dados'!C204</f>
        <v>402097658</v>
      </c>
      <c r="E205" s="20" t="str">
        <f>'Base de dados'!D204</f>
        <v>340.696.118-51</v>
      </c>
      <c r="F205" s="21" t="str">
        <f>IF('Base de dados'!E204&lt;&gt;"",'Base de dados'!E204,"")</f>
        <v/>
      </c>
      <c r="G205" s="21" t="str">
        <f>IF('Base de dados'!F204&lt;&gt;"",'Base de dados'!F204,"")</f>
        <v/>
      </c>
      <c r="H205" s="21" t="str">
        <f>IF('Base de dados'!G204&lt;&gt;"",'Base de dados'!G204,"")</f>
        <v/>
      </c>
      <c r="I205" s="31" t="str">
        <f>Prefeitura!D205</f>
        <v>AV  AV  CLARA GIANOTTI DE SOUZA, 2606 - V.ROMAO 2 - REGISTRO</v>
      </c>
      <c r="J205" s="22" t="str">
        <f>Prefeitura!E205</f>
        <v>(13) 997322500</v>
      </c>
      <c r="K205" s="23" t="str">
        <f>LOWER('Base de dados'!K204)</f>
        <v>ribeiro0101@hotmail.com</v>
      </c>
      <c r="L205" s="24" t="str">
        <f>'Base de dados'!J204</f>
        <v>POLICIAIS E AGENTES</v>
      </c>
      <c r="M205" s="24" t="str">
        <f>'Base de dados'!L204</f>
        <v>SUPLENTE</v>
      </c>
      <c r="N205" s="24">
        <f>'Base de dados'!M204</f>
        <v>1</v>
      </c>
      <c r="O205" s="29" t="str">
        <f>IF(OR(Prefeitura!I205="Não",Prefeitura!J205&lt;&gt;""),"EXCLUÍDO","")</f>
        <v>EXCLUÍDO</v>
      </c>
      <c r="P205" s="24" t="str">
        <f>IF(Prefeitura!J205&lt;&gt;"","ATENDIDO CDHU",IF(Prefeitura!I205="Não","NÃO COMPROVA TEMPO DE MORADIA",""))</f>
        <v>NÃO COMPROVA TEMPO DE MORADIA</v>
      </c>
      <c r="Q205" s="24" t="str">
        <f t="shared" si="8"/>
        <v>PREFEITURA</v>
      </c>
    </row>
    <row r="206" spans="1:17" ht="24.95" customHeight="1" x14ac:dyDescent="0.25">
      <c r="A206" s="17">
        <f t="shared" si="7"/>
        <v>204</v>
      </c>
      <c r="B206" s="18" t="str">
        <f>'Base de dados'!A205</f>
        <v>5140003483</v>
      </c>
      <c r="C206" s="19" t="str">
        <f>'Base de dados'!B205</f>
        <v>JOAQUIM PIRES JUNIOR</v>
      </c>
      <c r="D206" s="26">
        <f>'Base de dados'!C205</f>
        <v>34842747</v>
      </c>
      <c r="E206" s="20" t="str">
        <f>'Base de dados'!D205</f>
        <v>328.657.028-12</v>
      </c>
      <c r="F206" s="21" t="str">
        <f>IF('Base de dados'!E205&lt;&gt;"",'Base de dados'!E205,"")</f>
        <v/>
      </c>
      <c r="G206" s="21" t="str">
        <f>IF('Base de dados'!F205&lt;&gt;"",'Base de dados'!F205,"")</f>
        <v/>
      </c>
      <c r="H206" s="21" t="str">
        <f>IF('Base de dados'!G205&lt;&gt;"",'Base de dados'!G205,"")</f>
        <v/>
      </c>
      <c r="I206" s="31" t="str">
        <f>Prefeitura!D206</f>
        <v>RUA EDUARDO PEREIRA, 80 - JARDIM JUQUIA - JUQUIA</v>
      </c>
      <c r="J206" s="22" t="str">
        <f>Prefeitura!E206</f>
        <v>(13) 997349723</v>
      </c>
      <c r="K206" s="23" t="str">
        <f>LOWER('Base de dados'!K205)</f>
        <v>joaquim_dinorah@yahoo.com.br</v>
      </c>
      <c r="L206" s="24" t="str">
        <f>'Base de dados'!J205</f>
        <v>POLICIAIS E AGENTES</v>
      </c>
      <c r="M206" s="24" t="str">
        <f>'Base de dados'!L205</f>
        <v>SUPLENTE</v>
      </c>
      <c r="N206" s="24">
        <f>'Base de dados'!M205</f>
        <v>2</v>
      </c>
      <c r="O206" s="29" t="str">
        <f>IF(OR(Prefeitura!I206="Não",Prefeitura!J206&lt;&gt;""),"EXCLUÍDO","")</f>
        <v/>
      </c>
      <c r="P206" s="24" t="str">
        <f>IF(Prefeitura!J206&lt;&gt;"","ATENDIDO CDHU",IF(Prefeitura!I206="Não","NÃO COMPROVA TEMPO DE MORADIA",""))</f>
        <v/>
      </c>
      <c r="Q206" s="24" t="str">
        <f t="shared" si="8"/>
        <v/>
      </c>
    </row>
    <row r="207" spans="1:17" ht="24.95" customHeight="1" x14ac:dyDescent="0.25">
      <c r="A207" s="17">
        <f t="shared" si="7"/>
        <v>205</v>
      </c>
      <c r="B207" s="18" t="str">
        <f>'Base de dados'!A206</f>
        <v>5140008714</v>
      </c>
      <c r="C207" s="19" t="str">
        <f>'Base de dados'!B206</f>
        <v>ADEMIR SANTOS DA SILVA</v>
      </c>
      <c r="D207" s="26">
        <f>'Base de dados'!C206</f>
        <v>45686752</v>
      </c>
      <c r="E207" s="20" t="str">
        <f>'Base de dados'!D206</f>
        <v>311.358.028-58</v>
      </c>
      <c r="F207" s="21" t="str">
        <f>IF('Base de dados'!E206&lt;&gt;"",'Base de dados'!E206,"")</f>
        <v/>
      </c>
      <c r="G207" s="21" t="str">
        <f>IF('Base de dados'!F206&lt;&gt;"",'Base de dados'!F206,"")</f>
        <v/>
      </c>
      <c r="H207" s="21" t="str">
        <f>IF('Base de dados'!G206&lt;&gt;"",'Base de dados'!G206,"")</f>
        <v/>
      </c>
      <c r="I207" s="31" t="str">
        <f>Prefeitura!D207</f>
        <v>RUA ZELIA DE OLIVEIRA SANCHES, 94 - VILA SANCHES  - JUQUIA</v>
      </c>
      <c r="J207" s="22" t="str">
        <f>Prefeitura!E207</f>
        <v>(13) 997399285</v>
      </c>
      <c r="K207" s="23" t="str">
        <f>LOWER('Base de dados'!K206)</f>
        <v>ademirss441015@gmail.com</v>
      </c>
      <c r="L207" s="24" t="str">
        <f>'Base de dados'!J206</f>
        <v>POPULAÇÃO GERAL</v>
      </c>
      <c r="M207" s="24" t="str">
        <f>'Base de dados'!L206</f>
        <v>BENEFICIÁRIO</v>
      </c>
      <c r="N207" s="24">
        <f>'Base de dados'!M206</f>
        <v>1</v>
      </c>
      <c r="O207" s="29" t="str">
        <f>IF(OR(Prefeitura!I207="Não",Prefeitura!J207&lt;&gt;""),"EXCLUÍDO","")</f>
        <v/>
      </c>
      <c r="P207" s="24" t="str">
        <f>IF(Prefeitura!J207&lt;&gt;"","ATENDIDO CDHU",IF(Prefeitura!I207="Não","NÃO COMPROVA TEMPO DE MORADIA",""))</f>
        <v/>
      </c>
      <c r="Q207" s="24" t="str">
        <f t="shared" si="8"/>
        <v/>
      </c>
    </row>
    <row r="208" spans="1:17" ht="24.95" customHeight="1" x14ac:dyDescent="0.25">
      <c r="A208" s="17">
        <f t="shared" si="7"/>
        <v>206</v>
      </c>
      <c r="B208" s="18" t="str">
        <f>'Base de dados'!A207</f>
        <v>5140008995</v>
      </c>
      <c r="C208" s="19" t="str">
        <f>'Base de dados'!B207</f>
        <v>ELEN CRISTINA RIBEIRO DA SILVA</v>
      </c>
      <c r="D208" s="26">
        <f>'Base de dados'!C207</f>
        <v>447656053</v>
      </c>
      <c r="E208" s="20" t="str">
        <f>'Base de dados'!D207</f>
        <v>396.975.968-40</v>
      </c>
      <c r="F208" s="21" t="str">
        <f>IF('Base de dados'!E207&lt;&gt;"",'Base de dados'!E207,"")</f>
        <v/>
      </c>
      <c r="G208" s="21" t="str">
        <f>IF('Base de dados'!F207&lt;&gt;"",'Base de dados'!F207,"")</f>
        <v/>
      </c>
      <c r="H208" s="21" t="str">
        <f>IF('Base de dados'!G207&lt;&gt;"",'Base de dados'!G207,"")</f>
        <v/>
      </c>
      <c r="I208" s="31" t="str">
        <f>Prefeitura!D208</f>
        <v>RUA JOSE NUNES DE AQUINO, 397 - VILA NOVA - JUQUIA</v>
      </c>
      <c r="J208" s="22" t="str">
        <f>Prefeitura!E208</f>
        <v>(13) 991385478</v>
      </c>
      <c r="K208" s="23" t="str">
        <f>LOWER('Base de dados'!K207)</f>
        <v>elencrs1010@gmail.com</v>
      </c>
      <c r="L208" s="24" t="str">
        <f>'Base de dados'!J207</f>
        <v>POPULAÇÃO GERAL</v>
      </c>
      <c r="M208" s="24" t="str">
        <f>'Base de dados'!L207</f>
        <v>BENEFICIÁRIO</v>
      </c>
      <c r="N208" s="24">
        <f>'Base de dados'!M207</f>
        <v>2</v>
      </c>
      <c r="O208" s="29" t="str">
        <f>IF(OR(Prefeitura!I208="Não",Prefeitura!J208&lt;&gt;""),"EXCLUÍDO","")</f>
        <v/>
      </c>
      <c r="P208" s="24" t="str">
        <f>IF(Prefeitura!J208&lt;&gt;"","ATENDIDO CDHU",IF(Prefeitura!I208="Não","NÃO COMPROVA TEMPO DE MORADIA",""))</f>
        <v/>
      </c>
      <c r="Q208" s="24" t="str">
        <f t="shared" si="8"/>
        <v/>
      </c>
    </row>
    <row r="209" spans="1:17" ht="24.95" customHeight="1" x14ac:dyDescent="0.25">
      <c r="A209" s="17">
        <f t="shared" si="7"/>
        <v>207</v>
      </c>
      <c r="B209" s="18" t="str">
        <f>'Base de dados'!A208</f>
        <v>5140005801</v>
      </c>
      <c r="C209" s="19" t="str">
        <f>'Base de dados'!B208</f>
        <v>TAINA DE MORAIS</v>
      </c>
      <c r="D209" s="26">
        <f>'Base de dados'!C208</f>
        <v>429579391</v>
      </c>
      <c r="E209" s="20" t="str">
        <f>'Base de dados'!D208</f>
        <v>439.453.958-79</v>
      </c>
      <c r="F209" s="21" t="str">
        <f>IF('Base de dados'!E208&lt;&gt;"",'Base de dados'!E208,"")</f>
        <v>HELIO DOS SANTOS DIAS</v>
      </c>
      <c r="G209" s="21">
        <f>IF('Base de dados'!F208&lt;&gt;"",'Base de dados'!F208,"")</f>
        <v>331141978</v>
      </c>
      <c r="H209" s="21" t="str">
        <f>IF('Base de dados'!G208&lt;&gt;"",'Base de dados'!G208,"")</f>
        <v>260.139.648-23</v>
      </c>
      <c r="I209" s="31" t="str">
        <f>Prefeitura!D209</f>
        <v>RUA LOURENCO  COSTA, 23 - VILA SANCHES  - JUQUIA</v>
      </c>
      <c r="J209" s="22" t="str">
        <f>Prefeitura!E209</f>
        <v>(15) 997666915</v>
      </c>
      <c r="K209" s="23" t="str">
        <f>LOWER('Base de dados'!K208)</f>
        <v>taimorais3@gmail.com</v>
      </c>
      <c r="L209" s="24" t="str">
        <f>'Base de dados'!J208</f>
        <v>POPULAÇÃO GERAL</v>
      </c>
      <c r="M209" s="24" t="str">
        <f>'Base de dados'!L208</f>
        <v>BENEFICIÁRIO</v>
      </c>
      <c r="N209" s="24">
        <f>'Base de dados'!M208</f>
        <v>3</v>
      </c>
      <c r="O209" s="29" t="str">
        <f>IF(OR(Prefeitura!I209="Não",Prefeitura!J209&lt;&gt;""),"EXCLUÍDO","")</f>
        <v>EXCLUÍDO</v>
      </c>
      <c r="P209" s="24" t="str">
        <f>IF(Prefeitura!J209&lt;&gt;"","ATENDIDO CDHU",IF(Prefeitura!I209="Não","NÃO COMPROVA TEMPO DE MORADIA",""))</f>
        <v>ATENDIDO CDHU</v>
      </c>
      <c r="Q209" s="24" t="str">
        <f t="shared" si="8"/>
        <v>CDHU</v>
      </c>
    </row>
    <row r="210" spans="1:17" ht="24.95" customHeight="1" x14ac:dyDescent="0.25">
      <c r="A210" s="17">
        <f t="shared" si="7"/>
        <v>208</v>
      </c>
      <c r="B210" s="18" t="str">
        <f>'Base de dados'!A209</f>
        <v>5140010504</v>
      </c>
      <c r="C210" s="19" t="str">
        <f>'Base de dados'!B209</f>
        <v>JOSE DA SILVA RIBEIRO</v>
      </c>
      <c r="D210" s="26">
        <f>'Base de dados'!C209</f>
        <v>227741754</v>
      </c>
      <c r="E210" s="20" t="str">
        <f>'Base de dados'!D209</f>
        <v>093.616.808-03</v>
      </c>
      <c r="F210" s="21" t="str">
        <f>IF('Base de dados'!E209&lt;&gt;"",'Base de dados'!E209,"")</f>
        <v/>
      </c>
      <c r="G210" s="21" t="str">
        <f>IF('Base de dados'!F209&lt;&gt;"",'Base de dados'!F209,"")</f>
        <v/>
      </c>
      <c r="H210" s="21" t="str">
        <f>IF('Base de dados'!G209&lt;&gt;"",'Base de dados'!G209,"")</f>
        <v/>
      </c>
      <c r="I210" s="31" t="str">
        <f>Prefeitura!D210</f>
        <v>RUA JOAO LEAL DAS NEVES, 652 - VILA PEDREIRA  - JUQUIA</v>
      </c>
      <c r="J210" s="22" t="str">
        <f>Prefeitura!E210</f>
        <v>(13) 996632273</v>
      </c>
      <c r="K210" s="23" t="str">
        <f>LOWER('Base de dados'!K209)</f>
        <v>zeze-ribeiro@live.com</v>
      </c>
      <c r="L210" s="24" t="str">
        <f>'Base de dados'!J209</f>
        <v>POPULAÇÃO GERAL</v>
      </c>
      <c r="M210" s="24" t="str">
        <f>'Base de dados'!L209</f>
        <v>BENEFICIÁRIO</v>
      </c>
      <c r="N210" s="24">
        <f>'Base de dados'!M209</f>
        <v>4</v>
      </c>
      <c r="O210" s="29" t="str">
        <f>IF(OR(Prefeitura!I210="Não",Prefeitura!J210&lt;&gt;""),"EXCLUÍDO","")</f>
        <v/>
      </c>
      <c r="P210" s="24" t="str">
        <f>IF(Prefeitura!J210&lt;&gt;"","ATENDIDO CDHU",IF(Prefeitura!I210="Não","NÃO COMPROVA TEMPO DE MORADIA",""))</f>
        <v/>
      </c>
      <c r="Q210" s="24" t="str">
        <f t="shared" si="8"/>
        <v/>
      </c>
    </row>
    <row r="211" spans="1:17" ht="24.95" customHeight="1" x14ac:dyDescent="0.25">
      <c r="A211" s="17">
        <f t="shared" si="7"/>
        <v>209</v>
      </c>
      <c r="B211" s="18" t="str">
        <f>'Base de dados'!A210</f>
        <v>5140005132</v>
      </c>
      <c r="C211" s="19" t="str">
        <f>'Base de dados'!B210</f>
        <v>DAMARIS CLICIA FERNANDES NUNES DE LIMA</v>
      </c>
      <c r="D211" s="26">
        <f>'Base de dados'!C210</f>
        <v>429572906</v>
      </c>
      <c r="E211" s="20" t="str">
        <f>'Base de dados'!D210</f>
        <v>416.517.118-28</v>
      </c>
      <c r="F211" s="21" t="str">
        <f>IF('Base de dados'!E210&lt;&gt;"",'Base de dados'!E210,"")</f>
        <v>DANIEL FERNANDES BATISTA DE LIMA</v>
      </c>
      <c r="G211" s="21">
        <f>IF('Base de dados'!F210&lt;&gt;"",'Base de dados'!F210,"")</f>
        <v>432217045</v>
      </c>
      <c r="H211" s="21" t="str">
        <f>IF('Base de dados'!G210&lt;&gt;"",'Base de dados'!G210,"")</f>
        <v>361.004.668-64</v>
      </c>
      <c r="I211" s="31" t="str">
        <f>Prefeitura!D211</f>
        <v>RUA MARTINHO DIAS PENICHE, 329 - PIUVA - JUQUIA</v>
      </c>
      <c r="J211" s="22" t="str">
        <f>Prefeitura!E211</f>
        <v>(11) 996191185</v>
      </c>
      <c r="K211" s="23" t="str">
        <f>LOWER('Base de dados'!K210)</f>
        <v>bananel2009@hotmail.com</v>
      </c>
      <c r="L211" s="24" t="str">
        <f>'Base de dados'!J210</f>
        <v>POPULAÇÃO GERAL</v>
      </c>
      <c r="M211" s="24" t="str">
        <f>'Base de dados'!L210</f>
        <v>BENEFICIÁRIO</v>
      </c>
      <c r="N211" s="24">
        <f>'Base de dados'!M210</f>
        <v>5</v>
      </c>
      <c r="O211" s="29" t="str">
        <f>IF(OR(Prefeitura!I211="Não",Prefeitura!J211&lt;&gt;""),"EXCLUÍDO","")</f>
        <v/>
      </c>
      <c r="P211" s="24" t="str">
        <f>IF(Prefeitura!J211&lt;&gt;"","ATENDIDO CDHU",IF(Prefeitura!I211="Não","NÃO COMPROVA TEMPO DE MORADIA",""))</f>
        <v/>
      </c>
      <c r="Q211" s="24" t="str">
        <f t="shared" si="8"/>
        <v/>
      </c>
    </row>
    <row r="212" spans="1:17" ht="24.95" customHeight="1" x14ac:dyDescent="0.25">
      <c r="A212" s="17">
        <f t="shared" si="7"/>
        <v>210</v>
      </c>
      <c r="B212" s="18" t="str">
        <f>'Base de dados'!A211</f>
        <v>5140004499</v>
      </c>
      <c r="C212" s="19" t="str">
        <f>'Base de dados'!B211</f>
        <v>LUIZ ANTONIO DE CASTRO LIMA JUNIOR</v>
      </c>
      <c r="D212" s="26">
        <f>'Base de dados'!C211</f>
        <v>8894922</v>
      </c>
      <c r="E212" s="20" t="str">
        <f>'Base de dados'!D211</f>
        <v>143.363.748-05</v>
      </c>
      <c r="F212" s="21" t="str">
        <f>IF('Base de dados'!E211&lt;&gt;"",'Base de dados'!E211,"")</f>
        <v/>
      </c>
      <c r="G212" s="21" t="str">
        <f>IF('Base de dados'!F211&lt;&gt;"",'Base de dados'!F211,"")</f>
        <v/>
      </c>
      <c r="H212" s="21" t="str">
        <f>IF('Base de dados'!G211&lt;&gt;"",'Base de dados'!G211,"")</f>
        <v/>
      </c>
      <c r="I212" s="31" t="str">
        <f>Prefeitura!D212</f>
        <v>AV  EXPEDICIONARIO APARICIO, 712 - ESTACAO - JUQUIA</v>
      </c>
      <c r="J212" s="22" t="str">
        <f>Prefeitura!E212</f>
        <v>(13) 997363454</v>
      </c>
      <c r="K212" s="23" t="str">
        <f>LOWER('Base de dados'!K211)</f>
        <v>luizlima.jr@hotmail.com</v>
      </c>
      <c r="L212" s="24" t="str">
        <f>'Base de dados'!J211</f>
        <v>POPULAÇÃO GERAL</v>
      </c>
      <c r="M212" s="24" t="str">
        <f>'Base de dados'!L211</f>
        <v>BENEFICIÁRIO</v>
      </c>
      <c r="N212" s="24">
        <f>'Base de dados'!M211</f>
        <v>6</v>
      </c>
      <c r="O212" s="29" t="str">
        <f>IF(OR(Prefeitura!I212="Não",Prefeitura!J212&lt;&gt;""),"EXCLUÍDO","")</f>
        <v/>
      </c>
      <c r="P212" s="24" t="str">
        <f>IF(Prefeitura!J212&lt;&gt;"","ATENDIDO CDHU",IF(Prefeitura!I212="Não","NÃO COMPROVA TEMPO DE MORADIA",""))</f>
        <v/>
      </c>
      <c r="Q212" s="24" t="str">
        <f t="shared" si="8"/>
        <v/>
      </c>
    </row>
    <row r="213" spans="1:17" ht="24.95" customHeight="1" x14ac:dyDescent="0.25">
      <c r="A213" s="17">
        <f t="shared" si="7"/>
        <v>211</v>
      </c>
      <c r="B213" s="18" t="str">
        <f>'Base de dados'!A212</f>
        <v>5140009936</v>
      </c>
      <c r="C213" s="19" t="str">
        <f>'Base de dados'!B212</f>
        <v>EDMILSON DIAS SILVA</v>
      </c>
      <c r="D213" s="26">
        <f>'Base de dados'!C212</f>
        <v>286933469</v>
      </c>
      <c r="E213" s="20" t="str">
        <f>'Base de dados'!D212</f>
        <v>266.312.748-50</v>
      </c>
      <c r="F213" s="21" t="str">
        <f>IF('Base de dados'!E212&lt;&gt;"",'Base de dados'!E212,"")</f>
        <v/>
      </c>
      <c r="G213" s="21" t="str">
        <f>IF('Base de dados'!F212&lt;&gt;"",'Base de dados'!F212,"")</f>
        <v/>
      </c>
      <c r="H213" s="21" t="str">
        <f>IF('Base de dados'!G212&lt;&gt;"",'Base de dados'!G212,"")</f>
        <v/>
      </c>
      <c r="I213" s="31" t="str">
        <f>Prefeitura!D213</f>
        <v>RUA ADVENTISTA, 107 - PIUVA - JUQUIA</v>
      </c>
      <c r="J213" s="22" t="str">
        <f>Prefeitura!E213</f>
        <v>(13) 997575886</v>
      </c>
      <c r="K213" s="23" t="str">
        <f>LOWER('Base de dados'!K212)</f>
        <v>aldairjose1907@gmail.com</v>
      </c>
      <c r="L213" s="24" t="str">
        <f>'Base de dados'!J212</f>
        <v>POPULAÇÃO GERAL</v>
      </c>
      <c r="M213" s="24" t="str">
        <f>'Base de dados'!L212</f>
        <v>BENEFICIÁRIO</v>
      </c>
      <c r="N213" s="24">
        <f>'Base de dados'!M212</f>
        <v>7</v>
      </c>
      <c r="O213" s="29" t="str">
        <f>IF(OR(Prefeitura!I213="Não",Prefeitura!J213&lt;&gt;""),"EXCLUÍDO","")</f>
        <v/>
      </c>
      <c r="P213" s="24" t="str">
        <f>IF(Prefeitura!J213&lt;&gt;"","ATENDIDO CDHU",IF(Prefeitura!I213="Não","NÃO COMPROVA TEMPO DE MORADIA",""))</f>
        <v/>
      </c>
      <c r="Q213" s="24" t="str">
        <f t="shared" si="8"/>
        <v/>
      </c>
    </row>
    <row r="214" spans="1:17" ht="24.95" customHeight="1" x14ac:dyDescent="0.25">
      <c r="A214" s="17">
        <f t="shared" si="7"/>
        <v>212</v>
      </c>
      <c r="B214" s="18" t="str">
        <f>'Base de dados'!A213</f>
        <v>5140005785</v>
      </c>
      <c r="C214" s="19" t="str">
        <f>'Base de dados'!B213</f>
        <v>SERGIO FERNANDES PEREIRA</v>
      </c>
      <c r="D214" s="26">
        <f>'Base de dados'!C213</f>
        <v>445018719</v>
      </c>
      <c r="E214" s="20" t="str">
        <f>'Base de dados'!D213</f>
        <v>362.508.008-75</v>
      </c>
      <c r="F214" s="21" t="str">
        <f>IF('Base de dados'!E213&lt;&gt;"",'Base de dados'!E213,"")</f>
        <v/>
      </c>
      <c r="G214" s="21" t="str">
        <f>IF('Base de dados'!F213&lt;&gt;"",'Base de dados'!F213,"")</f>
        <v/>
      </c>
      <c r="H214" s="21" t="str">
        <f>IF('Base de dados'!G213&lt;&gt;"",'Base de dados'!G213,"")</f>
        <v/>
      </c>
      <c r="I214" s="31" t="str">
        <f>Prefeitura!D214</f>
        <v>RUA VEREADOR CARLOS IRAKAVA, 189 - JARDIM FRANCISCA  - MIRACATU</v>
      </c>
      <c r="J214" s="22" t="str">
        <f>Prefeitura!E214</f>
        <v>(13) 996457669</v>
      </c>
      <c r="K214" s="23" t="str">
        <f>LOWER('Base de dados'!K213)</f>
        <v>sergiofernandes2010@bol.com.br</v>
      </c>
      <c r="L214" s="24" t="str">
        <f>'Base de dados'!J213</f>
        <v>POPULAÇÃO GERAL</v>
      </c>
      <c r="M214" s="24" t="str">
        <f>'Base de dados'!L213</f>
        <v>BENEFICIÁRIO</v>
      </c>
      <c r="N214" s="24">
        <f>'Base de dados'!M213</f>
        <v>8</v>
      </c>
      <c r="O214" s="29" t="str">
        <f>IF(OR(Prefeitura!I214="Não",Prefeitura!J214&lt;&gt;""),"EXCLUÍDO","")</f>
        <v>EXCLUÍDO</v>
      </c>
      <c r="P214" s="24" t="str">
        <f>IF(Prefeitura!J214&lt;&gt;"","ATENDIDO CDHU",IF(Prefeitura!I214="Não","NÃO COMPROVA TEMPO DE MORADIA",""))</f>
        <v>NÃO COMPROVA TEMPO DE MORADIA</v>
      </c>
      <c r="Q214" s="24" t="str">
        <f t="shared" si="8"/>
        <v>PREFEITURA</v>
      </c>
    </row>
    <row r="215" spans="1:17" ht="24.95" customHeight="1" x14ac:dyDescent="0.25">
      <c r="A215" s="17">
        <f t="shared" si="7"/>
        <v>213</v>
      </c>
      <c r="B215" s="18" t="str">
        <f>'Base de dados'!A214</f>
        <v>5140007054</v>
      </c>
      <c r="C215" s="19" t="str">
        <f>'Base de dados'!B214</f>
        <v>NELMA MARILEI DE LIMA</v>
      </c>
      <c r="D215" s="26">
        <f>'Base de dados'!C214</f>
        <v>27663410</v>
      </c>
      <c r="E215" s="20" t="str">
        <f>'Base de dados'!D214</f>
        <v>248.823.078-20</v>
      </c>
      <c r="F215" s="21" t="str">
        <f>IF('Base de dados'!E214&lt;&gt;"",'Base de dados'!E214,"")</f>
        <v>LUIS CARLOS COELHO MOTA NASCIMENTO</v>
      </c>
      <c r="G215" s="21">
        <f>IF('Base de dados'!F214&lt;&gt;"",'Base de dados'!F214,"")</f>
        <v>417319514</v>
      </c>
      <c r="H215" s="21" t="str">
        <f>IF('Base de dados'!G214&lt;&gt;"",'Base de dados'!G214,"")</f>
        <v>343.143.538-64</v>
      </c>
      <c r="I215" s="31" t="str">
        <f>Prefeitura!D215</f>
        <v>RUA OSVALDO VEIGA MARTINS, 127 - VOVO CLARINHA  - JUQUIA</v>
      </c>
      <c r="J215" s="22" t="str">
        <f>Prefeitura!E215</f>
        <v>(15) 991036044</v>
      </c>
      <c r="K215" s="23" t="str">
        <f>LOWER('Base de dados'!K214)</f>
        <v>bellagracaa@hotmail.com</v>
      </c>
      <c r="L215" s="24" t="str">
        <f>'Base de dados'!J214</f>
        <v>POPULAÇÃO GERAL</v>
      </c>
      <c r="M215" s="24" t="str">
        <f>'Base de dados'!L214</f>
        <v>BENEFICIÁRIO</v>
      </c>
      <c r="N215" s="24">
        <f>'Base de dados'!M214</f>
        <v>9</v>
      </c>
      <c r="O215" s="29" t="str">
        <f>IF(OR(Prefeitura!I215="Não",Prefeitura!J215&lt;&gt;""),"EXCLUÍDO","")</f>
        <v/>
      </c>
      <c r="P215" s="24" t="str">
        <f>IF(Prefeitura!J215&lt;&gt;"","ATENDIDO CDHU",IF(Prefeitura!I215="Não","NÃO COMPROVA TEMPO DE MORADIA",""))</f>
        <v/>
      </c>
      <c r="Q215" s="24" t="str">
        <f t="shared" si="8"/>
        <v/>
      </c>
    </row>
    <row r="216" spans="1:17" ht="24.95" customHeight="1" x14ac:dyDescent="0.25">
      <c r="A216" s="17">
        <f t="shared" si="7"/>
        <v>214</v>
      </c>
      <c r="B216" s="18" t="str">
        <f>'Base de dados'!A215</f>
        <v>5140008276</v>
      </c>
      <c r="C216" s="19" t="str">
        <f>'Base de dados'!B215</f>
        <v>LUCIENE SILVA GUIMARAES</v>
      </c>
      <c r="D216" s="26">
        <f>'Base de dados'!C215</f>
        <v>29011311</v>
      </c>
      <c r="E216" s="20" t="str">
        <f>'Base de dados'!D215</f>
        <v>278.822.378-17</v>
      </c>
      <c r="F216" s="21" t="str">
        <f>IF('Base de dados'!E215&lt;&gt;"",'Base de dados'!E215,"")</f>
        <v/>
      </c>
      <c r="G216" s="21" t="str">
        <f>IF('Base de dados'!F215&lt;&gt;"",'Base de dados'!F215,"")</f>
        <v/>
      </c>
      <c r="H216" s="21" t="str">
        <f>IF('Base de dados'!G215&lt;&gt;"",'Base de dados'!G215,"")</f>
        <v/>
      </c>
      <c r="I216" s="31" t="str">
        <f>Prefeitura!D216</f>
        <v>RUA ANDORINHA, 101 - VILA DOS PASSAROS - JUQUIA</v>
      </c>
      <c r="J216" s="22" t="str">
        <f>Prefeitura!E216</f>
        <v>(13) 996398549</v>
      </c>
      <c r="K216" s="23" t="str">
        <f>LOWER('Base de dados'!K215)</f>
        <v>lu-123guimaraes@hotmail.com</v>
      </c>
      <c r="L216" s="24" t="str">
        <f>'Base de dados'!J215</f>
        <v>POPULAÇÃO GERAL</v>
      </c>
      <c r="M216" s="24" t="str">
        <f>'Base de dados'!L215</f>
        <v>BENEFICIÁRIO</v>
      </c>
      <c r="N216" s="24">
        <f>'Base de dados'!M215</f>
        <v>10</v>
      </c>
      <c r="O216" s="29" t="str">
        <f>IF(OR(Prefeitura!I216="Não",Prefeitura!J216&lt;&gt;""),"EXCLUÍDO","")</f>
        <v/>
      </c>
      <c r="P216" s="24" t="str">
        <f>IF(Prefeitura!J216&lt;&gt;"","ATENDIDO CDHU",IF(Prefeitura!I216="Não","NÃO COMPROVA TEMPO DE MORADIA",""))</f>
        <v/>
      </c>
      <c r="Q216" s="24" t="str">
        <f t="shared" si="8"/>
        <v/>
      </c>
    </row>
    <row r="217" spans="1:17" ht="24.95" customHeight="1" x14ac:dyDescent="0.25">
      <c r="A217" s="17">
        <f t="shared" si="7"/>
        <v>215</v>
      </c>
      <c r="B217" s="18" t="str">
        <f>'Base de dados'!A216</f>
        <v>5140009084</v>
      </c>
      <c r="C217" s="19" t="str">
        <f>'Base de dados'!B216</f>
        <v>CLAUDIO PROCOPIO</v>
      </c>
      <c r="D217" s="26">
        <f>'Base de dados'!C216</f>
        <v>243275298</v>
      </c>
      <c r="E217" s="20" t="str">
        <f>'Base de dados'!D216</f>
        <v>108.425.148-56</v>
      </c>
      <c r="F217" s="21" t="str">
        <f>IF('Base de dados'!E216&lt;&gt;"",'Base de dados'!E216,"")</f>
        <v/>
      </c>
      <c r="G217" s="21" t="str">
        <f>IF('Base de dados'!F216&lt;&gt;"",'Base de dados'!F216,"")</f>
        <v/>
      </c>
      <c r="H217" s="21" t="str">
        <f>IF('Base de dados'!G216&lt;&gt;"",'Base de dados'!G216,"")</f>
        <v/>
      </c>
      <c r="I217" s="31" t="str">
        <f>Prefeitura!D217</f>
        <v>SIT POUSO ALTO, S/N - BOA CICA - JUQUIA</v>
      </c>
      <c r="J217" s="22" t="str">
        <f>Prefeitura!E217</f>
        <v>(13) 997968015</v>
      </c>
      <c r="K217" s="23" t="str">
        <f>LOWER('Base de dados'!K216)</f>
        <v>procopioclaudio230@gmail.com</v>
      </c>
      <c r="L217" s="24" t="str">
        <f>'Base de dados'!J216</f>
        <v>POPULAÇÃO GERAL</v>
      </c>
      <c r="M217" s="24" t="str">
        <f>'Base de dados'!L216</f>
        <v>BENEFICIÁRIO</v>
      </c>
      <c r="N217" s="24">
        <f>'Base de dados'!M216</f>
        <v>11</v>
      </c>
      <c r="O217" s="29" t="str">
        <f>IF(OR(Prefeitura!I217="Não",Prefeitura!J217&lt;&gt;""),"EXCLUÍDO","")</f>
        <v/>
      </c>
      <c r="P217" s="24" t="str">
        <f>IF(Prefeitura!J217&lt;&gt;"","ATENDIDO CDHU",IF(Prefeitura!I217="Não","NÃO COMPROVA TEMPO DE MORADIA",""))</f>
        <v/>
      </c>
      <c r="Q217" s="24" t="str">
        <f t="shared" si="8"/>
        <v/>
      </c>
    </row>
    <row r="218" spans="1:17" ht="24.95" customHeight="1" x14ac:dyDescent="0.25">
      <c r="A218" s="17">
        <f t="shared" si="7"/>
        <v>216</v>
      </c>
      <c r="B218" s="18" t="str">
        <f>'Base de dados'!A217</f>
        <v>5140009340</v>
      </c>
      <c r="C218" s="19" t="str">
        <f>'Base de dados'!B217</f>
        <v>ROGERIA DO CARMO VIEGA</v>
      </c>
      <c r="D218" s="26">
        <f>'Base de dados'!C217</f>
        <v>327104120</v>
      </c>
      <c r="E218" s="20" t="str">
        <f>'Base de dados'!D217</f>
        <v>291.465.378-64</v>
      </c>
      <c r="F218" s="21" t="str">
        <f>IF('Base de dados'!E217&lt;&gt;"",'Base de dados'!E217,"")</f>
        <v/>
      </c>
      <c r="G218" s="21" t="str">
        <f>IF('Base de dados'!F217&lt;&gt;"",'Base de dados'!F217,"")</f>
        <v/>
      </c>
      <c r="H218" s="21" t="str">
        <f>IF('Base de dados'!G217&lt;&gt;"",'Base de dados'!G217,"")</f>
        <v/>
      </c>
      <c r="I218" s="31" t="str">
        <f>Prefeitura!D218</f>
        <v>RUA ZELIA DE OLIVEIRA SANTOS, 52 - VILA SANCHES - JUQUIA</v>
      </c>
      <c r="J218" s="22" t="str">
        <f>Prefeitura!E218</f>
        <v>(13) 997907403</v>
      </c>
      <c r="K218" s="23" t="str">
        <f>LOWER('Base de dados'!K217)</f>
        <v>rogeriaviega@gmail.com.br</v>
      </c>
      <c r="L218" s="24" t="str">
        <f>'Base de dados'!J217</f>
        <v>POPULAÇÃO GERAL</v>
      </c>
      <c r="M218" s="24" t="str">
        <f>'Base de dados'!L217</f>
        <v>BENEFICIÁRIO</v>
      </c>
      <c r="N218" s="24">
        <f>'Base de dados'!M217</f>
        <v>12</v>
      </c>
      <c r="O218" s="29" t="str">
        <f>IF(OR(Prefeitura!I218="Não",Prefeitura!J218&lt;&gt;""),"EXCLUÍDO","")</f>
        <v/>
      </c>
      <c r="P218" s="24" t="str">
        <f>IF(Prefeitura!J218&lt;&gt;"","ATENDIDO CDHU",IF(Prefeitura!I218="Não","NÃO COMPROVA TEMPO DE MORADIA",""))</f>
        <v/>
      </c>
      <c r="Q218" s="24" t="str">
        <f t="shared" si="8"/>
        <v/>
      </c>
    </row>
    <row r="219" spans="1:17" ht="24.95" customHeight="1" x14ac:dyDescent="0.25">
      <c r="A219" s="17">
        <f t="shared" si="7"/>
        <v>217</v>
      </c>
      <c r="B219" s="18" t="str">
        <f>'Base de dados'!A218</f>
        <v>5140006429</v>
      </c>
      <c r="C219" s="19" t="str">
        <f>'Base de dados'!B218</f>
        <v>FRANCI PAULA NOGUEIRA MIRANDA DOS ANJOS</v>
      </c>
      <c r="D219" s="26">
        <f>'Base de dados'!C218</f>
        <v>36393027</v>
      </c>
      <c r="E219" s="20" t="str">
        <f>'Base de dados'!D218</f>
        <v>428.754.278-90</v>
      </c>
      <c r="F219" s="21" t="str">
        <f>IF('Base de dados'!E218&lt;&gt;"",'Base de dados'!E218,"")</f>
        <v>LEANDRO RODRIGUES DOS ANJOS</v>
      </c>
      <c r="G219" s="21">
        <f>IF('Base de dados'!F218&lt;&gt;"",'Base de dados'!F218,"")</f>
        <v>34895200</v>
      </c>
      <c r="H219" s="21" t="str">
        <f>IF('Base de dados'!G218&lt;&gt;"",'Base de dados'!G218,"")</f>
        <v>217.806.468-01</v>
      </c>
      <c r="I219" s="31" t="str">
        <f>Prefeitura!D219</f>
        <v>AV  JUSCELINO KUBITSCHEK DE OLIVEIRA, 455 - JARDIM JUQUIA - JUQUIA</v>
      </c>
      <c r="J219" s="22" t="str">
        <f>Prefeitura!E219</f>
        <v>(13) 997941869</v>
      </c>
      <c r="K219" s="23" t="str">
        <f>LOWER('Base de dados'!K218)</f>
        <v>leaodosanjos@gmail.com</v>
      </c>
      <c r="L219" s="24" t="str">
        <f>'Base de dados'!J218</f>
        <v>POPULAÇÃO GERAL</v>
      </c>
      <c r="M219" s="24" t="str">
        <f>'Base de dados'!L218</f>
        <v>BENEFICIÁRIO</v>
      </c>
      <c r="N219" s="24">
        <f>'Base de dados'!M218</f>
        <v>13</v>
      </c>
      <c r="O219" s="29" t="str">
        <f>IF(OR(Prefeitura!I219="Não",Prefeitura!J219&lt;&gt;""),"EXCLUÍDO","")</f>
        <v/>
      </c>
      <c r="P219" s="24" t="str">
        <f>IF(Prefeitura!J219&lt;&gt;"","ATENDIDO CDHU",IF(Prefeitura!I219="Não","NÃO COMPROVA TEMPO DE MORADIA",""))</f>
        <v/>
      </c>
      <c r="Q219" s="24" t="str">
        <f t="shared" si="8"/>
        <v/>
      </c>
    </row>
    <row r="220" spans="1:17" ht="24.95" customHeight="1" x14ac:dyDescent="0.25">
      <c r="A220" s="17">
        <f t="shared" si="7"/>
        <v>218</v>
      </c>
      <c r="B220" s="18" t="str">
        <f>'Base de dados'!A219</f>
        <v>5140004564</v>
      </c>
      <c r="C220" s="19" t="str">
        <f>'Base de dados'!B219</f>
        <v>EWERTON ERNANDES DIAS BARBOSA</v>
      </c>
      <c r="D220" s="26">
        <f>'Base de dados'!C219</f>
        <v>41053685</v>
      </c>
      <c r="E220" s="20" t="str">
        <f>'Base de dados'!D219</f>
        <v>359.024.498-47</v>
      </c>
      <c r="F220" s="21" t="str">
        <f>IF('Base de dados'!E219&lt;&gt;"",'Base de dados'!E219,"")</f>
        <v/>
      </c>
      <c r="G220" s="21" t="str">
        <f>IF('Base de dados'!F219&lt;&gt;"",'Base de dados'!F219,"")</f>
        <v/>
      </c>
      <c r="H220" s="21" t="str">
        <f>IF('Base de dados'!G219&lt;&gt;"",'Base de dados'!G219,"")</f>
        <v/>
      </c>
      <c r="I220" s="31" t="str">
        <f>Prefeitura!D220</f>
        <v>RUA OSVALDO VEIGA MARTINS, 125 - VOVO CLARINHA - JUQUIA</v>
      </c>
      <c r="J220" s="22" t="str">
        <f>Prefeitura!E220</f>
        <v>(13) 981038795</v>
      </c>
      <c r="K220" s="23" t="str">
        <f>LOWER('Base de dados'!K219)</f>
        <v>kherolay.advogada@gmail.com</v>
      </c>
      <c r="L220" s="24" t="str">
        <f>'Base de dados'!J219</f>
        <v>POPULAÇÃO GERAL</v>
      </c>
      <c r="M220" s="24" t="str">
        <f>'Base de dados'!L219</f>
        <v>BENEFICIÁRIO</v>
      </c>
      <c r="N220" s="24">
        <f>'Base de dados'!M219</f>
        <v>14</v>
      </c>
      <c r="O220" s="29" t="str">
        <f>IF(OR(Prefeitura!I220="Não",Prefeitura!J220&lt;&gt;""),"EXCLUÍDO","")</f>
        <v/>
      </c>
      <c r="P220" s="24" t="str">
        <f>IF(Prefeitura!J220&lt;&gt;"","ATENDIDO CDHU",IF(Prefeitura!I220="Não","NÃO COMPROVA TEMPO DE MORADIA",""))</f>
        <v/>
      </c>
      <c r="Q220" s="24" t="str">
        <f t="shared" si="8"/>
        <v/>
      </c>
    </row>
    <row r="221" spans="1:17" ht="24.95" customHeight="1" x14ac:dyDescent="0.25">
      <c r="A221" s="17">
        <f t="shared" si="7"/>
        <v>219</v>
      </c>
      <c r="B221" s="18" t="str">
        <f>'Base de dados'!A220</f>
        <v>5140003780</v>
      </c>
      <c r="C221" s="19" t="str">
        <f>'Base de dados'!B220</f>
        <v>GIOVANI DA SILVA LOPES</v>
      </c>
      <c r="D221" s="26">
        <f>'Base de dados'!C220</f>
        <v>434260319</v>
      </c>
      <c r="E221" s="20" t="str">
        <f>'Base de dados'!D220</f>
        <v>292.992.288-50</v>
      </c>
      <c r="F221" s="21" t="str">
        <f>IF('Base de dados'!E220&lt;&gt;"",'Base de dados'!E220,"")</f>
        <v/>
      </c>
      <c r="G221" s="21" t="str">
        <f>IF('Base de dados'!F220&lt;&gt;"",'Base de dados'!F220,"")</f>
        <v/>
      </c>
      <c r="H221" s="21" t="str">
        <f>IF('Base de dados'!G220&lt;&gt;"",'Base de dados'!G220,"")</f>
        <v/>
      </c>
      <c r="I221" s="31" t="str">
        <f>Prefeitura!D221</f>
        <v>RUA PARA, 112 - VILA VOVO CLARINHA  - JUQUIA</v>
      </c>
      <c r="J221" s="22" t="str">
        <f>Prefeitura!E221</f>
        <v>(13) 996506426</v>
      </c>
      <c r="K221" s="23" t="str">
        <f>LOWER('Base de dados'!K220)</f>
        <v>giovanipintor19@gmail.com</v>
      </c>
      <c r="L221" s="24" t="str">
        <f>'Base de dados'!J220</f>
        <v>POPULAÇÃO GERAL</v>
      </c>
      <c r="M221" s="24" t="str">
        <f>'Base de dados'!L220</f>
        <v>BENEFICIÁRIO</v>
      </c>
      <c r="N221" s="24">
        <f>'Base de dados'!M220</f>
        <v>15</v>
      </c>
      <c r="O221" s="29" t="str">
        <f>IF(OR(Prefeitura!I221="Não",Prefeitura!J221&lt;&gt;""),"EXCLUÍDO","")</f>
        <v/>
      </c>
      <c r="P221" s="24" t="str">
        <f>IF(Prefeitura!J221&lt;&gt;"","ATENDIDO CDHU",IF(Prefeitura!I221="Não","NÃO COMPROVA TEMPO DE MORADIA",""))</f>
        <v/>
      </c>
      <c r="Q221" s="24" t="str">
        <f t="shared" si="8"/>
        <v/>
      </c>
    </row>
    <row r="222" spans="1:17" ht="24.95" customHeight="1" x14ac:dyDescent="0.25">
      <c r="A222" s="17">
        <f t="shared" si="7"/>
        <v>220</v>
      </c>
      <c r="B222" s="18" t="str">
        <f>'Base de dados'!A221</f>
        <v>5140002832</v>
      </c>
      <c r="C222" s="19" t="str">
        <f>'Base de dados'!B221</f>
        <v>RAFAELA CRISTINA MENDES GODOY</v>
      </c>
      <c r="D222" s="26">
        <f>'Base de dados'!C221</f>
        <v>43425549</v>
      </c>
      <c r="E222" s="20" t="str">
        <f>'Base de dados'!D221</f>
        <v>336.349.228-69</v>
      </c>
      <c r="F222" s="21" t="str">
        <f>IF('Base de dados'!E221&lt;&gt;"",'Base de dados'!E221,"")</f>
        <v>EDSON ROSA DOS SANTOS</v>
      </c>
      <c r="G222" s="21">
        <f>IF('Base de dados'!F221&lt;&gt;"",'Base de dados'!F221,"")</f>
        <v>41731754</v>
      </c>
      <c r="H222" s="21" t="str">
        <f>IF('Base de dados'!G221&lt;&gt;"",'Base de dados'!G221,"")</f>
        <v>348.231.538-80</v>
      </c>
      <c r="I222" s="31" t="str">
        <f>Prefeitura!D222</f>
        <v>RUA SUVENIL TEODORO DE OLIVEIRA, 43 - JARDIM JUQUIA - JUQUIA</v>
      </c>
      <c r="J222" s="22" t="str">
        <f>Prefeitura!E222</f>
        <v>(13) 997620837</v>
      </c>
      <c r="K222" s="23" t="str">
        <f>LOWER('Base de dados'!K221)</f>
        <v>rafaa_edson@hotmail.com</v>
      </c>
      <c r="L222" s="24" t="str">
        <f>'Base de dados'!J221</f>
        <v>POPULAÇÃO GERAL</v>
      </c>
      <c r="M222" s="24" t="str">
        <f>'Base de dados'!L221</f>
        <v>BENEFICIÁRIO</v>
      </c>
      <c r="N222" s="24">
        <f>'Base de dados'!M221</f>
        <v>16</v>
      </c>
      <c r="O222" s="29" t="str">
        <f>IF(OR(Prefeitura!I222="Não",Prefeitura!J222&lt;&gt;""),"EXCLUÍDO","")</f>
        <v/>
      </c>
      <c r="P222" s="24" t="str">
        <f>IF(Prefeitura!J222&lt;&gt;"","ATENDIDO CDHU",IF(Prefeitura!I222="Não","NÃO COMPROVA TEMPO DE MORADIA",""))</f>
        <v/>
      </c>
      <c r="Q222" s="24" t="str">
        <f t="shared" si="8"/>
        <v/>
      </c>
    </row>
    <row r="223" spans="1:17" ht="24.95" customHeight="1" x14ac:dyDescent="0.25">
      <c r="A223" s="17">
        <f t="shared" si="7"/>
        <v>221</v>
      </c>
      <c r="B223" s="18" t="str">
        <f>'Base de dados'!A222</f>
        <v>5140002816</v>
      </c>
      <c r="C223" s="19" t="str">
        <f>'Base de dados'!B222</f>
        <v>BRUNO DA SILVA TEIXEIRA LARAGNOIT</v>
      </c>
      <c r="D223" s="26">
        <f>'Base de dados'!C222</f>
        <v>371449388</v>
      </c>
      <c r="E223" s="20" t="str">
        <f>'Base de dados'!D222</f>
        <v>427.582.298-62</v>
      </c>
      <c r="F223" s="21" t="str">
        <f>IF('Base de dados'!E222&lt;&gt;"",'Base de dados'!E222,"")</f>
        <v/>
      </c>
      <c r="G223" s="21" t="str">
        <f>IF('Base de dados'!F222&lt;&gt;"",'Base de dados'!F222,"")</f>
        <v/>
      </c>
      <c r="H223" s="21" t="str">
        <f>IF('Base de dados'!G222&lt;&gt;"",'Base de dados'!G222,"")</f>
        <v/>
      </c>
      <c r="I223" s="31" t="str">
        <f>Prefeitura!D223</f>
        <v>RUA SOUVENIL DE OLIVEIRA, 220 - JARDIM JUQUIA  - JUQUIA</v>
      </c>
      <c r="J223" s="22" t="str">
        <f>Prefeitura!E223</f>
        <v>(13) 996945720</v>
      </c>
      <c r="K223" s="23" t="str">
        <f>LOWER('Base de dados'!K222)</f>
        <v>bruno.txl@outlook.com</v>
      </c>
      <c r="L223" s="24" t="str">
        <f>'Base de dados'!J222</f>
        <v>POPULAÇÃO GERAL</v>
      </c>
      <c r="M223" s="24" t="str">
        <f>'Base de dados'!L222</f>
        <v>BENEFICIÁRIO</v>
      </c>
      <c r="N223" s="24">
        <f>'Base de dados'!M222</f>
        <v>17</v>
      </c>
      <c r="O223" s="29" t="str">
        <f>IF(OR(Prefeitura!I223="Não",Prefeitura!J223&lt;&gt;""),"EXCLUÍDO","")</f>
        <v/>
      </c>
      <c r="P223" s="24" t="str">
        <f>IF(Prefeitura!J223&lt;&gt;"","ATENDIDO CDHU",IF(Prefeitura!I223="Não","NÃO COMPROVA TEMPO DE MORADIA",""))</f>
        <v/>
      </c>
      <c r="Q223" s="24" t="str">
        <f t="shared" si="8"/>
        <v/>
      </c>
    </row>
    <row r="224" spans="1:17" ht="24.95" customHeight="1" x14ac:dyDescent="0.25">
      <c r="A224" s="17">
        <f t="shared" si="7"/>
        <v>222</v>
      </c>
      <c r="B224" s="18" t="str">
        <f>'Base de dados'!A223</f>
        <v>5140001925</v>
      </c>
      <c r="C224" s="19" t="str">
        <f>'Base de dados'!B223</f>
        <v>MARIA SILVIA CARVALHO LEITE</v>
      </c>
      <c r="D224" s="26">
        <f>'Base de dados'!C223</f>
        <v>211128636</v>
      </c>
      <c r="E224" s="20" t="str">
        <f>'Base de dados'!D223</f>
        <v>086.054.738-86</v>
      </c>
      <c r="F224" s="21" t="str">
        <f>IF('Base de dados'!E223&lt;&gt;"",'Base de dados'!E223,"")</f>
        <v/>
      </c>
      <c r="G224" s="21" t="str">
        <f>IF('Base de dados'!F223&lt;&gt;"",'Base de dados'!F223,"")</f>
        <v/>
      </c>
      <c r="H224" s="21" t="str">
        <f>IF('Base de dados'!G223&lt;&gt;"",'Base de dados'!G223,"")</f>
        <v/>
      </c>
      <c r="I224" s="31" t="str">
        <f>Prefeitura!D224</f>
        <v>RUA JOAO FLORENCIO, 390 - VILA SANCHES - JUQUIA</v>
      </c>
      <c r="J224" s="22" t="str">
        <f>Prefeitura!E224</f>
        <v>(13) 996403177</v>
      </c>
      <c r="K224" s="23" t="str">
        <f>LOWER('Base de dados'!K223)</f>
        <v>silviacarvalho36758@gmail.com</v>
      </c>
      <c r="L224" s="24" t="str">
        <f>'Base de dados'!J223</f>
        <v>POPULAÇÃO GERAL</v>
      </c>
      <c r="M224" s="24" t="str">
        <f>'Base de dados'!L223</f>
        <v>BENEFICIÁRIO</v>
      </c>
      <c r="N224" s="24">
        <f>'Base de dados'!M223</f>
        <v>18</v>
      </c>
      <c r="O224" s="29" t="str">
        <f>IF(OR(Prefeitura!I224="Não",Prefeitura!J224&lt;&gt;""),"EXCLUÍDO","")</f>
        <v/>
      </c>
      <c r="P224" s="24" t="str">
        <f>IF(Prefeitura!J224&lt;&gt;"","ATENDIDO CDHU",IF(Prefeitura!I224="Não","NÃO COMPROVA TEMPO DE MORADIA",""))</f>
        <v/>
      </c>
      <c r="Q224" s="24" t="str">
        <f t="shared" si="8"/>
        <v/>
      </c>
    </row>
    <row r="225" spans="1:17" ht="24.95" customHeight="1" x14ac:dyDescent="0.25">
      <c r="A225" s="17">
        <f t="shared" si="7"/>
        <v>223</v>
      </c>
      <c r="B225" s="18" t="str">
        <f>'Base de dados'!A224</f>
        <v>5140002758</v>
      </c>
      <c r="C225" s="19" t="str">
        <f>'Base de dados'!B224</f>
        <v>EDVALDO BARBOSA DE SOUZA</v>
      </c>
      <c r="D225" s="26">
        <f>'Base de dados'!C224</f>
        <v>23671495</v>
      </c>
      <c r="E225" s="20" t="str">
        <f>'Base de dados'!D224</f>
        <v>133.657.368-67</v>
      </c>
      <c r="F225" s="21" t="str">
        <f>IF('Base de dados'!E224&lt;&gt;"",'Base de dados'!E224,"")</f>
        <v>JUCELI APARECIDA DE OLIVEIRA SOUZA</v>
      </c>
      <c r="G225" s="21">
        <f>IF('Base de dados'!F224&lt;&gt;"",'Base de dados'!F224,"")</f>
        <v>293423994</v>
      </c>
      <c r="H225" s="21" t="str">
        <f>IF('Base de dados'!G224&lt;&gt;"",'Base de dados'!G224,"")</f>
        <v>248.356.318-03</v>
      </c>
      <c r="I225" s="31" t="str">
        <f>Prefeitura!D225</f>
        <v>RUA ANTONIO MARQUES PATRICIO, 102 - VILA INDUSTRIAL  - JUQUIA</v>
      </c>
      <c r="J225" s="22" t="str">
        <f>Prefeitura!E225</f>
        <v>(13) 997665058</v>
      </c>
      <c r="K225" s="23" t="str">
        <f>LOWER('Base de dados'!K224)</f>
        <v>jucelioliveirasouza@gmail.con</v>
      </c>
      <c r="L225" s="24" t="str">
        <f>'Base de dados'!J224</f>
        <v>POPULAÇÃO GERAL</v>
      </c>
      <c r="M225" s="24" t="str">
        <f>'Base de dados'!L224</f>
        <v>BENEFICIÁRIO</v>
      </c>
      <c r="N225" s="24">
        <f>'Base de dados'!M224</f>
        <v>19</v>
      </c>
      <c r="O225" s="29" t="str">
        <f>IF(OR(Prefeitura!I225="Não",Prefeitura!J225&lt;&gt;""),"EXCLUÍDO","")</f>
        <v/>
      </c>
      <c r="P225" s="24" t="str">
        <f>IF(Prefeitura!J225&lt;&gt;"","ATENDIDO CDHU",IF(Prefeitura!I225="Não","NÃO COMPROVA TEMPO DE MORADIA",""))</f>
        <v/>
      </c>
      <c r="Q225" s="24" t="str">
        <f t="shared" si="8"/>
        <v/>
      </c>
    </row>
    <row r="226" spans="1:17" ht="24.95" customHeight="1" x14ac:dyDescent="0.25">
      <c r="A226" s="17">
        <f t="shared" si="7"/>
        <v>224</v>
      </c>
      <c r="B226" s="18" t="str">
        <f>'Base de dados'!A225</f>
        <v>5140005942</v>
      </c>
      <c r="C226" s="19" t="str">
        <f>'Base de dados'!B225</f>
        <v>GISELE MUNIZ ALVES</v>
      </c>
      <c r="D226" s="26">
        <f>'Base de dados'!C225</f>
        <v>486838912</v>
      </c>
      <c r="E226" s="20" t="str">
        <f>'Base de dados'!D225</f>
        <v>456.012.278-45</v>
      </c>
      <c r="F226" s="21" t="str">
        <f>IF('Base de dados'!E225&lt;&gt;"",'Base de dados'!E225,"")</f>
        <v/>
      </c>
      <c r="G226" s="21" t="str">
        <f>IF('Base de dados'!F225&lt;&gt;"",'Base de dados'!F225,"")</f>
        <v/>
      </c>
      <c r="H226" s="21" t="str">
        <f>IF('Base de dados'!G225&lt;&gt;"",'Base de dados'!G225,"")</f>
        <v/>
      </c>
      <c r="I226" s="31" t="str">
        <f>Prefeitura!D226</f>
        <v>RUA JOSE ANGELO HERRERA DE MIRANDA VILA, 15 casa 2  - VILA FLORINDO DE BAIXO  - JUQUIA</v>
      </c>
      <c r="J226" s="22" t="str">
        <f>Prefeitura!E226</f>
        <v>(13) 996297088</v>
      </c>
      <c r="K226" s="23" t="str">
        <f>LOWER('Base de dados'!K225)</f>
        <v>giselemuniz595@gmail.com</v>
      </c>
      <c r="L226" s="24" t="str">
        <f>'Base de dados'!J225</f>
        <v>POPULAÇÃO GERAL</v>
      </c>
      <c r="M226" s="24" t="str">
        <f>'Base de dados'!L225</f>
        <v>BENEFICIÁRIO</v>
      </c>
      <c r="N226" s="24">
        <f>'Base de dados'!M225</f>
        <v>20</v>
      </c>
      <c r="O226" s="29" t="str">
        <f>IF(OR(Prefeitura!I226="Não",Prefeitura!J226&lt;&gt;""),"EXCLUÍDO","")</f>
        <v/>
      </c>
      <c r="P226" s="24" t="str">
        <f>IF(Prefeitura!J226&lt;&gt;"","ATENDIDO CDHU",IF(Prefeitura!I226="Não","NÃO COMPROVA TEMPO DE MORADIA",""))</f>
        <v/>
      </c>
      <c r="Q226" s="24" t="str">
        <f t="shared" si="8"/>
        <v/>
      </c>
    </row>
    <row r="227" spans="1:17" ht="24.95" customHeight="1" x14ac:dyDescent="0.25">
      <c r="A227" s="17">
        <f t="shared" si="7"/>
        <v>225</v>
      </c>
      <c r="B227" s="18" t="str">
        <f>'Base de dados'!A226</f>
        <v>5140004242</v>
      </c>
      <c r="C227" s="19" t="str">
        <f>'Base de dados'!B226</f>
        <v>ISRAEL DE OLIVEIRA</v>
      </c>
      <c r="D227" s="26">
        <f>'Base de dados'!C226</f>
        <v>253935787</v>
      </c>
      <c r="E227" s="20" t="str">
        <f>'Base de dados'!D226</f>
        <v>097.868.718-39</v>
      </c>
      <c r="F227" s="21" t="str">
        <f>IF('Base de dados'!E226&lt;&gt;"",'Base de dados'!E226,"")</f>
        <v>JAQUICELE DE JESUS DIAS</v>
      </c>
      <c r="G227" s="21">
        <f>IF('Base de dados'!F226&lt;&gt;"",'Base de dados'!F226,"")</f>
        <v>429348563</v>
      </c>
      <c r="H227" s="21" t="str">
        <f>IF('Base de dados'!G226&lt;&gt;"",'Base de dados'!G226,"")</f>
        <v>421.565.598-64</v>
      </c>
      <c r="I227" s="31" t="str">
        <f>Prefeitura!D227</f>
        <v>RUA ANTONIO SALUSTIANO NUNES, 10 - VILA FLORINDO DE BAIXO - JUQUIA</v>
      </c>
      <c r="J227" s="22" t="str">
        <f>Prefeitura!E227</f>
        <v>(13) 996430703</v>
      </c>
      <c r="K227" s="23" t="str">
        <f>LOWER('Base de dados'!K226)</f>
        <v>israeldeoliveirapolaco@gmail.com</v>
      </c>
      <c r="L227" s="24" t="str">
        <f>'Base de dados'!J226</f>
        <v>POPULAÇÃO GERAL</v>
      </c>
      <c r="M227" s="24" t="str">
        <f>'Base de dados'!L226</f>
        <v>BENEFICIÁRIO</v>
      </c>
      <c r="N227" s="24">
        <f>'Base de dados'!M226</f>
        <v>21</v>
      </c>
      <c r="O227" s="29" t="str">
        <f>IF(OR(Prefeitura!I227="Não",Prefeitura!J227&lt;&gt;""),"EXCLUÍDO","")</f>
        <v/>
      </c>
      <c r="P227" s="24" t="str">
        <f>IF(Prefeitura!J227&lt;&gt;"","ATENDIDO CDHU",IF(Prefeitura!I227="Não","NÃO COMPROVA TEMPO DE MORADIA",""))</f>
        <v/>
      </c>
      <c r="Q227" s="24" t="str">
        <f t="shared" si="8"/>
        <v/>
      </c>
    </row>
    <row r="228" spans="1:17" ht="24.95" customHeight="1" x14ac:dyDescent="0.25">
      <c r="A228" s="17">
        <f t="shared" si="7"/>
        <v>226</v>
      </c>
      <c r="B228" s="18" t="str">
        <f>'Base de dados'!A227</f>
        <v>5140007690</v>
      </c>
      <c r="C228" s="19" t="str">
        <f>'Base de dados'!B227</f>
        <v>MARIA GIVANETE HENRIQUE DA SILVA</v>
      </c>
      <c r="D228" s="26">
        <f>'Base de dados'!C227</f>
        <v>486614918</v>
      </c>
      <c r="E228" s="20" t="str">
        <f>'Base de dados'!D227</f>
        <v>426.849.118-00</v>
      </c>
      <c r="F228" s="21" t="str">
        <f>IF('Base de dados'!E227&lt;&gt;"",'Base de dados'!E227,"")</f>
        <v/>
      </c>
      <c r="G228" s="21" t="str">
        <f>IF('Base de dados'!F227&lt;&gt;"",'Base de dados'!F227,"")</f>
        <v/>
      </c>
      <c r="H228" s="21" t="str">
        <f>IF('Base de dados'!G227&lt;&gt;"",'Base de dados'!G227,"")</f>
        <v/>
      </c>
      <c r="I228" s="31" t="str">
        <f>Prefeitura!D228</f>
        <v>RUA MARECHAL DEODORO DA FONSECA, 70 - VILA INDUSTRIAL - JUQUIA</v>
      </c>
      <c r="J228" s="22" t="str">
        <f>Prefeitura!E228</f>
        <v>(13) 997472262</v>
      </c>
      <c r="K228" s="23" t="str">
        <f>LOWER('Base de dados'!K227)</f>
        <v>leo_marechall@hotmail.com</v>
      </c>
      <c r="L228" s="24" t="str">
        <f>'Base de dados'!J227</f>
        <v>POPULAÇÃO GERAL</v>
      </c>
      <c r="M228" s="24" t="str">
        <f>'Base de dados'!L227</f>
        <v>BENEFICIÁRIO</v>
      </c>
      <c r="N228" s="24">
        <f>'Base de dados'!M227</f>
        <v>22</v>
      </c>
      <c r="O228" s="29" t="str">
        <f>IF(OR(Prefeitura!I228="Não",Prefeitura!J228&lt;&gt;""),"EXCLUÍDO","")</f>
        <v/>
      </c>
      <c r="P228" s="24" t="str">
        <f>IF(Prefeitura!J228&lt;&gt;"","ATENDIDO CDHU",IF(Prefeitura!I228="Não","NÃO COMPROVA TEMPO DE MORADIA",""))</f>
        <v/>
      </c>
      <c r="Q228" s="24" t="str">
        <f t="shared" si="8"/>
        <v/>
      </c>
    </row>
    <row r="229" spans="1:17" ht="24.95" customHeight="1" x14ac:dyDescent="0.25">
      <c r="A229" s="17">
        <f t="shared" si="7"/>
        <v>227</v>
      </c>
      <c r="B229" s="18" t="str">
        <f>'Base de dados'!A228</f>
        <v>5140010769</v>
      </c>
      <c r="C229" s="19" t="str">
        <f>'Base de dados'!B228</f>
        <v>FABIANA DE SOUZA CORDEIRO</v>
      </c>
      <c r="D229" s="26">
        <f>'Base de dados'!C228</f>
        <v>401187007</v>
      </c>
      <c r="E229" s="20" t="str">
        <f>'Base de dados'!D228</f>
        <v>330.514.018-62</v>
      </c>
      <c r="F229" s="21" t="str">
        <f>IF('Base de dados'!E228&lt;&gt;"",'Base de dados'!E228,"")</f>
        <v/>
      </c>
      <c r="G229" s="21" t="str">
        <f>IF('Base de dados'!F228&lt;&gt;"",'Base de dados'!F228,"")</f>
        <v/>
      </c>
      <c r="H229" s="21" t="str">
        <f>IF('Base de dados'!G228&lt;&gt;"",'Base de dados'!G228,"")</f>
        <v/>
      </c>
      <c r="I229" s="31" t="str">
        <f>Prefeitura!D229</f>
        <v>RUA MARIA IZABEL, 190 - VILA PEDREIRA - JUQUIA</v>
      </c>
      <c r="J229" s="22" t="str">
        <f>Prefeitura!E229</f>
        <v>(13) 997275669</v>
      </c>
      <c r="K229" s="23" t="str">
        <f>LOWER('Base de dados'!K228)</f>
        <v>fabcordeiro.fc@gmail.com</v>
      </c>
      <c r="L229" s="24" t="str">
        <f>'Base de dados'!J228</f>
        <v>POPULAÇÃO GERAL</v>
      </c>
      <c r="M229" s="24" t="str">
        <f>'Base de dados'!L228</f>
        <v>BENEFICIÁRIO</v>
      </c>
      <c r="N229" s="24">
        <f>'Base de dados'!M228</f>
        <v>23</v>
      </c>
      <c r="O229" s="29" t="str">
        <f>IF(OR(Prefeitura!I229="Não",Prefeitura!J229&lt;&gt;""),"EXCLUÍDO","")</f>
        <v/>
      </c>
      <c r="P229" s="24" t="str">
        <f>IF(Prefeitura!J229&lt;&gt;"","ATENDIDO CDHU",IF(Prefeitura!I229="Não","NÃO COMPROVA TEMPO DE MORADIA",""))</f>
        <v/>
      </c>
      <c r="Q229" s="24" t="str">
        <f t="shared" si="8"/>
        <v/>
      </c>
    </row>
    <row r="230" spans="1:17" ht="24.95" customHeight="1" x14ac:dyDescent="0.25">
      <c r="A230" s="17">
        <f t="shared" si="7"/>
        <v>228</v>
      </c>
      <c r="B230" s="18" t="str">
        <f>'Base de dados'!A229</f>
        <v>5140001933</v>
      </c>
      <c r="C230" s="19" t="str">
        <f>'Base de dados'!B229</f>
        <v>RENE FERREIRA DE MOURA</v>
      </c>
      <c r="D230" s="26">
        <f>'Base de dados'!C229</f>
        <v>388730754</v>
      </c>
      <c r="E230" s="20" t="str">
        <f>'Base de dados'!D229</f>
        <v>225.638.748-82</v>
      </c>
      <c r="F230" s="21" t="str">
        <f>IF('Base de dados'!E229&lt;&gt;"",'Base de dados'!E229,"")</f>
        <v/>
      </c>
      <c r="G230" s="21" t="str">
        <f>IF('Base de dados'!F229&lt;&gt;"",'Base de dados'!F229,"")</f>
        <v/>
      </c>
      <c r="H230" s="21" t="str">
        <f>IF('Base de dados'!G229&lt;&gt;"",'Base de dados'!G229,"")</f>
        <v/>
      </c>
      <c r="I230" s="31" t="str">
        <f>Prefeitura!D230</f>
        <v>EST JUQUIA, 1010 - VILA DAS PEDREIRAS - JUQUIA</v>
      </c>
      <c r="J230" s="22" t="str">
        <f>Prefeitura!E230</f>
        <v>(11) 981445822</v>
      </c>
      <c r="K230" s="23" t="str">
        <f>LOWER('Base de dados'!K229)</f>
        <v>rene.moura@outlook.com</v>
      </c>
      <c r="L230" s="24" t="str">
        <f>'Base de dados'!J229</f>
        <v>POPULAÇÃO GERAL</v>
      </c>
      <c r="M230" s="24" t="str">
        <f>'Base de dados'!L229</f>
        <v>BENEFICIÁRIO</v>
      </c>
      <c r="N230" s="24">
        <f>'Base de dados'!M229</f>
        <v>24</v>
      </c>
      <c r="O230" s="29" t="str">
        <f>IF(OR(Prefeitura!I230="Não",Prefeitura!J230&lt;&gt;""),"EXCLUÍDO","")</f>
        <v/>
      </c>
      <c r="P230" s="24" t="str">
        <f>IF(Prefeitura!J230&lt;&gt;"","ATENDIDO CDHU",IF(Prefeitura!I230="Não","NÃO COMPROVA TEMPO DE MORADIA",""))</f>
        <v/>
      </c>
      <c r="Q230" s="24" t="str">
        <f t="shared" si="8"/>
        <v/>
      </c>
    </row>
    <row r="231" spans="1:17" ht="24.95" customHeight="1" x14ac:dyDescent="0.25">
      <c r="A231" s="17">
        <f t="shared" si="7"/>
        <v>229</v>
      </c>
      <c r="B231" s="18" t="str">
        <f>'Base de dados'!A230</f>
        <v>5140010140</v>
      </c>
      <c r="C231" s="19" t="str">
        <f>'Base de dados'!B230</f>
        <v>JULIANA DA SILVEIRA RAINHA</v>
      </c>
      <c r="D231" s="26">
        <f>'Base de dados'!C230</f>
        <v>423014183</v>
      </c>
      <c r="E231" s="20" t="str">
        <f>'Base de dados'!D230</f>
        <v>340.613.798-95</v>
      </c>
      <c r="F231" s="21" t="str">
        <f>IF('Base de dados'!E230&lt;&gt;"",'Base de dados'!E230,"")</f>
        <v/>
      </c>
      <c r="G231" s="21" t="str">
        <f>IF('Base de dados'!F230&lt;&gt;"",'Base de dados'!F230,"")</f>
        <v/>
      </c>
      <c r="H231" s="21" t="str">
        <f>IF('Base de dados'!G230&lt;&gt;"",'Base de dados'!G230,"")</f>
        <v/>
      </c>
      <c r="I231" s="31" t="str">
        <f>Prefeitura!D231</f>
        <v>RUA MARECHAL RONDON, 477 - CEDRO - JUQUIA</v>
      </c>
      <c r="J231" s="22" t="str">
        <f>Prefeitura!E231</f>
        <v>(13) 996379264</v>
      </c>
      <c r="K231" s="23" t="str">
        <f>LOWER('Base de dados'!K230)</f>
        <v>julyrainha@yahoo.com.br</v>
      </c>
      <c r="L231" s="24" t="str">
        <f>'Base de dados'!J230</f>
        <v>POPULAÇÃO GERAL</v>
      </c>
      <c r="M231" s="24" t="str">
        <f>'Base de dados'!L230</f>
        <v>BENEFICIÁRIO</v>
      </c>
      <c r="N231" s="24">
        <f>'Base de dados'!M230</f>
        <v>25</v>
      </c>
      <c r="O231" s="29" t="str">
        <f>IF(OR(Prefeitura!I231="Não",Prefeitura!J231&lt;&gt;""),"EXCLUÍDO","")</f>
        <v/>
      </c>
      <c r="P231" s="24" t="str">
        <f>IF(Prefeitura!J231&lt;&gt;"","ATENDIDO CDHU",IF(Prefeitura!I231="Não","NÃO COMPROVA TEMPO DE MORADIA",""))</f>
        <v/>
      </c>
      <c r="Q231" s="24" t="str">
        <f t="shared" si="8"/>
        <v/>
      </c>
    </row>
    <row r="232" spans="1:17" ht="24.95" customHeight="1" x14ac:dyDescent="0.25">
      <c r="A232" s="17">
        <f t="shared" si="7"/>
        <v>230</v>
      </c>
      <c r="B232" s="18" t="str">
        <f>'Base de dados'!A231</f>
        <v>5140009670</v>
      </c>
      <c r="C232" s="19" t="str">
        <f>'Base de dados'!B231</f>
        <v>CRISTIANE GOMES E SILVA</v>
      </c>
      <c r="D232" s="26">
        <f>'Base de dados'!C231</f>
        <v>4002668758</v>
      </c>
      <c r="E232" s="20" t="str">
        <f>'Base de dados'!D231</f>
        <v>320.094.718-73</v>
      </c>
      <c r="F232" s="21" t="str">
        <f>IF('Base de dados'!E231&lt;&gt;"",'Base de dados'!E231,"")</f>
        <v/>
      </c>
      <c r="G232" s="21" t="str">
        <f>IF('Base de dados'!F231&lt;&gt;"",'Base de dados'!F231,"")</f>
        <v/>
      </c>
      <c r="H232" s="21" t="str">
        <f>IF('Base de dados'!G231&lt;&gt;"",'Base de dados'!G231,"")</f>
        <v/>
      </c>
      <c r="I232" s="31" t="str">
        <f>Prefeitura!D232</f>
        <v>RUA JOSE MIADAIRA, 181 - CEDRO - JUQUIA</v>
      </c>
      <c r="J232" s="22" t="str">
        <f>Prefeitura!E232</f>
        <v>(41) 991813995</v>
      </c>
      <c r="K232" s="23" t="str">
        <f>LOWER('Base de dados'!K231)</f>
        <v>cristianegomesesilva@hotmail.com</v>
      </c>
      <c r="L232" s="24" t="str">
        <f>'Base de dados'!J231</f>
        <v>POPULAÇÃO GERAL</v>
      </c>
      <c r="M232" s="24" t="str">
        <f>'Base de dados'!L231</f>
        <v>BENEFICIÁRIO</v>
      </c>
      <c r="N232" s="24">
        <f>'Base de dados'!M231</f>
        <v>26</v>
      </c>
      <c r="O232" s="29" t="str">
        <f>IF(OR(Prefeitura!I232="Não",Prefeitura!J232&lt;&gt;""),"EXCLUÍDO","")</f>
        <v/>
      </c>
      <c r="P232" s="24" t="str">
        <f>IF(Prefeitura!J232&lt;&gt;"","ATENDIDO CDHU",IF(Prefeitura!I232="Não","NÃO COMPROVA TEMPO DE MORADIA",""))</f>
        <v/>
      </c>
      <c r="Q232" s="24" t="str">
        <f t="shared" si="8"/>
        <v/>
      </c>
    </row>
    <row r="233" spans="1:17" ht="24.95" customHeight="1" x14ac:dyDescent="0.25">
      <c r="A233" s="17">
        <f t="shared" si="7"/>
        <v>231</v>
      </c>
      <c r="B233" s="18" t="str">
        <f>'Base de dados'!A232</f>
        <v>5140002725</v>
      </c>
      <c r="C233" s="19" t="str">
        <f>'Base de dados'!B232</f>
        <v>AMILTON VASSAO ALVES</v>
      </c>
      <c r="D233" s="26">
        <f>'Base de dados'!C232</f>
        <v>284481026</v>
      </c>
      <c r="E233" s="20" t="str">
        <f>'Base de dados'!D232</f>
        <v>265.512.028-02</v>
      </c>
      <c r="F233" s="21" t="str">
        <f>IF('Base de dados'!E232&lt;&gt;"",'Base de dados'!E232,"")</f>
        <v>DALZINA VIEIRA ALVES</v>
      </c>
      <c r="G233" s="21">
        <f>IF('Base de dados'!F232&lt;&gt;"",'Base de dados'!F232,"")</f>
        <v>35420483</v>
      </c>
      <c r="H233" s="21" t="str">
        <f>IF('Base de dados'!G232&lt;&gt;"",'Base de dados'!G232,"")</f>
        <v>382.611.718-25</v>
      </c>
      <c r="I233" s="31" t="str">
        <f>Prefeitura!D233</f>
        <v>AV  EXPEDICIONARIO APARICIO, 159 - ESTACAO - JUQUIA</v>
      </c>
      <c r="J233" s="22" t="str">
        <f>Prefeitura!E233</f>
        <v>(13) 996763681</v>
      </c>
      <c r="K233" s="23" t="str">
        <f>LOWER('Base de dados'!K232)</f>
        <v>amiltonvassao@gmail.com</v>
      </c>
      <c r="L233" s="24" t="str">
        <f>'Base de dados'!J232</f>
        <v>POPULAÇÃO GERAL</v>
      </c>
      <c r="M233" s="24" t="str">
        <f>'Base de dados'!L232</f>
        <v>BENEFICIÁRIO</v>
      </c>
      <c r="N233" s="24">
        <f>'Base de dados'!M232</f>
        <v>27</v>
      </c>
      <c r="O233" s="29" t="str">
        <f>IF(OR(Prefeitura!I233="Não",Prefeitura!J233&lt;&gt;""),"EXCLUÍDO","")</f>
        <v/>
      </c>
      <c r="P233" s="24" t="str">
        <f>IF(Prefeitura!J233&lt;&gt;"","ATENDIDO CDHU",IF(Prefeitura!I233="Não","NÃO COMPROVA TEMPO DE MORADIA",""))</f>
        <v/>
      </c>
      <c r="Q233" s="24" t="str">
        <f t="shared" si="8"/>
        <v/>
      </c>
    </row>
    <row r="234" spans="1:17" ht="24.95" customHeight="1" x14ac:dyDescent="0.25">
      <c r="A234" s="17">
        <f t="shared" si="7"/>
        <v>232</v>
      </c>
      <c r="B234" s="18" t="str">
        <f>'Base de dados'!A233</f>
        <v>5140006130</v>
      </c>
      <c r="C234" s="19" t="str">
        <f>'Base de dados'!B233</f>
        <v>ROSILDA DA APARECIDA DO RAMOS</v>
      </c>
      <c r="D234" s="26">
        <f>'Base de dados'!C233</f>
        <v>297385719</v>
      </c>
      <c r="E234" s="20" t="str">
        <f>'Base de dados'!D233</f>
        <v>192.849.768-39</v>
      </c>
      <c r="F234" s="21" t="str">
        <f>IF('Base de dados'!E233&lt;&gt;"",'Base de dados'!E233,"")</f>
        <v/>
      </c>
      <c r="G234" s="21" t="str">
        <f>IF('Base de dados'!F233&lt;&gt;"",'Base de dados'!F233,"")</f>
        <v/>
      </c>
      <c r="H234" s="21" t="str">
        <f>IF('Base de dados'!G233&lt;&gt;"",'Base de dados'!G233,"")</f>
        <v/>
      </c>
      <c r="I234" s="31" t="str">
        <f>Prefeitura!D234</f>
        <v>RUA NOVO HORIZONTE, 51 - VILA INDUSTRIAL  - JUQUIA</v>
      </c>
      <c r="J234" s="22" t="str">
        <f>Prefeitura!E234</f>
        <v>(13) 996514833</v>
      </c>
      <c r="K234" s="23" t="str">
        <f>LOWER('Base de dados'!K233)</f>
        <v>rosildaap705@gmail.com</v>
      </c>
      <c r="L234" s="24" t="str">
        <f>'Base de dados'!J233</f>
        <v>POPULAÇÃO GERAL</v>
      </c>
      <c r="M234" s="24" t="str">
        <f>'Base de dados'!L233</f>
        <v>SUPLENTE</v>
      </c>
      <c r="N234" s="24">
        <f>'Base de dados'!M233</f>
        <v>1</v>
      </c>
      <c r="O234" s="29" t="str">
        <f>IF(OR(Prefeitura!I234="Não",Prefeitura!J234&lt;&gt;""),"EXCLUÍDO","")</f>
        <v/>
      </c>
      <c r="P234" s="24" t="str">
        <f>IF(Prefeitura!J234&lt;&gt;"","ATENDIDO CDHU",IF(Prefeitura!I234="Não","NÃO COMPROVA TEMPO DE MORADIA",""))</f>
        <v/>
      </c>
      <c r="Q234" s="24" t="str">
        <f t="shared" si="8"/>
        <v/>
      </c>
    </row>
    <row r="235" spans="1:17" ht="24.95" customHeight="1" x14ac:dyDescent="0.25">
      <c r="A235" s="17">
        <f t="shared" si="7"/>
        <v>233</v>
      </c>
      <c r="B235" s="18" t="str">
        <f>'Base de dados'!A234</f>
        <v>5140009514</v>
      </c>
      <c r="C235" s="19" t="str">
        <f>'Base de dados'!B234</f>
        <v>CLAUCIO RONALDO SENA JUNIOR</v>
      </c>
      <c r="D235" s="26">
        <f>'Base de dados'!C234</f>
        <v>496224013</v>
      </c>
      <c r="E235" s="20" t="str">
        <f>'Base de dados'!D234</f>
        <v>441.163.438-46</v>
      </c>
      <c r="F235" s="21" t="str">
        <f>IF('Base de dados'!E234&lt;&gt;"",'Base de dados'!E234,"")</f>
        <v/>
      </c>
      <c r="G235" s="21" t="str">
        <f>IF('Base de dados'!F234&lt;&gt;"",'Base de dados'!F234,"")</f>
        <v/>
      </c>
      <c r="H235" s="21" t="str">
        <f>IF('Base de dados'!G234&lt;&gt;"",'Base de dados'!G234,"")</f>
        <v/>
      </c>
      <c r="I235" s="31" t="str">
        <f>Prefeitura!D235</f>
        <v>RUA MINAS GERAIS, 122 - PARQUE NACIONAL - JUQUIA</v>
      </c>
      <c r="J235" s="22" t="str">
        <f>Prefeitura!E235</f>
        <v>(13) 996844295</v>
      </c>
      <c r="K235" s="23" t="str">
        <f>LOWER('Base de dados'!K234)</f>
        <v>clauciojr.sena@gmail.com</v>
      </c>
      <c r="L235" s="24" t="str">
        <f>'Base de dados'!J234</f>
        <v>POPULAÇÃO GERAL</v>
      </c>
      <c r="M235" s="24" t="str">
        <f>'Base de dados'!L234</f>
        <v>SUPLENTE</v>
      </c>
      <c r="N235" s="24">
        <f>'Base de dados'!M234</f>
        <v>2</v>
      </c>
      <c r="O235" s="29" t="str">
        <f>IF(OR(Prefeitura!I235="Não",Prefeitura!J235&lt;&gt;""),"EXCLUÍDO","")</f>
        <v/>
      </c>
      <c r="P235" s="24" t="str">
        <f>IF(Prefeitura!J235&lt;&gt;"","ATENDIDO CDHU",IF(Prefeitura!I235="Não","NÃO COMPROVA TEMPO DE MORADIA",""))</f>
        <v/>
      </c>
      <c r="Q235" s="24" t="str">
        <f t="shared" si="8"/>
        <v/>
      </c>
    </row>
    <row r="236" spans="1:17" ht="24.95" customHeight="1" x14ac:dyDescent="0.25">
      <c r="A236" s="17">
        <f t="shared" si="7"/>
        <v>234</v>
      </c>
      <c r="B236" s="18" t="str">
        <f>'Base de dados'!A235</f>
        <v>5140003376</v>
      </c>
      <c r="C236" s="19" t="str">
        <f>'Base de dados'!B235</f>
        <v>JANAINA DE PAULA</v>
      </c>
      <c r="D236" s="26">
        <f>'Base de dados'!C235</f>
        <v>480486852</v>
      </c>
      <c r="E236" s="20" t="str">
        <f>'Base de dados'!D235</f>
        <v>417.113.498-60</v>
      </c>
      <c r="F236" s="21" t="str">
        <f>IF('Base de dados'!E235&lt;&gt;"",'Base de dados'!E235,"")</f>
        <v/>
      </c>
      <c r="G236" s="21" t="str">
        <f>IF('Base de dados'!F235&lt;&gt;"",'Base de dados'!F235,"")</f>
        <v/>
      </c>
      <c r="H236" s="21" t="str">
        <f>IF('Base de dados'!G235&lt;&gt;"",'Base de dados'!G235,"")</f>
        <v/>
      </c>
      <c r="I236" s="31" t="str">
        <f>Prefeitura!D236</f>
        <v>VLA SERAFIM  HENRIQUE DE GOUVEIA, 272 - VILA FLORINDO DE BAIXO - JUQUIA</v>
      </c>
      <c r="J236" s="22" t="str">
        <f>Prefeitura!E236</f>
        <v>(13) 996393109</v>
      </c>
      <c r="K236" s="23" t="str">
        <f>LOWER('Base de dados'!K235)</f>
        <v>pretajana456pl@gmail.com</v>
      </c>
      <c r="L236" s="24" t="str">
        <f>'Base de dados'!J235</f>
        <v>POPULAÇÃO GERAL</v>
      </c>
      <c r="M236" s="24" t="str">
        <f>'Base de dados'!L235</f>
        <v>SUPLENTE</v>
      </c>
      <c r="N236" s="24">
        <f>'Base de dados'!M235</f>
        <v>3</v>
      </c>
      <c r="O236" s="29" t="str">
        <f>IF(OR(Prefeitura!I236="Não",Prefeitura!J236&lt;&gt;""),"EXCLUÍDO","")</f>
        <v/>
      </c>
      <c r="P236" s="24" t="str">
        <f>IF(Prefeitura!J236&lt;&gt;"","ATENDIDO CDHU",IF(Prefeitura!I236="Não","NÃO COMPROVA TEMPO DE MORADIA",""))</f>
        <v/>
      </c>
      <c r="Q236" s="24" t="str">
        <f t="shared" si="8"/>
        <v/>
      </c>
    </row>
    <row r="237" spans="1:17" ht="24.95" customHeight="1" x14ac:dyDescent="0.25">
      <c r="A237" s="17">
        <f t="shared" si="7"/>
        <v>235</v>
      </c>
      <c r="B237" s="18" t="str">
        <f>'Base de dados'!A236</f>
        <v>5140000679</v>
      </c>
      <c r="C237" s="19" t="str">
        <f>'Base de dados'!B236</f>
        <v>IRENE DA SILVA NEVES</v>
      </c>
      <c r="D237" s="26">
        <f>'Base de dados'!C236</f>
        <v>344396290</v>
      </c>
      <c r="E237" s="20" t="str">
        <f>'Base de dados'!D236</f>
        <v>367.626.678-13</v>
      </c>
      <c r="F237" s="21" t="str">
        <f>IF('Base de dados'!E236&lt;&gt;"",'Base de dados'!E236,"")</f>
        <v/>
      </c>
      <c r="G237" s="21" t="str">
        <f>IF('Base de dados'!F236&lt;&gt;"",'Base de dados'!F236,"")</f>
        <v/>
      </c>
      <c r="H237" s="21" t="str">
        <f>IF('Base de dados'!G236&lt;&gt;"",'Base de dados'!G236,"")</f>
        <v/>
      </c>
      <c r="I237" s="31" t="str">
        <f>Prefeitura!D237</f>
        <v>RUA ZELIA SANTOS DE OLIVEIRA, 30 - VILA SANCHES - JUQUIA</v>
      </c>
      <c r="J237" s="22" t="str">
        <f>Prefeitura!E237</f>
        <v>(13) 996356310</v>
      </c>
      <c r="K237" s="23" t="str">
        <f>LOWER('Base de dados'!K236)</f>
        <v>zirene846@gmail.com</v>
      </c>
      <c r="L237" s="24" t="str">
        <f>'Base de dados'!J236</f>
        <v>POPULAÇÃO GERAL</v>
      </c>
      <c r="M237" s="24" t="str">
        <f>'Base de dados'!L236</f>
        <v>SUPLENTE</v>
      </c>
      <c r="N237" s="24">
        <f>'Base de dados'!M236</f>
        <v>4</v>
      </c>
      <c r="O237" s="29" t="str">
        <f>IF(OR(Prefeitura!I237="Não",Prefeitura!J237&lt;&gt;""),"EXCLUÍDO","")</f>
        <v/>
      </c>
      <c r="P237" s="24" t="str">
        <f>IF(Prefeitura!J237&lt;&gt;"","ATENDIDO CDHU",IF(Prefeitura!I237="Não","NÃO COMPROVA TEMPO DE MORADIA",""))</f>
        <v/>
      </c>
      <c r="Q237" s="24" t="str">
        <f t="shared" si="8"/>
        <v/>
      </c>
    </row>
    <row r="238" spans="1:17" ht="24.95" customHeight="1" x14ac:dyDescent="0.25">
      <c r="A238" s="17">
        <f t="shared" si="7"/>
        <v>236</v>
      </c>
      <c r="B238" s="18" t="str">
        <f>'Base de dados'!A237</f>
        <v>5140003384</v>
      </c>
      <c r="C238" s="19" t="str">
        <f>'Base de dados'!B237</f>
        <v>EDUARDO DE LARA MARCIANO E MELO</v>
      </c>
      <c r="D238" s="26">
        <f>'Base de dados'!C237</f>
        <v>48338634</v>
      </c>
      <c r="E238" s="20" t="str">
        <f>'Base de dados'!D237</f>
        <v>385.406.698-89</v>
      </c>
      <c r="F238" s="21" t="str">
        <f>IF('Base de dados'!E237&lt;&gt;"",'Base de dados'!E237,"")</f>
        <v>LILIANE DE LARA LINFONCIO</v>
      </c>
      <c r="G238" s="21">
        <f>IF('Base de dados'!F237&lt;&gt;"",'Base de dados'!F237,"")</f>
        <v>568567031</v>
      </c>
      <c r="H238" s="21" t="str">
        <f>IF('Base de dados'!G237&lt;&gt;"",'Base de dados'!G237,"")</f>
        <v>464.844.488-41</v>
      </c>
      <c r="I238" s="31" t="str">
        <f>Prefeitura!D238</f>
        <v>RUA NABOR DA SILVA FRANCO, 57 - VILA FLORINDO - JUQUIA</v>
      </c>
      <c r="J238" s="22" t="str">
        <f>Prefeitura!E238</f>
        <v>(13) 996146599</v>
      </c>
      <c r="K238" s="23" t="str">
        <f>LOWER('Base de dados'!K237)</f>
        <v>eduardo_laramarciano@hotmail.com</v>
      </c>
      <c r="L238" s="24" t="str">
        <f>'Base de dados'!J237</f>
        <v>POPULAÇÃO GERAL</v>
      </c>
      <c r="M238" s="24" t="str">
        <f>'Base de dados'!L237</f>
        <v>SUPLENTE</v>
      </c>
      <c r="N238" s="24">
        <f>'Base de dados'!M237</f>
        <v>5</v>
      </c>
      <c r="O238" s="29" t="str">
        <f>IF(OR(Prefeitura!I238="Não",Prefeitura!J238&lt;&gt;""),"EXCLUÍDO","")</f>
        <v/>
      </c>
      <c r="P238" s="24" t="str">
        <f>IF(Prefeitura!J238&lt;&gt;"","ATENDIDO CDHU",IF(Prefeitura!I238="Não","NÃO COMPROVA TEMPO DE MORADIA",""))</f>
        <v/>
      </c>
      <c r="Q238" s="24" t="str">
        <f t="shared" si="8"/>
        <v/>
      </c>
    </row>
    <row r="239" spans="1:17" ht="24.95" customHeight="1" x14ac:dyDescent="0.25">
      <c r="A239" s="17">
        <f t="shared" si="7"/>
        <v>237</v>
      </c>
      <c r="B239" s="18" t="str">
        <f>'Base de dados'!A238</f>
        <v>5140010264</v>
      </c>
      <c r="C239" s="19" t="str">
        <f>'Base de dados'!B238</f>
        <v>ELIDA LANE GONCALVES</v>
      </c>
      <c r="D239" s="26">
        <f>'Base de dados'!C238</f>
        <v>43425891</v>
      </c>
      <c r="E239" s="20" t="str">
        <f>'Base de dados'!D238</f>
        <v>324.290.508-38</v>
      </c>
      <c r="F239" s="21" t="str">
        <f>IF('Base de dados'!E238&lt;&gt;"",'Base de dados'!E238,"")</f>
        <v/>
      </c>
      <c r="G239" s="21" t="str">
        <f>IF('Base de dados'!F238&lt;&gt;"",'Base de dados'!F238,"")</f>
        <v/>
      </c>
      <c r="H239" s="21" t="str">
        <f>IF('Base de dados'!G238&lt;&gt;"",'Base de dados'!G238,"")</f>
        <v/>
      </c>
      <c r="I239" s="31" t="str">
        <f>Prefeitura!D239</f>
        <v>RUA DUQUE DE CAXIAS, 126 - VILA INDUSTRIAL - JUQUIA</v>
      </c>
      <c r="J239" s="22" t="str">
        <f>Prefeitura!E239</f>
        <v>(13) 996620307</v>
      </c>
      <c r="K239" s="23" t="str">
        <f>LOWER('Base de dados'!K238)</f>
        <v>elidalitoralsul@hotmail.com</v>
      </c>
      <c r="L239" s="24" t="str">
        <f>'Base de dados'!J238</f>
        <v>POPULAÇÃO GERAL</v>
      </c>
      <c r="M239" s="24" t="str">
        <f>'Base de dados'!L238</f>
        <v>SUPLENTE</v>
      </c>
      <c r="N239" s="24">
        <f>'Base de dados'!M238</f>
        <v>6</v>
      </c>
      <c r="O239" s="29" t="str">
        <f>IF(OR(Prefeitura!I239="Não",Prefeitura!J239&lt;&gt;""),"EXCLUÍDO","")</f>
        <v/>
      </c>
      <c r="P239" s="24" t="str">
        <f>IF(Prefeitura!J239&lt;&gt;"","ATENDIDO CDHU",IF(Prefeitura!I239="Não","NÃO COMPROVA TEMPO DE MORADIA",""))</f>
        <v/>
      </c>
      <c r="Q239" s="24" t="str">
        <f t="shared" si="8"/>
        <v/>
      </c>
    </row>
    <row r="240" spans="1:17" ht="24.95" customHeight="1" x14ac:dyDescent="0.25">
      <c r="A240" s="17">
        <f t="shared" si="7"/>
        <v>238</v>
      </c>
      <c r="B240" s="18" t="str">
        <f>'Base de dados'!A239</f>
        <v>5140003533</v>
      </c>
      <c r="C240" s="19" t="str">
        <f>'Base de dados'!B239</f>
        <v>CONCEICAO APARECIDA ZAPOTOSKI DE LIMA</v>
      </c>
      <c r="D240" s="26">
        <f>'Base de dados'!C239</f>
        <v>484488946</v>
      </c>
      <c r="E240" s="20" t="str">
        <f>'Base de dados'!D239</f>
        <v>368.979.708-08</v>
      </c>
      <c r="F240" s="21" t="str">
        <f>IF('Base de dados'!E239&lt;&gt;"",'Base de dados'!E239,"")</f>
        <v>JOAO CARLOS ALVES DE LIMA</v>
      </c>
      <c r="G240" s="21">
        <f>IF('Base de dados'!F239&lt;&gt;"",'Base de dados'!F239,"")</f>
        <v>434256675</v>
      </c>
      <c r="H240" s="21" t="str">
        <f>IF('Base de dados'!G239&lt;&gt;"",'Base de dados'!G239,"")</f>
        <v>398.587.208-23</v>
      </c>
      <c r="I240" s="31" t="str">
        <f>Prefeitura!D240</f>
        <v>RUA ANTONIO MARQUES PATRICIO, 671 - VILA INDUSTRIAL - JUQUIA</v>
      </c>
      <c r="J240" s="22" t="str">
        <f>Prefeitura!E240</f>
        <v>(13) 997988696</v>
      </c>
      <c r="K240" s="23" t="str">
        <f>LOWER('Base de dados'!K239)</f>
        <v>conceicao.carlos1516@gmail.com</v>
      </c>
      <c r="L240" s="24" t="str">
        <f>'Base de dados'!J239</f>
        <v>POPULAÇÃO GERAL</v>
      </c>
      <c r="M240" s="24" t="str">
        <f>'Base de dados'!L239</f>
        <v>SUPLENTE</v>
      </c>
      <c r="N240" s="24">
        <f>'Base de dados'!M239</f>
        <v>7</v>
      </c>
      <c r="O240" s="29" t="str">
        <f>IF(OR(Prefeitura!I240="Não",Prefeitura!J240&lt;&gt;""),"EXCLUÍDO","")</f>
        <v/>
      </c>
      <c r="P240" s="24" t="str">
        <f>IF(Prefeitura!J240&lt;&gt;"","ATENDIDO CDHU",IF(Prefeitura!I240="Não","NÃO COMPROVA TEMPO DE MORADIA",""))</f>
        <v/>
      </c>
      <c r="Q240" s="24" t="str">
        <f t="shared" si="8"/>
        <v/>
      </c>
    </row>
    <row r="241" spans="1:17" ht="24.95" customHeight="1" x14ac:dyDescent="0.25">
      <c r="A241" s="17">
        <f t="shared" si="7"/>
        <v>239</v>
      </c>
      <c r="B241" s="18" t="str">
        <f>'Base de dados'!A240</f>
        <v>5140008581</v>
      </c>
      <c r="C241" s="19" t="str">
        <f>'Base de dados'!B240</f>
        <v>VALDETE MUNIZ</v>
      </c>
      <c r="D241" s="26">
        <f>'Base de dados'!C240</f>
        <v>21940488</v>
      </c>
      <c r="E241" s="20" t="str">
        <f>'Base de dados'!D240</f>
        <v>070.032.798-35</v>
      </c>
      <c r="F241" s="21" t="str">
        <f>IF('Base de dados'!E240&lt;&gt;"",'Base de dados'!E240,"")</f>
        <v>MARCELO PATRICIO CAMARGO</v>
      </c>
      <c r="G241" s="21">
        <f>IF('Base de dados'!F240&lt;&gt;"",'Base de dados'!F240,"")</f>
        <v>209562122</v>
      </c>
      <c r="H241" s="21" t="str">
        <f>IF('Base de dados'!G240&lt;&gt;"",'Base de dados'!G240,"")</f>
        <v>127.682.158-13</v>
      </c>
      <c r="I241" s="31" t="str">
        <f>Prefeitura!D241</f>
        <v>RUA RIO GRANDE DO SUL, 531 - PARQUE NACIONAL - JUQUIA</v>
      </c>
      <c r="J241" s="22" t="str">
        <f>Prefeitura!E241</f>
        <v>(13) 997522944</v>
      </c>
      <c r="K241" s="23" t="str">
        <f>LOWER('Base de dados'!K240)</f>
        <v>valdetemuniz50@hotmail.com</v>
      </c>
      <c r="L241" s="24" t="str">
        <f>'Base de dados'!J240</f>
        <v>POPULAÇÃO GERAL</v>
      </c>
      <c r="M241" s="24" t="str">
        <f>'Base de dados'!L240</f>
        <v>SUPLENTE</v>
      </c>
      <c r="N241" s="24">
        <f>'Base de dados'!M240</f>
        <v>8</v>
      </c>
      <c r="O241" s="29" t="str">
        <f>IF(OR(Prefeitura!I241="Não",Prefeitura!J241&lt;&gt;""),"EXCLUÍDO","")</f>
        <v/>
      </c>
      <c r="P241" s="24" t="str">
        <f>IF(Prefeitura!J241&lt;&gt;"","ATENDIDO CDHU",IF(Prefeitura!I241="Não","NÃO COMPROVA TEMPO DE MORADIA",""))</f>
        <v/>
      </c>
      <c r="Q241" s="24" t="str">
        <f t="shared" si="8"/>
        <v/>
      </c>
    </row>
    <row r="242" spans="1:17" ht="24.95" customHeight="1" x14ac:dyDescent="0.25">
      <c r="A242" s="17">
        <f t="shared" si="7"/>
        <v>240</v>
      </c>
      <c r="B242" s="18" t="str">
        <f>'Base de dados'!A241</f>
        <v>5140006304</v>
      </c>
      <c r="C242" s="19" t="str">
        <f>'Base de dados'!B241</f>
        <v>JESIANE MUNIZ DE CASTRO</v>
      </c>
      <c r="D242" s="26">
        <f>'Base de dados'!C241</f>
        <v>550746754</v>
      </c>
      <c r="E242" s="20" t="str">
        <f>'Base de dados'!D241</f>
        <v>472.191.928-00</v>
      </c>
      <c r="F242" s="21" t="str">
        <f>IF('Base de dados'!E241&lt;&gt;"",'Base de dados'!E241,"")</f>
        <v>ERIK RODRIGUES DA SILVA</v>
      </c>
      <c r="G242" s="21">
        <f>IF('Base de dados'!F241&lt;&gt;"",'Base de dados'!F241,"")</f>
        <v>499497594</v>
      </c>
      <c r="H242" s="21" t="str">
        <f>IF('Base de dados'!G241&lt;&gt;"",'Base de dados'!G241,"")</f>
        <v>437.812.538-21</v>
      </c>
      <c r="I242" s="31" t="str">
        <f>Prefeitura!D242</f>
        <v>RUA SANTOS DUMONT, 20 - VILA INDUSTRIAL - JUQUIA</v>
      </c>
      <c r="J242" s="22" t="str">
        <f>Prefeitura!E242</f>
        <v>(13) 997254559</v>
      </c>
      <c r="K242" s="23" t="str">
        <f>LOWER('Base de dados'!K241)</f>
        <v>jesiane.muniz@outlook.com</v>
      </c>
      <c r="L242" s="24" t="str">
        <f>'Base de dados'!J241</f>
        <v>POPULAÇÃO GERAL</v>
      </c>
      <c r="M242" s="24" t="str">
        <f>'Base de dados'!L241</f>
        <v>SUPLENTE</v>
      </c>
      <c r="N242" s="24">
        <f>'Base de dados'!M241</f>
        <v>9</v>
      </c>
      <c r="O242" s="29" t="str">
        <f>IF(OR(Prefeitura!I242="Não",Prefeitura!J242&lt;&gt;""),"EXCLUÍDO","")</f>
        <v/>
      </c>
      <c r="P242" s="24" t="str">
        <f>IF(Prefeitura!J242&lt;&gt;"","ATENDIDO CDHU",IF(Prefeitura!I242="Não","NÃO COMPROVA TEMPO DE MORADIA",""))</f>
        <v/>
      </c>
      <c r="Q242" s="24" t="str">
        <f t="shared" si="8"/>
        <v/>
      </c>
    </row>
    <row r="243" spans="1:17" ht="24.95" customHeight="1" x14ac:dyDescent="0.25">
      <c r="A243" s="17">
        <f t="shared" si="7"/>
        <v>241</v>
      </c>
      <c r="B243" s="18" t="str">
        <f>'Base de dados'!A242</f>
        <v>5140009068</v>
      </c>
      <c r="C243" s="19" t="str">
        <f>'Base de dados'!B242</f>
        <v>GILSON PEREIRA DA GRACA</v>
      </c>
      <c r="D243" s="26">
        <f>'Base de dados'!C242</f>
        <v>447763246</v>
      </c>
      <c r="E243" s="20" t="str">
        <f>'Base de dados'!D242</f>
        <v>406.500.288-56</v>
      </c>
      <c r="F243" s="21" t="str">
        <f>IF('Base de dados'!E242&lt;&gt;"",'Base de dados'!E242,"")</f>
        <v>INES KAROLAYNE DE SOUZA COSTA</v>
      </c>
      <c r="G243" s="21">
        <f>IF('Base de dados'!F242&lt;&gt;"",'Base de dados'!F242,"")</f>
        <v>568787237</v>
      </c>
      <c r="H243" s="21" t="str">
        <f>IF('Base de dados'!G242&lt;&gt;"",'Base de dados'!G242,"")</f>
        <v>465.159.078-00</v>
      </c>
      <c r="I243" s="31" t="str">
        <f>Prefeitura!D243</f>
        <v>Q   JONAS DE OLIVEIRA SANCHES, 37 - VOVO  CLARINHA  - JUQUIA</v>
      </c>
      <c r="J243" s="22" t="str">
        <f>Prefeitura!E243</f>
        <v>(13) 997846820</v>
      </c>
      <c r="K243" s="23" t="str">
        <f>LOWER('Base de dados'!K242)</f>
        <v>g.pereira.gr@gmail.com</v>
      </c>
      <c r="L243" s="24" t="str">
        <f>'Base de dados'!J242</f>
        <v>POPULAÇÃO GERAL</v>
      </c>
      <c r="M243" s="24" t="str">
        <f>'Base de dados'!L242</f>
        <v>SUPLENTE</v>
      </c>
      <c r="N243" s="24">
        <f>'Base de dados'!M242</f>
        <v>10</v>
      </c>
      <c r="O243" s="29" t="str">
        <f>IF(OR(Prefeitura!I243="Não",Prefeitura!J243&lt;&gt;""),"EXCLUÍDO","")</f>
        <v/>
      </c>
      <c r="P243" s="24" t="str">
        <f>IF(Prefeitura!J243&lt;&gt;"","ATENDIDO CDHU",IF(Prefeitura!I243="Não","NÃO COMPROVA TEMPO DE MORADIA",""))</f>
        <v/>
      </c>
      <c r="Q243" s="24" t="str">
        <f t="shared" si="8"/>
        <v/>
      </c>
    </row>
    <row r="244" spans="1:17" ht="24.95" customHeight="1" x14ac:dyDescent="0.25">
      <c r="A244" s="17">
        <f t="shared" si="7"/>
        <v>242</v>
      </c>
      <c r="B244" s="18" t="str">
        <f>'Base de dados'!A243</f>
        <v>5140010090</v>
      </c>
      <c r="C244" s="19" t="str">
        <f>'Base de dados'!B243</f>
        <v>GILMARA MUNIZ HENRIQUE</v>
      </c>
      <c r="D244" s="26">
        <f>'Base de dados'!C243</f>
        <v>25913384</v>
      </c>
      <c r="E244" s="20" t="str">
        <f>'Base de dados'!D243</f>
        <v>192.933.188-65</v>
      </c>
      <c r="F244" s="21" t="str">
        <f>IF('Base de dados'!E243&lt;&gt;"",'Base de dados'!E243,"")</f>
        <v/>
      </c>
      <c r="G244" s="21" t="str">
        <f>IF('Base de dados'!F243&lt;&gt;"",'Base de dados'!F243,"")</f>
        <v/>
      </c>
      <c r="H244" s="21" t="str">
        <f>IF('Base de dados'!G243&lt;&gt;"",'Base de dados'!G243,"")</f>
        <v/>
      </c>
      <c r="I244" s="31" t="str">
        <f>Prefeitura!D244</f>
        <v>RUA VOLUNTARIOS DA PATRIA, 550 - VILA FLORINDO - JUQUIA</v>
      </c>
      <c r="J244" s="22" t="str">
        <f>Prefeitura!E244</f>
        <v>(13) 996652299</v>
      </c>
      <c r="K244" s="23" t="str">
        <f>LOWER('Base de dados'!K243)</f>
        <v>gilmaramuniz99@gmail.com</v>
      </c>
      <c r="L244" s="24" t="str">
        <f>'Base de dados'!J243</f>
        <v>POPULAÇÃO GERAL</v>
      </c>
      <c r="M244" s="24" t="str">
        <f>'Base de dados'!L243</f>
        <v>SUPLENTE</v>
      </c>
      <c r="N244" s="24">
        <f>'Base de dados'!M243</f>
        <v>11</v>
      </c>
      <c r="O244" s="29" t="str">
        <f>IF(OR(Prefeitura!I244="Não",Prefeitura!J244&lt;&gt;""),"EXCLUÍDO","")</f>
        <v/>
      </c>
      <c r="P244" s="24" t="str">
        <f>IF(Prefeitura!J244&lt;&gt;"","ATENDIDO CDHU",IF(Prefeitura!I244="Não","NÃO COMPROVA TEMPO DE MORADIA",""))</f>
        <v/>
      </c>
      <c r="Q244" s="24" t="str">
        <f t="shared" si="8"/>
        <v/>
      </c>
    </row>
    <row r="245" spans="1:17" ht="24.95" customHeight="1" x14ac:dyDescent="0.25">
      <c r="A245" s="17">
        <f t="shared" si="7"/>
        <v>243</v>
      </c>
      <c r="B245" s="18" t="str">
        <f>'Base de dados'!A244</f>
        <v>5140000026</v>
      </c>
      <c r="C245" s="19" t="str">
        <f>'Base de dados'!B244</f>
        <v>GRAZIELI VIANA</v>
      </c>
      <c r="D245" s="26">
        <f>'Base de dados'!C244</f>
        <v>48285621</v>
      </c>
      <c r="E245" s="20" t="str">
        <f>'Base de dados'!D244</f>
        <v>445.561.388-92</v>
      </c>
      <c r="F245" s="21" t="str">
        <f>IF('Base de dados'!E244&lt;&gt;"",'Base de dados'!E244,"")</f>
        <v>JONATHA LUCAS DOMINGUES BATISTA</v>
      </c>
      <c r="G245" s="21">
        <f>IF('Base de dados'!F244&lt;&gt;"",'Base de dados'!F244,"")</f>
        <v>529514060</v>
      </c>
      <c r="H245" s="21" t="str">
        <f>IF('Base de dados'!G244&lt;&gt;"",'Base de dados'!G244,"")</f>
        <v>353.000.338-71</v>
      </c>
      <c r="I245" s="31" t="str">
        <f>Prefeitura!D245</f>
        <v>AV  BRASIL, 671 - JUQUIA/ SP - JUQUIA</v>
      </c>
      <c r="J245" s="22" t="str">
        <f>Prefeitura!E245</f>
        <v>(39) 1088530</v>
      </c>
      <c r="K245" s="23" t="str">
        <f>LOWER('Base de dados'!K244)</f>
        <v>grahviana4@gmail.com</v>
      </c>
      <c r="L245" s="24" t="str">
        <f>'Base de dados'!J244</f>
        <v>POPULAÇÃO GERAL</v>
      </c>
      <c r="M245" s="24" t="str">
        <f>'Base de dados'!L244</f>
        <v>SUPLENTE</v>
      </c>
      <c r="N245" s="24">
        <f>'Base de dados'!M244</f>
        <v>12</v>
      </c>
      <c r="O245" s="29" t="str">
        <f>IF(OR(Prefeitura!I245="Não",Prefeitura!J245&lt;&gt;""),"EXCLUÍDO","")</f>
        <v/>
      </c>
      <c r="P245" s="24" t="str">
        <f>IF(Prefeitura!J245&lt;&gt;"","ATENDIDO CDHU",IF(Prefeitura!I245="Não","NÃO COMPROVA TEMPO DE MORADIA",""))</f>
        <v/>
      </c>
      <c r="Q245" s="24" t="str">
        <f t="shared" si="8"/>
        <v/>
      </c>
    </row>
    <row r="246" spans="1:17" ht="24.95" customHeight="1" x14ac:dyDescent="0.25">
      <c r="A246" s="17">
        <f t="shared" si="7"/>
        <v>244</v>
      </c>
      <c r="B246" s="18" t="str">
        <f>'Base de dados'!A245</f>
        <v>5140001057</v>
      </c>
      <c r="C246" s="19" t="str">
        <f>'Base de dados'!B245</f>
        <v>KAREN CARNIATO BAULEO</v>
      </c>
      <c r="D246" s="26">
        <f>'Base de dados'!C245</f>
        <v>48862406</v>
      </c>
      <c r="E246" s="20" t="str">
        <f>'Base de dados'!D245</f>
        <v>419.196.588-31</v>
      </c>
      <c r="F246" s="21" t="str">
        <f>IF('Base de dados'!E245&lt;&gt;"",'Base de dados'!E245,"")</f>
        <v/>
      </c>
      <c r="G246" s="21" t="str">
        <f>IF('Base de dados'!F245&lt;&gt;"",'Base de dados'!F245,"")</f>
        <v/>
      </c>
      <c r="H246" s="21" t="str">
        <f>IF('Base de dados'!G245&lt;&gt;"",'Base de dados'!G245,"")</f>
        <v/>
      </c>
      <c r="I246" s="31" t="str">
        <f>Prefeitura!D246</f>
        <v>RUA 10 DE ABRIL, 166 - CENTRO - JUQUIA</v>
      </c>
      <c r="J246" s="22" t="str">
        <f>Prefeitura!E246</f>
        <v>(13) 997030406</v>
      </c>
      <c r="K246" s="23" t="str">
        <f>LOWER('Base de dados'!K245)</f>
        <v>kbauleo@hotmail.com</v>
      </c>
      <c r="L246" s="24" t="str">
        <f>'Base de dados'!J245</f>
        <v>POPULAÇÃO GERAL</v>
      </c>
      <c r="M246" s="24" t="str">
        <f>'Base de dados'!L245</f>
        <v>SUPLENTE</v>
      </c>
      <c r="N246" s="24">
        <f>'Base de dados'!M245</f>
        <v>13</v>
      </c>
      <c r="O246" s="29" t="str">
        <f>IF(OR(Prefeitura!I246="Não",Prefeitura!J246&lt;&gt;""),"EXCLUÍDO","")</f>
        <v/>
      </c>
      <c r="P246" s="24" t="str">
        <f>IF(Prefeitura!J246&lt;&gt;"","ATENDIDO CDHU",IF(Prefeitura!I246="Não","NÃO COMPROVA TEMPO DE MORADIA",""))</f>
        <v/>
      </c>
      <c r="Q246" s="24" t="str">
        <f t="shared" si="8"/>
        <v/>
      </c>
    </row>
    <row r="247" spans="1:17" ht="24.95" customHeight="1" x14ac:dyDescent="0.25">
      <c r="A247" s="17">
        <f t="shared" si="7"/>
        <v>245</v>
      </c>
      <c r="B247" s="18" t="str">
        <f>'Base de dados'!A246</f>
        <v>5140003855</v>
      </c>
      <c r="C247" s="19" t="str">
        <f>'Base de dados'!B246</f>
        <v>BALTASAR RODRIGUES DOS SANTOS</v>
      </c>
      <c r="D247" s="26">
        <f>'Base de dados'!C246</f>
        <v>7285548</v>
      </c>
      <c r="E247" s="20" t="str">
        <f>'Base de dados'!D246</f>
        <v>063.664.845-11</v>
      </c>
      <c r="F247" s="21" t="str">
        <f>IF('Base de dados'!E246&lt;&gt;"",'Base de dados'!E246,"")</f>
        <v>RITA PEIXOTO DO MONTE</v>
      </c>
      <c r="G247" s="21">
        <f>IF('Base de dados'!F246&lt;&gt;"",'Base de dados'!F246,"")</f>
        <v>7524265</v>
      </c>
      <c r="H247" s="21" t="str">
        <f>IF('Base de dados'!G246&lt;&gt;"",'Base de dados'!G246,"")</f>
        <v>425.705.143-49</v>
      </c>
      <c r="I247" s="31" t="str">
        <f>Prefeitura!D247</f>
        <v>EST ANTIGO RETORNO DA PIUVA, S/n - PIUVA - JUQUIA</v>
      </c>
      <c r="J247" s="22" t="str">
        <f>Prefeitura!E247</f>
        <v>(13) 996712216</v>
      </c>
      <c r="K247" s="23" t="str">
        <f>LOWER('Base de dados'!K246)</f>
        <v>baltasarpato09@gmail.com</v>
      </c>
      <c r="L247" s="24" t="str">
        <f>'Base de dados'!J246</f>
        <v>POPULAÇÃO GERAL</v>
      </c>
      <c r="M247" s="24" t="str">
        <f>'Base de dados'!L246</f>
        <v>SUPLENTE</v>
      </c>
      <c r="N247" s="24">
        <f>'Base de dados'!M246</f>
        <v>14</v>
      </c>
      <c r="O247" s="29" t="str">
        <f>IF(OR(Prefeitura!I247="Não",Prefeitura!J247&lt;&gt;""),"EXCLUÍDO","")</f>
        <v/>
      </c>
      <c r="P247" s="24" t="str">
        <f>IF(Prefeitura!J247&lt;&gt;"","ATENDIDO CDHU",IF(Prefeitura!I247="Não","NÃO COMPROVA TEMPO DE MORADIA",""))</f>
        <v/>
      </c>
      <c r="Q247" s="24" t="str">
        <f t="shared" si="8"/>
        <v/>
      </c>
    </row>
    <row r="248" spans="1:17" ht="24.95" customHeight="1" x14ac:dyDescent="0.25">
      <c r="A248" s="17">
        <f t="shared" si="7"/>
        <v>246</v>
      </c>
      <c r="B248" s="18" t="str">
        <f>'Base de dados'!A247</f>
        <v>5140003756</v>
      </c>
      <c r="C248" s="19" t="str">
        <f>'Base de dados'!B247</f>
        <v>KATIANIS SOARES DOS SANTOS</v>
      </c>
      <c r="D248" s="26">
        <f>'Base de dados'!C247</f>
        <v>421204667</v>
      </c>
      <c r="E248" s="20" t="str">
        <f>'Base de dados'!D247</f>
        <v>354.158.378-92</v>
      </c>
      <c r="F248" s="21" t="str">
        <f>IF('Base de dados'!E247&lt;&gt;"",'Base de dados'!E247,"")</f>
        <v/>
      </c>
      <c r="G248" s="21" t="str">
        <f>IF('Base de dados'!F247&lt;&gt;"",'Base de dados'!F247,"")</f>
        <v/>
      </c>
      <c r="H248" s="21" t="str">
        <f>IF('Base de dados'!G247&lt;&gt;"",'Base de dados'!G247,"")</f>
        <v/>
      </c>
      <c r="I248" s="31" t="str">
        <f>Prefeitura!D248</f>
        <v>RUA PROFESSOR FRANCISCO AR  DO AMARAL, 247 - VILA SANCHES - JUQUIA</v>
      </c>
      <c r="J248" s="22" t="str">
        <f>Prefeitura!E248</f>
        <v>(13) 996152249</v>
      </c>
      <c r="K248" s="23" t="str">
        <f>LOWER('Base de dados'!K247)</f>
        <v>katianes0589@gmail.com</v>
      </c>
      <c r="L248" s="24" t="str">
        <f>'Base de dados'!J247</f>
        <v>POPULAÇÃO GERAL</v>
      </c>
      <c r="M248" s="24" t="str">
        <f>'Base de dados'!L247</f>
        <v>SUPLENTE</v>
      </c>
      <c r="N248" s="24">
        <f>'Base de dados'!M247</f>
        <v>15</v>
      </c>
      <c r="O248" s="29" t="str">
        <f>IF(OR(Prefeitura!I248="Não",Prefeitura!J248&lt;&gt;""),"EXCLUÍDO","")</f>
        <v/>
      </c>
      <c r="P248" s="24" t="str">
        <f>IF(Prefeitura!J248&lt;&gt;"","ATENDIDO CDHU",IF(Prefeitura!I248="Não","NÃO COMPROVA TEMPO DE MORADIA",""))</f>
        <v/>
      </c>
      <c r="Q248" s="24" t="str">
        <f t="shared" si="8"/>
        <v/>
      </c>
    </row>
    <row r="249" spans="1:17" ht="24.95" customHeight="1" x14ac:dyDescent="0.25">
      <c r="A249" s="17">
        <f t="shared" si="7"/>
        <v>247</v>
      </c>
      <c r="B249" s="18" t="str">
        <f>'Base de dados'!A248</f>
        <v>5140000737</v>
      </c>
      <c r="C249" s="19" t="str">
        <f>'Base de dados'!B248</f>
        <v>DAVID PEDROSO NASCIMENTO</v>
      </c>
      <c r="D249" s="26">
        <f>'Base de dados'!C248</f>
        <v>4203569951</v>
      </c>
      <c r="E249" s="20" t="str">
        <f>'Base de dados'!D248</f>
        <v>099.632.458-54</v>
      </c>
      <c r="F249" s="21" t="str">
        <f>IF('Base de dados'!E248&lt;&gt;"",'Base de dados'!E248,"")</f>
        <v>MARGARET TEIXEIRA FELICIANO</v>
      </c>
      <c r="G249" s="21">
        <f>IF('Base de dados'!F248&lt;&gt;"",'Base de dados'!F248,"")</f>
        <v>211603910</v>
      </c>
      <c r="H249" s="21" t="str">
        <f>IF('Base de dados'!G248&lt;&gt;"",'Base de dados'!G248,"")</f>
        <v>106.461.998-38</v>
      </c>
      <c r="I249" s="31" t="str">
        <f>Prefeitura!D249</f>
        <v>RUA OTACILIO MAGALHAES, 315 - VILA INDUSTRIAL  - JUQUIA</v>
      </c>
      <c r="J249" s="22" t="str">
        <f>Prefeitura!E249</f>
        <v>(13) 996924728</v>
      </c>
      <c r="K249" s="23" t="str">
        <f>LOWER('Base de dados'!K248)</f>
        <v>davidjacare1234@gmail.com</v>
      </c>
      <c r="L249" s="24" t="str">
        <f>'Base de dados'!J248</f>
        <v>POPULAÇÃO GERAL</v>
      </c>
      <c r="M249" s="24" t="str">
        <f>'Base de dados'!L248</f>
        <v>SUPLENTE</v>
      </c>
      <c r="N249" s="24">
        <f>'Base de dados'!M248</f>
        <v>16</v>
      </c>
      <c r="O249" s="29" t="str">
        <f>IF(OR(Prefeitura!I249="Não",Prefeitura!J249&lt;&gt;""),"EXCLUÍDO","")</f>
        <v/>
      </c>
      <c r="P249" s="24" t="str">
        <f>IF(Prefeitura!J249&lt;&gt;"","ATENDIDO CDHU",IF(Prefeitura!I249="Não","NÃO COMPROVA TEMPO DE MORADIA",""))</f>
        <v/>
      </c>
      <c r="Q249" s="24" t="str">
        <f t="shared" si="8"/>
        <v/>
      </c>
    </row>
    <row r="250" spans="1:17" ht="24.95" customHeight="1" x14ac:dyDescent="0.25">
      <c r="A250" s="17">
        <f t="shared" si="7"/>
        <v>248</v>
      </c>
      <c r="B250" s="18" t="str">
        <f>'Base de dados'!A249</f>
        <v>5140001016</v>
      </c>
      <c r="C250" s="19" t="str">
        <f>'Base de dados'!B249</f>
        <v>FERNANDO XAVIER DE SOUZA</v>
      </c>
      <c r="D250" s="26">
        <f>'Base de dados'!C249</f>
        <v>567914203</v>
      </c>
      <c r="E250" s="20" t="str">
        <f>'Base de dados'!D249</f>
        <v>459.731.778-31</v>
      </c>
      <c r="F250" s="21" t="str">
        <f>IF('Base de dados'!E249&lt;&gt;"",'Base de dados'!E249,"")</f>
        <v>THAIS CRISTINA XAVIER DE SOUZA</v>
      </c>
      <c r="G250" s="21">
        <f>IF('Base de dados'!F249&lt;&gt;"",'Base de dados'!F249,"")</f>
        <v>507149063</v>
      </c>
      <c r="H250" s="21" t="str">
        <f>IF('Base de dados'!G249&lt;&gt;"",'Base de dados'!G249,"")</f>
        <v>420.866.188-75</v>
      </c>
      <c r="I250" s="31" t="str">
        <f>Prefeitura!D250</f>
        <v>SIT 1, KM 189, SP 79, BAIRRO COLONIZACAO, JUQUIA   SP, S/N - COLONIZACAO - JUQUIA</v>
      </c>
      <c r="J250" s="22" t="str">
        <f>Prefeitura!E250</f>
        <v>(13) 996263773</v>
      </c>
      <c r="K250" s="23" t="str">
        <f>LOWER('Base de dados'!K249)</f>
        <v>fernandoalvesdesouza566@gmail.com</v>
      </c>
      <c r="L250" s="24" t="str">
        <f>'Base de dados'!J249</f>
        <v>POPULAÇÃO GERAL</v>
      </c>
      <c r="M250" s="24" t="str">
        <f>'Base de dados'!L249</f>
        <v>SUPLENTE</v>
      </c>
      <c r="N250" s="24">
        <f>'Base de dados'!M249</f>
        <v>17</v>
      </c>
      <c r="O250" s="29" t="str">
        <f>IF(OR(Prefeitura!I250="Não",Prefeitura!J250&lt;&gt;""),"EXCLUÍDO","")</f>
        <v/>
      </c>
      <c r="P250" s="24" t="str">
        <f>IF(Prefeitura!J250&lt;&gt;"","ATENDIDO CDHU",IF(Prefeitura!I250="Não","NÃO COMPROVA TEMPO DE MORADIA",""))</f>
        <v/>
      </c>
      <c r="Q250" s="24" t="str">
        <f t="shared" si="8"/>
        <v/>
      </c>
    </row>
    <row r="251" spans="1:17" ht="24.95" customHeight="1" x14ac:dyDescent="0.25">
      <c r="A251" s="17">
        <f t="shared" si="7"/>
        <v>249</v>
      </c>
      <c r="B251" s="18" t="str">
        <f>'Base de dados'!A250</f>
        <v>5140006023</v>
      </c>
      <c r="C251" s="19" t="str">
        <f>'Base de dados'!B250</f>
        <v>VANESSA DE MORAIS</v>
      </c>
      <c r="D251" s="26">
        <f>'Base de dados'!C250</f>
        <v>420410806</v>
      </c>
      <c r="E251" s="20" t="str">
        <f>'Base de dados'!D250</f>
        <v>386.498.608-77</v>
      </c>
      <c r="F251" s="21" t="str">
        <f>IF('Base de dados'!E250&lt;&gt;"",'Base de dados'!E250,"")</f>
        <v/>
      </c>
      <c r="G251" s="21" t="str">
        <f>IF('Base de dados'!F250&lt;&gt;"",'Base de dados'!F250,"")</f>
        <v/>
      </c>
      <c r="H251" s="21" t="str">
        <f>IF('Base de dados'!G250&lt;&gt;"",'Base de dados'!G250,"")</f>
        <v/>
      </c>
      <c r="I251" s="31" t="str">
        <f>Prefeitura!D251</f>
        <v>SIT DAS MARGARIDA, 49 - PIUVA - JUQUIA</v>
      </c>
      <c r="J251" s="22" t="str">
        <f>Prefeitura!E251</f>
        <v>(13) 997861933</v>
      </c>
      <c r="K251" s="23" t="str">
        <f>LOWER('Base de dados'!K250)</f>
        <v>tomemicaela@gmail.com</v>
      </c>
      <c r="L251" s="24" t="str">
        <f>'Base de dados'!J250</f>
        <v>POPULAÇÃO GERAL</v>
      </c>
      <c r="M251" s="24" t="str">
        <f>'Base de dados'!L250</f>
        <v>SUPLENTE</v>
      </c>
      <c r="N251" s="24">
        <f>'Base de dados'!M250</f>
        <v>18</v>
      </c>
      <c r="O251" s="29" t="str">
        <f>IF(OR(Prefeitura!I251="Não",Prefeitura!J251&lt;&gt;""),"EXCLUÍDO","")</f>
        <v/>
      </c>
      <c r="P251" s="24" t="str">
        <f>IF(Prefeitura!J251&lt;&gt;"","ATENDIDO CDHU",IF(Prefeitura!I251="Não","NÃO COMPROVA TEMPO DE MORADIA",""))</f>
        <v/>
      </c>
      <c r="Q251" s="24" t="str">
        <f t="shared" si="8"/>
        <v/>
      </c>
    </row>
    <row r="252" spans="1:17" ht="24.95" customHeight="1" x14ac:dyDescent="0.25">
      <c r="A252" s="17">
        <f t="shared" si="7"/>
        <v>250</v>
      </c>
      <c r="B252" s="18" t="str">
        <f>'Base de dados'!A251</f>
        <v>5140002329</v>
      </c>
      <c r="C252" s="19" t="str">
        <f>'Base de dados'!B251</f>
        <v>HELIETE RODRIGUES DA SILVA</v>
      </c>
      <c r="D252" s="26">
        <f>'Base de dados'!C251</f>
        <v>234642919</v>
      </c>
      <c r="E252" s="20" t="str">
        <f>'Base de dados'!D251</f>
        <v>127.840.508-90</v>
      </c>
      <c r="F252" s="21" t="str">
        <f>IF('Base de dados'!E251&lt;&gt;"",'Base de dados'!E251,"")</f>
        <v>ANTONIO VALDEVINO DE LIMA</v>
      </c>
      <c r="G252" s="21">
        <f>IF('Base de dados'!F251&lt;&gt;"",'Base de dados'!F251,"")</f>
        <v>91192225</v>
      </c>
      <c r="H252" s="21" t="str">
        <f>IF('Base de dados'!G251&lt;&gt;"",'Base de dados'!G251,"")</f>
        <v>783.383.368-15</v>
      </c>
      <c r="I252" s="31" t="str">
        <f>Prefeitura!D252</f>
        <v>RUA ANTONIO LEAL DAS NEVES, 340 - VILA SANCHES - JUQUIA</v>
      </c>
      <c r="J252" s="22" t="str">
        <f>Prefeitura!E252</f>
        <v>(13) 996034213</v>
      </c>
      <c r="K252" s="23" t="str">
        <f>LOWER('Base de dados'!K251)</f>
        <v>lete.rodrigues4321@gmail.com</v>
      </c>
      <c r="L252" s="24" t="str">
        <f>'Base de dados'!J251</f>
        <v>POPULAÇÃO GERAL</v>
      </c>
      <c r="M252" s="24" t="str">
        <f>'Base de dados'!L251</f>
        <v>SUPLENTE</v>
      </c>
      <c r="N252" s="24">
        <f>'Base de dados'!M251</f>
        <v>19</v>
      </c>
      <c r="O252" s="29" t="str">
        <f>IF(OR(Prefeitura!I252="Não",Prefeitura!J252&lt;&gt;""),"EXCLUÍDO","")</f>
        <v/>
      </c>
      <c r="P252" s="24" t="str">
        <f>IF(Prefeitura!J252&lt;&gt;"","ATENDIDO CDHU",IF(Prefeitura!I252="Não","NÃO COMPROVA TEMPO DE MORADIA",""))</f>
        <v/>
      </c>
      <c r="Q252" s="24" t="str">
        <f t="shared" si="8"/>
        <v/>
      </c>
    </row>
    <row r="253" spans="1:17" ht="24.95" customHeight="1" x14ac:dyDescent="0.25">
      <c r="A253" s="17">
        <f t="shared" si="7"/>
        <v>251</v>
      </c>
      <c r="B253" s="18" t="str">
        <f>'Base de dados'!A252</f>
        <v>5140002006</v>
      </c>
      <c r="C253" s="19" t="str">
        <f>'Base de dados'!B252</f>
        <v>GISELE MARINA ALVES FARIA</v>
      </c>
      <c r="D253" s="26">
        <f>'Base de dados'!C252</f>
        <v>420408654</v>
      </c>
      <c r="E253" s="20" t="str">
        <f>'Base de dados'!D252</f>
        <v>304.113.068-80</v>
      </c>
      <c r="F253" s="21" t="str">
        <f>IF('Base de dados'!E252&lt;&gt;"",'Base de dados'!E252,"")</f>
        <v>EUFRASIO D'ARQUINIO DOS SANTOS</v>
      </c>
      <c r="G253" s="21">
        <f>IF('Base de dados'!F252&lt;&gt;"",'Base de dados'!F252,"")</f>
        <v>349721828</v>
      </c>
      <c r="H253" s="21" t="str">
        <f>IF('Base de dados'!G252&lt;&gt;"",'Base de dados'!G252,"")</f>
        <v>309.843.048-60</v>
      </c>
      <c r="I253" s="31" t="str">
        <f>Prefeitura!D253</f>
        <v>RUA PEDRO GOMES DA SILVA, 206 - VILA SANCHES - JUQUIA</v>
      </c>
      <c r="J253" s="22" t="str">
        <f>Prefeitura!E253</f>
        <v>(13) 997648766</v>
      </c>
      <c r="K253" s="23" t="str">
        <f>LOWER('Base de dados'!K252)</f>
        <v>giselesol28@gmail.com</v>
      </c>
      <c r="L253" s="24" t="str">
        <f>'Base de dados'!J252</f>
        <v>POPULAÇÃO GERAL</v>
      </c>
      <c r="M253" s="24" t="str">
        <f>'Base de dados'!L252</f>
        <v>SUPLENTE</v>
      </c>
      <c r="N253" s="24">
        <f>'Base de dados'!M252</f>
        <v>20</v>
      </c>
      <c r="O253" s="29" t="str">
        <f>IF(OR(Prefeitura!I253="Não",Prefeitura!J253&lt;&gt;""),"EXCLUÍDO","")</f>
        <v/>
      </c>
      <c r="P253" s="24" t="str">
        <f>IF(Prefeitura!J253&lt;&gt;"","ATENDIDO CDHU",IF(Prefeitura!I253="Não","NÃO COMPROVA TEMPO DE MORADIA",""))</f>
        <v/>
      </c>
      <c r="Q253" s="24" t="str">
        <f t="shared" si="8"/>
        <v/>
      </c>
    </row>
    <row r="254" spans="1:17" ht="24.95" customHeight="1" x14ac:dyDescent="0.25">
      <c r="A254" s="17">
        <f t="shared" si="7"/>
        <v>252</v>
      </c>
      <c r="B254" s="18" t="str">
        <f>'Base de dados'!A253</f>
        <v>5140001479</v>
      </c>
      <c r="C254" s="19" t="str">
        <f>'Base de dados'!B253</f>
        <v>JOICE FERREIRA MIRANDA</v>
      </c>
      <c r="D254" s="26">
        <f>'Base de dados'!C253</f>
        <v>557326680</v>
      </c>
      <c r="E254" s="20" t="str">
        <f>'Base de dados'!D253</f>
        <v>453.904.808-21</v>
      </c>
      <c r="F254" s="21" t="str">
        <f>IF('Base de dados'!E253&lt;&gt;"",'Base de dados'!E253,"")</f>
        <v>WILLIAM MIRANDA DA SILVA</v>
      </c>
      <c r="G254" s="21">
        <f>IF('Base de dados'!F253&lt;&gt;"",'Base de dados'!F253,"")</f>
        <v>497872080</v>
      </c>
      <c r="H254" s="21" t="str">
        <f>IF('Base de dados'!G253&lt;&gt;"",'Base de dados'!G253,"")</f>
        <v>453.493.968-03</v>
      </c>
      <c r="I254" s="31" t="str">
        <f>Prefeitura!D254</f>
        <v>RUA DIOGO FLORINDO RIBEIRO, 105 - VILA FLORINDO - JUQUIA</v>
      </c>
      <c r="J254" s="22" t="str">
        <f>Prefeitura!E254</f>
        <v>(13) 996117330</v>
      </c>
      <c r="K254" s="23" t="str">
        <f>LOWER('Base de dados'!K253)</f>
        <v>willianjoiceheloisa2020@gmail.com</v>
      </c>
      <c r="L254" s="24" t="str">
        <f>'Base de dados'!J253</f>
        <v>POPULAÇÃO GERAL</v>
      </c>
      <c r="M254" s="24" t="str">
        <f>'Base de dados'!L253</f>
        <v>SUPLENTE</v>
      </c>
      <c r="N254" s="24">
        <f>'Base de dados'!M253</f>
        <v>21</v>
      </c>
      <c r="O254" s="29" t="str">
        <f>IF(OR(Prefeitura!I254="Não",Prefeitura!J254&lt;&gt;""),"EXCLUÍDO","")</f>
        <v/>
      </c>
      <c r="P254" s="24" t="str">
        <f>IF(Prefeitura!J254&lt;&gt;"","ATENDIDO CDHU",IF(Prefeitura!I254="Não","NÃO COMPROVA TEMPO DE MORADIA",""))</f>
        <v/>
      </c>
      <c r="Q254" s="24" t="str">
        <f t="shared" si="8"/>
        <v/>
      </c>
    </row>
    <row r="255" spans="1:17" ht="24.95" customHeight="1" x14ac:dyDescent="0.25">
      <c r="A255" s="17">
        <f t="shared" si="7"/>
        <v>253</v>
      </c>
      <c r="B255" s="18" t="str">
        <f>'Base de dados'!A254</f>
        <v>5140005041</v>
      </c>
      <c r="C255" s="19" t="str">
        <f>'Base de dados'!B254</f>
        <v>CLAYTON DE CAMARGO NOBREGA</v>
      </c>
      <c r="D255" s="26">
        <f>'Base de dados'!C254</f>
        <v>422449283</v>
      </c>
      <c r="E255" s="20" t="str">
        <f>'Base de dados'!D254</f>
        <v>344.313.028-32</v>
      </c>
      <c r="F255" s="21" t="str">
        <f>IF('Base de dados'!E254&lt;&gt;"",'Base de dados'!E254,"")</f>
        <v/>
      </c>
      <c r="G255" s="21" t="str">
        <f>IF('Base de dados'!F254&lt;&gt;"",'Base de dados'!F254,"")</f>
        <v/>
      </c>
      <c r="H255" s="21" t="str">
        <f>IF('Base de dados'!G254&lt;&gt;"",'Base de dados'!G254,"")</f>
        <v/>
      </c>
      <c r="I255" s="31" t="str">
        <f>Prefeitura!D255</f>
        <v>RUA PORTO DA BALSA, 316 - VILA SANCHES - JUQUIA</v>
      </c>
      <c r="J255" s="22" t="str">
        <f>Prefeitura!E255</f>
        <v>(13) 997292700</v>
      </c>
      <c r="K255" s="23" t="str">
        <f>LOWER('Base de dados'!K254)</f>
        <v>clayton.golpreto@gmail.com</v>
      </c>
      <c r="L255" s="24" t="str">
        <f>'Base de dados'!J254</f>
        <v>POPULAÇÃO GERAL</v>
      </c>
      <c r="M255" s="24" t="str">
        <f>'Base de dados'!L254</f>
        <v>SUPLENTE</v>
      </c>
      <c r="N255" s="24">
        <f>'Base de dados'!M254</f>
        <v>22</v>
      </c>
      <c r="O255" s="29" t="str">
        <f>IF(OR(Prefeitura!I255="Não",Prefeitura!J255&lt;&gt;""),"EXCLUÍDO","")</f>
        <v/>
      </c>
      <c r="P255" s="24" t="str">
        <f>IF(Prefeitura!J255&lt;&gt;"","ATENDIDO CDHU",IF(Prefeitura!I255="Não","NÃO COMPROVA TEMPO DE MORADIA",""))</f>
        <v/>
      </c>
      <c r="Q255" s="24" t="str">
        <f t="shared" si="8"/>
        <v/>
      </c>
    </row>
    <row r="256" spans="1:17" ht="24.95" customHeight="1" x14ac:dyDescent="0.25">
      <c r="A256" s="17">
        <f t="shared" si="7"/>
        <v>254</v>
      </c>
      <c r="B256" s="18" t="str">
        <f>'Base de dados'!A255</f>
        <v>5140003806</v>
      </c>
      <c r="C256" s="19" t="str">
        <f>'Base de dados'!B255</f>
        <v>TAYNA ZANELLI VENANCIO DE LIMA</v>
      </c>
      <c r="D256" s="26">
        <f>'Base de dados'!C255</f>
        <v>499427543</v>
      </c>
      <c r="E256" s="20" t="str">
        <f>'Base de dados'!D255</f>
        <v>405.489.478-05</v>
      </c>
      <c r="F256" s="21" t="str">
        <f>IF('Base de dados'!E255&lt;&gt;"",'Base de dados'!E255,"")</f>
        <v/>
      </c>
      <c r="G256" s="21" t="str">
        <f>IF('Base de dados'!F255&lt;&gt;"",'Base de dados'!F255,"")</f>
        <v/>
      </c>
      <c r="H256" s="21" t="str">
        <f>IF('Base de dados'!G255&lt;&gt;"",'Base de dados'!G255,"")</f>
        <v/>
      </c>
      <c r="I256" s="31" t="str">
        <f>Prefeitura!D256</f>
        <v>RUA KUNO HASE, 116 - ESTACAO - JUQUIA</v>
      </c>
      <c r="J256" s="22" t="str">
        <f>Prefeitura!E256</f>
        <v>(13) 996375047</v>
      </c>
      <c r="K256" s="23" t="str">
        <f>LOWER('Base de dados'!K255)</f>
        <v>tayzanelli@hotmail.com</v>
      </c>
      <c r="L256" s="24" t="str">
        <f>'Base de dados'!J255</f>
        <v>POPULAÇÃO GERAL</v>
      </c>
      <c r="M256" s="24" t="str">
        <f>'Base de dados'!L255</f>
        <v>SUPLENTE</v>
      </c>
      <c r="N256" s="24">
        <f>'Base de dados'!M255</f>
        <v>23</v>
      </c>
      <c r="O256" s="29" t="str">
        <f>IF(OR(Prefeitura!I256="Não",Prefeitura!J256&lt;&gt;""),"EXCLUÍDO","")</f>
        <v/>
      </c>
      <c r="P256" s="24" t="str">
        <f>IF(Prefeitura!J256&lt;&gt;"","ATENDIDO CDHU",IF(Prefeitura!I256="Não","NÃO COMPROVA TEMPO DE MORADIA",""))</f>
        <v/>
      </c>
      <c r="Q256" s="24" t="str">
        <f t="shared" si="8"/>
        <v/>
      </c>
    </row>
    <row r="257" spans="1:17" ht="24.95" customHeight="1" x14ac:dyDescent="0.25">
      <c r="A257" s="17">
        <f t="shared" si="7"/>
        <v>255</v>
      </c>
      <c r="B257" s="18" t="str">
        <f>'Base de dados'!A256</f>
        <v>5140001271</v>
      </c>
      <c r="C257" s="19" t="str">
        <f>'Base de dados'!B256</f>
        <v>GISELE DO VALE PEREIRA</v>
      </c>
      <c r="D257" s="26">
        <f>'Base de dados'!C256</f>
        <v>409687546</v>
      </c>
      <c r="E257" s="20" t="str">
        <f>'Base de dados'!D256</f>
        <v>361.139.358-41</v>
      </c>
      <c r="F257" s="21" t="str">
        <f>IF('Base de dados'!E256&lt;&gt;"",'Base de dados'!E256,"")</f>
        <v/>
      </c>
      <c r="G257" s="21" t="str">
        <f>IF('Base de dados'!F256&lt;&gt;"",'Base de dados'!F256,"")</f>
        <v/>
      </c>
      <c r="H257" s="21" t="str">
        <f>IF('Base de dados'!G256&lt;&gt;"",'Base de dados'!G256,"")</f>
        <v/>
      </c>
      <c r="I257" s="31" t="str">
        <f>Prefeitura!D257</f>
        <v>RUA PROFESSOR FRANCISCO ARCELINO DO AMARALK, 104 - VILA SANCHES - JUQUIA</v>
      </c>
      <c r="J257" s="22" t="str">
        <f>Prefeitura!E257</f>
        <v>(13) 996675486</v>
      </c>
      <c r="K257" s="23" t="str">
        <f>LOWER('Base de dados'!K256)</f>
        <v>giselepvalee@gmail.com</v>
      </c>
      <c r="L257" s="24" t="str">
        <f>'Base de dados'!J256</f>
        <v>POPULAÇÃO GERAL</v>
      </c>
      <c r="M257" s="24" t="str">
        <f>'Base de dados'!L256</f>
        <v>SUPLENTE</v>
      </c>
      <c r="N257" s="24">
        <f>'Base de dados'!M256</f>
        <v>24</v>
      </c>
      <c r="O257" s="29" t="str">
        <f>IF(OR(Prefeitura!I257="Não",Prefeitura!J257&lt;&gt;""),"EXCLUÍDO","")</f>
        <v/>
      </c>
      <c r="P257" s="24" t="str">
        <f>IF(Prefeitura!J257&lt;&gt;"","ATENDIDO CDHU",IF(Prefeitura!I257="Não","NÃO COMPROVA TEMPO DE MORADIA",""))</f>
        <v/>
      </c>
      <c r="Q257" s="24" t="str">
        <f t="shared" si="8"/>
        <v/>
      </c>
    </row>
    <row r="258" spans="1:17" ht="24.95" customHeight="1" x14ac:dyDescent="0.25">
      <c r="A258" s="17">
        <f t="shared" si="7"/>
        <v>256</v>
      </c>
      <c r="B258" s="18" t="str">
        <f>'Base de dados'!A257</f>
        <v>5140005496</v>
      </c>
      <c r="C258" s="19" t="str">
        <f>'Base de dados'!B257</f>
        <v>DHIUARY CHRIS SOARES PEREIRA</v>
      </c>
      <c r="D258" s="26">
        <f>'Base de dados'!C257</f>
        <v>558715849</v>
      </c>
      <c r="E258" s="20" t="str">
        <f>'Base de dados'!D257</f>
        <v>478.792.318-89</v>
      </c>
      <c r="F258" s="21" t="str">
        <f>IF('Base de dados'!E257&lt;&gt;"",'Base de dados'!E257,"")</f>
        <v/>
      </c>
      <c r="G258" s="21" t="str">
        <f>IF('Base de dados'!F257&lt;&gt;"",'Base de dados'!F257,"")</f>
        <v/>
      </c>
      <c r="H258" s="21" t="str">
        <f>IF('Base de dados'!G257&lt;&gt;"",'Base de dados'!G257,"")</f>
        <v/>
      </c>
      <c r="I258" s="31" t="str">
        <f>Prefeitura!D258</f>
        <v>RUA PRUDENTE DE MORAES, 1 - VILA INDUSTRIAL - JUQUIA</v>
      </c>
      <c r="J258" s="22" t="str">
        <f>Prefeitura!E258</f>
        <v>(13) 997560920</v>
      </c>
      <c r="K258" s="23" t="str">
        <f>LOWER('Base de dados'!K257)</f>
        <v>pereiralimajonas430@gmail.com</v>
      </c>
      <c r="L258" s="24" t="str">
        <f>'Base de dados'!J257</f>
        <v>POPULAÇÃO GERAL</v>
      </c>
      <c r="M258" s="24" t="str">
        <f>'Base de dados'!L257</f>
        <v>SUPLENTE</v>
      </c>
      <c r="N258" s="24">
        <f>'Base de dados'!M257</f>
        <v>25</v>
      </c>
      <c r="O258" s="29" t="str">
        <f>IF(OR(Prefeitura!I258="Não",Prefeitura!J258&lt;&gt;""),"EXCLUÍDO","")</f>
        <v/>
      </c>
      <c r="P258" s="24" t="str">
        <f>IF(Prefeitura!J258&lt;&gt;"","ATENDIDO CDHU",IF(Prefeitura!I258="Não","NÃO COMPROVA TEMPO DE MORADIA",""))</f>
        <v/>
      </c>
      <c r="Q258" s="24" t="str">
        <f t="shared" si="8"/>
        <v/>
      </c>
    </row>
    <row r="259" spans="1:17" ht="24.95" customHeight="1" x14ac:dyDescent="0.25">
      <c r="A259" s="17">
        <f t="shared" si="7"/>
        <v>257</v>
      </c>
      <c r="B259" s="18" t="str">
        <f>'Base de dados'!A258</f>
        <v>5140007641</v>
      </c>
      <c r="C259" s="19" t="str">
        <f>'Base de dados'!B258</f>
        <v>MARCOS LUIS DOS SANTOS RIBEIRO</v>
      </c>
      <c r="D259" s="26">
        <f>'Base de dados'!C258</f>
        <v>434257370</v>
      </c>
      <c r="E259" s="20" t="str">
        <f>'Base de dados'!D258</f>
        <v>327.798.998-40</v>
      </c>
      <c r="F259" s="21" t="str">
        <f>IF('Base de dados'!E258&lt;&gt;"",'Base de dados'!E258,"")</f>
        <v>NAIARA MARIA DOS SANTOS ANTAO</v>
      </c>
      <c r="G259" s="21">
        <f>IF('Base de dados'!F258&lt;&gt;"",'Base de dados'!F258,"")</f>
        <v>458444509</v>
      </c>
      <c r="H259" s="21" t="str">
        <f>IF('Base de dados'!G258&lt;&gt;"",'Base de dados'!G258,"")</f>
        <v>381.893.028-76</v>
      </c>
      <c r="I259" s="31" t="str">
        <f>Prefeitura!D259</f>
        <v>ROD DE SETE BARRAS, 269 - VILA FLORINDO  - JUQUIA</v>
      </c>
      <c r="J259" s="22" t="str">
        <f>Prefeitura!E259</f>
        <v>(13) 996326490</v>
      </c>
      <c r="K259" s="23" t="str">
        <f>LOWER('Base de dados'!K258)</f>
        <v>marcoskayllon.mr@gmail.com</v>
      </c>
      <c r="L259" s="24" t="str">
        <f>'Base de dados'!J258</f>
        <v>POPULAÇÃO GERAL</v>
      </c>
      <c r="M259" s="24" t="str">
        <f>'Base de dados'!L258</f>
        <v>SUPLENTE</v>
      </c>
      <c r="N259" s="24">
        <f>'Base de dados'!M258</f>
        <v>26</v>
      </c>
      <c r="O259" s="29" t="str">
        <f>IF(OR(Prefeitura!I259="Não",Prefeitura!J259&lt;&gt;""),"EXCLUÍDO","")</f>
        <v/>
      </c>
      <c r="P259" s="24" t="str">
        <f>IF(Prefeitura!J259&lt;&gt;"","ATENDIDO CDHU",IF(Prefeitura!I259="Não","NÃO COMPROVA TEMPO DE MORADIA",""))</f>
        <v/>
      </c>
      <c r="Q259" s="24" t="str">
        <f t="shared" si="8"/>
        <v/>
      </c>
    </row>
    <row r="260" spans="1:17" ht="24.95" customHeight="1" x14ac:dyDescent="0.25">
      <c r="A260" s="17">
        <f t="shared" si="7"/>
        <v>258</v>
      </c>
      <c r="B260" s="18" t="str">
        <f>'Base de dados'!A259</f>
        <v>5140001073</v>
      </c>
      <c r="C260" s="19" t="str">
        <f>'Base de dados'!B259</f>
        <v>TEREZINHA VALLE DA SILVA</v>
      </c>
      <c r="D260" s="26">
        <f>'Base de dados'!C259</f>
        <v>194822552</v>
      </c>
      <c r="E260" s="20" t="str">
        <f>'Base de dados'!D259</f>
        <v>159.039.218-33</v>
      </c>
      <c r="F260" s="21" t="str">
        <f>IF('Base de dados'!E259&lt;&gt;"",'Base de dados'!E259,"")</f>
        <v>VALDOMIRO DOS SANTOS DA SILVA</v>
      </c>
      <c r="G260" s="21">
        <f>IF('Base de dados'!F259&lt;&gt;"",'Base de dados'!F259,"")</f>
        <v>500790644</v>
      </c>
      <c r="H260" s="21" t="str">
        <f>IF('Base de dados'!G259&lt;&gt;"",'Base de dados'!G259,"")</f>
        <v>052.431.298-28</v>
      </c>
      <c r="I260" s="31" t="str">
        <f>Prefeitura!D260</f>
        <v>RUA JOAO FLORENCIO, 190 - VILA SANCHES - JUQUIA</v>
      </c>
      <c r="J260" s="22" t="str">
        <f>Prefeitura!E260</f>
        <v>(13) 996478860</v>
      </c>
      <c r="K260" s="23" t="str">
        <f>LOWER('Base de dados'!K259)</f>
        <v>jehvallesilva@gmail.com</v>
      </c>
      <c r="L260" s="24" t="str">
        <f>'Base de dados'!J259</f>
        <v>POPULAÇÃO GERAL</v>
      </c>
      <c r="M260" s="24" t="str">
        <f>'Base de dados'!L259</f>
        <v>SUPLENTE</v>
      </c>
      <c r="N260" s="24">
        <f>'Base de dados'!M259</f>
        <v>27</v>
      </c>
      <c r="O260" s="29" t="str">
        <f>IF(OR(Prefeitura!I260="Não",Prefeitura!J260&lt;&gt;""),"EXCLUÍDO","")</f>
        <v/>
      </c>
      <c r="P260" s="24" t="str">
        <f>IF(Prefeitura!J260&lt;&gt;"","ATENDIDO CDHU",IF(Prefeitura!I260="Não","NÃO COMPROVA TEMPO DE MORADIA",""))</f>
        <v/>
      </c>
      <c r="Q260" s="24" t="str">
        <f t="shared" si="8"/>
        <v/>
      </c>
    </row>
    <row r="261" spans="1:17" ht="24.95" customHeight="1" x14ac:dyDescent="0.25">
      <c r="A261" s="17">
        <f t="shared" ref="A261:A324" si="9">A260+1</f>
        <v>259</v>
      </c>
      <c r="B261" s="18" t="str">
        <f>'Base de dados'!A260</f>
        <v>5140007971</v>
      </c>
      <c r="C261" s="19" t="str">
        <f>'Base de dados'!B260</f>
        <v>RUTE OLIVEIRA TEIXEIRA DE CARVALHO</v>
      </c>
      <c r="D261" s="26">
        <f>'Base de dados'!C260</f>
        <v>228408635</v>
      </c>
      <c r="E261" s="20" t="str">
        <f>'Base de dados'!D260</f>
        <v>099.759.298-26</v>
      </c>
      <c r="F261" s="21" t="str">
        <f>IF('Base de dados'!E260&lt;&gt;"",'Base de dados'!E260,"")</f>
        <v>JOSE RODRIGUES DE CARVALHO</v>
      </c>
      <c r="G261" s="21">
        <f>IF('Base de dados'!F260&lt;&gt;"",'Base de dados'!F260,"")</f>
        <v>231162601</v>
      </c>
      <c r="H261" s="21" t="str">
        <f>IF('Base de dados'!G260&lt;&gt;"",'Base de dados'!G260,"")</f>
        <v>099.759.278-82</v>
      </c>
      <c r="I261" s="31" t="str">
        <f>Prefeitura!D261</f>
        <v>SIT RIBEIRAO FUNDO, S/N - RIBEIRAO FUNDO DE BAIXO - JUQUIA</v>
      </c>
      <c r="J261" s="22" t="str">
        <f>Prefeitura!E261</f>
        <v>(13) 997436195</v>
      </c>
      <c r="K261" s="23" t="str">
        <f>LOWER('Base de dados'!K260)</f>
        <v>ruteolivia44@outlook.com</v>
      </c>
      <c r="L261" s="24" t="str">
        <f>'Base de dados'!J260</f>
        <v>POPULAÇÃO GERAL</v>
      </c>
      <c r="M261" s="24" t="str">
        <f>'Base de dados'!L260</f>
        <v>SUPLENTE</v>
      </c>
      <c r="N261" s="24">
        <f>'Base de dados'!M260</f>
        <v>28</v>
      </c>
      <c r="O261" s="29" t="str">
        <f>IF(OR(Prefeitura!I261="Não",Prefeitura!J261&lt;&gt;""),"EXCLUÍDO","")</f>
        <v/>
      </c>
      <c r="P261" s="24" t="str">
        <f>IF(Prefeitura!J261&lt;&gt;"","ATENDIDO CDHU",IF(Prefeitura!I261="Não","NÃO COMPROVA TEMPO DE MORADIA",""))</f>
        <v/>
      </c>
      <c r="Q261" s="24" t="str">
        <f t="shared" ref="Q261:Q324" si="10">IF(P261="","",IF(P261="ATENDIDO CDHU","CDHU","PREFEITURA"))</f>
        <v/>
      </c>
    </row>
    <row r="262" spans="1:17" ht="24.95" customHeight="1" x14ac:dyDescent="0.25">
      <c r="A262" s="17">
        <f t="shared" si="9"/>
        <v>260</v>
      </c>
      <c r="B262" s="18" t="str">
        <f>'Base de dados'!A261</f>
        <v>5140010660</v>
      </c>
      <c r="C262" s="19" t="str">
        <f>'Base de dados'!B261</f>
        <v>LORIVAL DA SILVA</v>
      </c>
      <c r="D262" s="26">
        <f>'Base de dados'!C261</f>
        <v>35821901</v>
      </c>
      <c r="E262" s="20" t="str">
        <f>'Base de dados'!D261</f>
        <v>281.436.098-12</v>
      </c>
      <c r="F262" s="21" t="str">
        <f>IF('Base de dados'!E261&lt;&gt;"",'Base de dados'!E261,"")</f>
        <v>MARCIA MENDES PEDROSO DA SILVA</v>
      </c>
      <c r="G262" s="21">
        <f>IF('Base de dados'!F261&lt;&gt;"",'Base de dados'!F261,"")</f>
        <v>305700625</v>
      </c>
      <c r="H262" s="21" t="str">
        <f>IF('Base de dados'!G261&lt;&gt;"",'Base de dados'!G261,"")</f>
        <v>263.165.088-32</v>
      </c>
      <c r="I262" s="31" t="str">
        <f>Prefeitura!D262</f>
        <v>RUA JAROVA, 16 - CEDRO - JUQUIA</v>
      </c>
      <c r="J262" s="22" t="str">
        <f>Prefeitura!E262</f>
        <v>(13) 997322868</v>
      </c>
      <c r="K262" s="23" t="str">
        <f>LOWER('Base de dados'!K261)</f>
        <v>silvalorivalda6@gmail.com</v>
      </c>
      <c r="L262" s="24" t="str">
        <f>'Base de dados'!J261</f>
        <v>POPULAÇÃO GERAL</v>
      </c>
      <c r="M262" s="24" t="str">
        <f>'Base de dados'!L261</f>
        <v>SUPLENTE</v>
      </c>
      <c r="N262" s="24">
        <f>'Base de dados'!M261</f>
        <v>29</v>
      </c>
      <c r="O262" s="29" t="str">
        <f>IF(OR(Prefeitura!I262="Não",Prefeitura!J262&lt;&gt;""),"EXCLUÍDO","")</f>
        <v/>
      </c>
      <c r="P262" s="24" t="str">
        <f>IF(Prefeitura!J262&lt;&gt;"","ATENDIDO CDHU",IF(Prefeitura!I262="Não","NÃO COMPROVA TEMPO DE MORADIA",""))</f>
        <v/>
      </c>
      <c r="Q262" s="24" t="str">
        <f t="shared" si="10"/>
        <v/>
      </c>
    </row>
    <row r="263" spans="1:17" ht="24.95" customHeight="1" x14ac:dyDescent="0.25">
      <c r="A263" s="17">
        <f t="shared" si="9"/>
        <v>261</v>
      </c>
      <c r="B263" s="18" t="str">
        <f>'Base de dados'!A262</f>
        <v>5140007831</v>
      </c>
      <c r="C263" s="19" t="str">
        <f>'Base de dados'!B262</f>
        <v>ANDREIA RODRIGUES  ALVES</v>
      </c>
      <c r="D263" s="26">
        <f>'Base de dados'!C262</f>
        <v>34971890</v>
      </c>
      <c r="E263" s="20" t="str">
        <f>'Base de dados'!D262</f>
        <v>304.051.668-00</v>
      </c>
      <c r="F263" s="21" t="str">
        <f>IF('Base de dados'!E262&lt;&gt;"",'Base de dados'!E262,"")</f>
        <v/>
      </c>
      <c r="G263" s="21" t="str">
        <f>IF('Base de dados'!F262&lt;&gt;"",'Base de dados'!F262,"")</f>
        <v/>
      </c>
      <c r="H263" s="21" t="str">
        <f>IF('Base de dados'!G262&lt;&gt;"",'Base de dados'!G262,"")</f>
        <v/>
      </c>
      <c r="I263" s="31" t="str">
        <f>Prefeitura!D263</f>
        <v>RUA ANTONIO FERREIRA DE AGUIAR, 158 - CENTRO - JUQUIA</v>
      </c>
      <c r="J263" s="22" t="str">
        <f>Prefeitura!E263</f>
        <v>(13) 997146536</v>
      </c>
      <c r="K263" s="23" t="str">
        <f>LOWER('Base de dados'!K262)</f>
        <v>daianeamajesus@hotmail.com</v>
      </c>
      <c r="L263" s="24" t="str">
        <f>'Base de dados'!J262</f>
        <v>POPULAÇÃO GERAL</v>
      </c>
      <c r="M263" s="24" t="str">
        <f>'Base de dados'!L262</f>
        <v>SUPLENTE</v>
      </c>
      <c r="N263" s="24">
        <f>'Base de dados'!M262</f>
        <v>30</v>
      </c>
      <c r="O263" s="29" t="str">
        <f>IF(OR(Prefeitura!I263="Não",Prefeitura!J263&lt;&gt;""),"EXCLUÍDO","")</f>
        <v/>
      </c>
      <c r="P263" s="24" t="str">
        <f>IF(Prefeitura!J263&lt;&gt;"","ATENDIDO CDHU",IF(Prefeitura!I263="Não","NÃO COMPROVA TEMPO DE MORADIA",""))</f>
        <v/>
      </c>
      <c r="Q263" s="24" t="str">
        <f t="shared" si="10"/>
        <v/>
      </c>
    </row>
    <row r="264" spans="1:17" ht="24.95" customHeight="1" x14ac:dyDescent="0.25">
      <c r="A264" s="17">
        <f t="shared" si="9"/>
        <v>262</v>
      </c>
      <c r="B264" s="18" t="str">
        <f>'Base de dados'!A263</f>
        <v>5140007781</v>
      </c>
      <c r="C264" s="19" t="str">
        <f>'Base de dados'!B263</f>
        <v>LUCAS FROES ALONSO</v>
      </c>
      <c r="D264" s="26">
        <f>'Base de dados'!C263</f>
        <v>30032814</v>
      </c>
      <c r="E264" s="20" t="str">
        <f>'Base de dados'!D263</f>
        <v>218.374.248-88</v>
      </c>
      <c r="F264" s="21" t="str">
        <f>IF('Base de dados'!E263&lt;&gt;"",'Base de dados'!E263,"")</f>
        <v/>
      </c>
      <c r="G264" s="21" t="str">
        <f>IF('Base de dados'!F263&lt;&gt;"",'Base de dados'!F263,"")</f>
        <v/>
      </c>
      <c r="H264" s="21" t="str">
        <f>IF('Base de dados'!G263&lt;&gt;"",'Base de dados'!G263,"")</f>
        <v/>
      </c>
      <c r="I264" s="31" t="str">
        <f>Prefeitura!D264</f>
        <v>RUA JOSE FROES, 225 - JARDIM ANA CRISTINA  - JUQUIA</v>
      </c>
      <c r="J264" s="22" t="str">
        <f>Prefeitura!E264</f>
        <v>(15) 988220500</v>
      </c>
      <c r="K264" s="23" t="str">
        <f>LOWER('Base de dados'!K263)</f>
        <v>lucasalonso@gmail.com</v>
      </c>
      <c r="L264" s="24" t="str">
        <f>'Base de dados'!J263</f>
        <v>POPULAÇÃO GERAL</v>
      </c>
      <c r="M264" s="24" t="str">
        <f>'Base de dados'!L263</f>
        <v>SUPLENTE</v>
      </c>
      <c r="N264" s="24">
        <f>'Base de dados'!M263</f>
        <v>31</v>
      </c>
      <c r="O264" s="29" t="str">
        <f>IF(OR(Prefeitura!I264="Não",Prefeitura!J264&lt;&gt;""),"EXCLUÍDO","")</f>
        <v/>
      </c>
      <c r="P264" s="24" t="str">
        <f>IF(Prefeitura!J264&lt;&gt;"","ATENDIDO CDHU",IF(Prefeitura!I264="Não","NÃO COMPROVA TEMPO DE MORADIA",""))</f>
        <v/>
      </c>
      <c r="Q264" s="24" t="str">
        <f t="shared" si="10"/>
        <v/>
      </c>
    </row>
    <row r="265" spans="1:17" ht="24.95" customHeight="1" x14ac:dyDescent="0.25">
      <c r="A265" s="17">
        <f t="shared" si="9"/>
        <v>263</v>
      </c>
      <c r="B265" s="18" t="str">
        <f>'Base de dados'!A264</f>
        <v>5140006098</v>
      </c>
      <c r="C265" s="19" t="str">
        <f>'Base de dados'!B264</f>
        <v>ALCIDES LOPES VIEIRA</v>
      </c>
      <c r="D265" s="26">
        <f>'Base de dados'!C264</f>
        <v>490113643</v>
      </c>
      <c r="E265" s="20" t="str">
        <f>'Base de dados'!D264</f>
        <v>428.179.418-29</v>
      </c>
      <c r="F265" s="21" t="str">
        <f>IF('Base de dados'!E264&lt;&gt;"",'Base de dados'!E264,"")</f>
        <v/>
      </c>
      <c r="G265" s="21" t="str">
        <f>IF('Base de dados'!F264&lt;&gt;"",'Base de dados'!F264,"")</f>
        <v/>
      </c>
      <c r="H265" s="21" t="str">
        <f>IF('Base de dados'!G264&lt;&gt;"",'Base de dados'!G264,"")</f>
        <v/>
      </c>
      <c r="I265" s="31" t="str">
        <f>Prefeitura!D265</f>
        <v>RUA SALUSTIANO GREGORIANO LEITE, 238 - VILA FLORINDO - JUQUIA</v>
      </c>
      <c r="J265" s="22" t="str">
        <f>Prefeitura!E265</f>
        <v>(13) 996308711</v>
      </c>
      <c r="K265" s="23" t="str">
        <f>LOWER('Base de dados'!K264)</f>
        <v>alcidesvieira23@gmail.com</v>
      </c>
      <c r="L265" s="24" t="str">
        <f>'Base de dados'!J264</f>
        <v>POPULAÇÃO GERAL</v>
      </c>
      <c r="M265" s="24" t="str">
        <f>'Base de dados'!L264</f>
        <v>SUPLENTE</v>
      </c>
      <c r="N265" s="24">
        <f>'Base de dados'!M264</f>
        <v>32</v>
      </c>
      <c r="O265" s="29" t="str">
        <f>IF(OR(Prefeitura!I265="Não",Prefeitura!J265&lt;&gt;""),"EXCLUÍDO","")</f>
        <v/>
      </c>
      <c r="P265" s="24" t="str">
        <f>IF(Prefeitura!J265&lt;&gt;"","ATENDIDO CDHU",IF(Prefeitura!I265="Não","NÃO COMPROVA TEMPO DE MORADIA",""))</f>
        <v/>
      </c>
      <c r="Q265" s="24" t="str">
        <f t="shared" si="10"/>
        <v/>
      </c>
    </row>
    <row r="266" spans="1:17" ht="24.95" customHeight="1" x14ac:dyDescent="0.25">
      <c r="A266" s="17">
        <f t="shared" si="9"/>
        <v>264</v>
      </c>
      <c r="B266" s="18" t="str">
        <f>'Base de dados'!A265</f>
        <v>5140000166</v>
      </c>
      <c r="C266" s="19" t="str">
        <f>'Base de dados'!B265</f>
        <v>SOL FLORENCIO PEREI</v>
      </c>
      <c r="D266" s="26">
        <f>'Base de dados'!C265</f>
        <v>175135459</v>
      </c>
      <c r="E266" s="20" t="str">
        <f>'Base de dados'!D265</f>
        <v>060.179.978-07</v>
      </c>
      <c r="F266" s="21" t="str">
        <f>IF('Base de dados'!E265&lt;&gt;"",'Base de dados'!E265,"")</f>
        <v/>
      </c>
      <c r="G266" s="21" t="str">
        <f>IF('Base de dados'!F265&lt;&gt;"",'Base de dados'!F265,"")</f>
        <v/>
      </c>
      <c r="H266" s="21" t="str">
        <f>IF('Base de dados'!G265&lt;&gt;"",'Base de dados'!G265,"")</f>
        <v/>
      </c>
      <c r="I266" s="31" t="str">
        <f>Prefeitura!D266</f>
        <v>RUA BAHIA, 528 - PARQUE NACIONAL  - JUQUIA</v>
      </c>
      <c r="J266" s="22" t="str">
        <f>Prefeitura!E266</f>
        <v>(13) 996385314</v>
      </c>
      <c r="K266" s="23" t="str">
        <f>LOWER('Base de dados'!K265)</f>
        <v>solange1412@hotmail.com</v>
      </c>
      <c r="L266" s="24" t="str">
        <f>'Base de dados'!J265</f>
        <v>POPULAÇÃO GERAL</v>
      </c>
      <c r="M266" s="24" t="str">
        <f>'Base de dados'!L265</f>
        <v>SUPLENTE</v>
      </c>
      <c r="N266" s="24">
        <f>'Base de dados'!M265</f>
        <v>33</v>
      </c>
      <c r="O266" s="29" t="str">
        <f>IF(OR(Prefeitura!I266="Não",Prefeitura!J266&lt;&gt;""),"EXCLUÍDO","")</f>
        <v/>
      </c>
      <c r="P266" s="24" t="str">
        <f>IF(Prefeitura!J266&lt;&gt;"","ATENDIDO CDHU",IF(Prefeitura!I266="Não","NÃO COMPROVA TEMPO DE MORADIA",""))</f>
        <v/>
      </c>
      <c r="Q266" s="24" t="str">
        <f t="shared" si="10"/>
        <v/>
      </c>
    </row>
    <row r="267" spans="1:17" ht="24.95" customHeight="1" x14ac:dyDescent="0.25">
      <c r="A267" s="17">
        <f t="shared" si="9"/>
        <v>265</v>
      </c>
      <c r="B267" s="18" t="str">
        <f>'Base de dados'!A266</f>
        <v>5140009795</v>
      </c>
      <c r="C267" s="19" t="str">
        <f>'Base de dados'!B266</f>
        <v>CRISTINA FERREIRA DA SILVA CARNEIRO</v>
      </c>
      <c r="D267" s="26">
        <f>'Base de dados'!C266</f>
        <v>464519871</v>
      </c>
      <c r="E267" s="20" t="str">
        <f>'Base de dados'!D266</f>
        <v>388.340.648-10</v>
      </c>
      <c r="F267" s="21" t="str">
        <f>IF('Base de dados'!E266&lt;&gt;"",'Base de dados'!E266,"")</f>
        <v>CARLOS ROBERTO CARNEIRO DA SILVA</v>
      </c>
      <c r="G267" s="21">
        <f>IF('Base de dados'!F266&lt;&gt;"",'Base de dados'!F266,"")</f>
        <v>44765603</v>
      </c>
      <c r="H267" s="21" t="str">
        <f>IF('Base de dados'!G266&lt;&gt;"",'Base de dados'!G266,"")</f>
        <v>398.353.748-05</v>
      </c>
      <c r="I267" s="31" t="str">
        <f>Prefeitura!D267</f>
        <v>SIT PRIMEIRO RANARIO, S/N - ITOPAVA - JUQUIA</v>
      </c>
      <c r="J267" s="22" t="str">
        <f>Prefeitura!E267</f>
        <v>(13) 996306795</v>
      </c>
      <c r="K267" s="23" t="str">
        <f>LOWER('Base de dados'!K266)</f>
        <v>cristinaferreira@outlook.com</v>
      </c>
      <c r="L267" s="24" t="str">
        <f>'Base de dados'!J266</f>
        <v>POPULAÇÃO GERAL</v>
      </c>
      <c r="M267" s="24" t="str">
        <f>'Base de dados'!L266</f>
        <v>SUPLENTE</v>
      </c>
      <c r="N267" s="24">
        <f>'Base de dados'!M266</f>
        <v>34</v>
      </c>
      <c r="O267" s="29" t="str">
        <f>IF(OR(Prefeitura!I267="Não",Prefeitura!J267&lt;&gt;""),"EXCLUÍDO","")</f>
        <v/>
      </c>
      <c r="P267" s="24" t="str">
        <f>IF(Prefeitura!J267&lt;&gt;"","ATENDIDO CDHU",IF(Prefeitura!I267="Não","NÃO COMPROVA TEMPO DE MORADIA",""))</f>
        <v/>
      </c>
      <c r="Q267" s="24" t="str">
        <f t="shared" si="10"/>
        <v/>
      </c>
    </row>
    <row r="268" spans="1:17" ht="24.95" customHeight="1" x14ac:dyDescent="0.25">
      <c r="A268" s="17">
        <f t="shared" si="9"/>
        <v>266</v>
      </c>
      <c r="B268" s="18" t="str">
        <f>'Base de dados'!A267</f>
        <v>5140002303</v>
      </c>
      <c r="C268" s="19" t="str">
        <f>'Base de dados'!B267</f>
        <v>LINDAMIR TEREZINHA DE MORAES</v>
      </c>
      <c r="D268" s="26">
        <f>'Base de dados'!C267</f>
        <v>376440569</v>
      </c>
      <c r="E268" s="20" t="str">
        <f>'Base de dados'!D267</f>
        <v>785.434.019-68</v>
      </c>
      <c r="F268" s="21" t="str">
        <f>IF('Base de dados'!E267&lt;&gt;"",'Base de dados'!E267,"")</f>
        <v/>
      </c>
      <c r="G268" s="21" t="str">
        <f>IF('Base de dados'!F267&lt;&gt;"",'Base de dados'!F267,"")</f>
        <v/>
      </c>
      <c r="H268" s="21" t="str">
        <f>IF('Base de dados'!G267&lt;&gt;"",'Base de dados'!G267,"")</f>
        <v/>
      </c>
      <c r="I268" s="31" t="str">
        <f>Prefeitura!D268</f>
        <v>EST DA PIEDADE, 4 - VILA SANCHES - JUQUIA</v>
      </c>
      <c r="J268" s="22" t="str">
        <f>Prefeitura!E268</f>
        <v>(13) 997038949</v>
      </c>
      <c r="K268" s="23" t="str">
        <f>LOWER('Base de dados'!K267)</f>
        <v>tereza34moraes@gmail.com</v>
      </c>
      <c r="L268" s="24" t="str">
        <f>'Base de dados'!J267</f>
        <v>POPULAÇÃO GERAL</v>
      </c>
      <c r="M268" s="24" t="str">
        <f>'Base de dados'!L267</f>
        <v>SUPLENTE</v>
      </c>
      <c r="N268" s="24">
        <f>'Base de dados'!M267</f>
        <v>35</v>
      </c>
      <c r="O268" s="29" t="str">
        <f>IF(OR(Prefeitura!I268="Não",Prefeitura!J268&lt;&gt;""),"EXCLUÍDO","")</f>
        <v/>
      </c>
      <c r="P268" s="24" t="str">
        <f>IF(Prefeitura!J268&lt;&gt;"","ATENDIDO CDHU",IF(Prefeitura!I268="Não","NÃO COMPROVA TEMPO DE MORADIA",""))</f>
        <v/>
      </c>
      <c r="Q268" s="24" t="str">
        <f t="shared" si="10"/>
        <v/>
      </c>
    </row>
    <row r="269" spans="1:17" ht="24.95" customHeight="1" x14ac:dyDescent="0.25">
      <c r="A269" s="17">
        <f t="shared" si="9"/>
        <v>267</v>
      </c>
      <c r="B269" s="18" t="str">
        <f>'Base de dados'!A268</f>
        <v>5140001388</v>
      </c>
      <c r="C269" s="19" t="str">
        <f>'Base de dados'!B268</f>
        <v>DANILO GUIMARAES DA SILVA</v>
      </c>
      <c r="D269" s="26">
        <f>'Base de dados'!C268</f>
        <v>475640275</v>
      </c>
      <c r="E269" s="20" t="str">
        <f>'Base de dados'!D268</f>
        <v>310.298.718-41</v>
      </c>
      <c r="F269" s="21" t="str">
        <f>IF('Base de dados'!E268&lt;&gt;"",'Base de dados'!E268,"")</f>
        <v/>
      </c>
      <c r="G269" s="21" t="str">
        <f>IF('Base de dados'!F268&lt;&gt;"",'Base de dados'!F268,"")</f>
        <v/>
      </c>
      <c r="H269" s="21" t="str">
        <f>IF('Base de dados'!G268&lt;&gt;"",'Base de dados'!G268,"")</f>
        <v/>
      </c>
      <c r="I269" s="31" t="str">
        <f>Prefeitura!D269</f>
        <v>AV  MARECHAL DEODORO DA FONSECA, 171 - VILA INDUSTRIAL - JUQUIA</v>
      </c>
      <c r="J269" s="22" t="str">
        <f>Prefeitura!E269</f>
        <v>(13) 996374941</v>
      </c>
      <c r="K269" s="23" t="str">
        <f>LOWER('Base de dados'!K268)</f>
        <v>daniloguimaraes80@gmail.com</v>
      </c>
      <c r="L269" s="24" t="str">
        <f>'Base de dados'!J268</f>
        <v>POPULAÇÃO GERAL</v>
      </c>
      <c r="M269" s="24" t="str">
        <f>'Base de dados'!L268</f>
        <v>SUPLENTE</v>
      </c>
      <c r="N269" s="24">
        <f>'Base de dados'!M268</f>
        <v>36</v>
      </c>
      <c r="O269" s="29" t="str">
        <f>IF(OR(Prefeitura!I269="Não",Prefeitura!J269&lt;&gt;""),"EXCLUÍDO","")</f>
        <v/>
      </c>
      <c r="P269" s="24" t="str">
        <f>IF(Prefeitura!J269&lt;&gt;"","ATENDIDO CDHU",IF(Prefeitura!I269="Não","NÃO COMPROVA TEMPO DE MORADIA",""))</f>
        <v/>
      </c>
      <c r="Q269" s="24" t="str">
        <f t="shared" si="10"/>
        <v/>
      </c>
    </row>
    <row r="270" spans="1:17" ht="24.95" customHeight="1" x14ac:dyDescent="0.25">
      <c r="A270" s="17">
        <f t="shared" si="9"/>
        <v>268</v>
      </c>
      <c r="B270" s="18" t="str">
        <f>'Base de dados'!A269</f>
        <v>5140009571</v>
      </c>
      <c r="C270" s="19" t="str">
        <f>'Base de dados'!B269</f>
        <v>TAINA DONIZETE DA SILVA</v>
      </c>
      <c r="D270" s="26">
        <f>'Base de dados'!C269</f>
        <v>508696021</v>
      </c>
      <c r="E270" s="20" t="str">
        <f>'Base de dados'!D269</f>
        <v>464.278.678-30</v>
      </c>
      <c r="F270" s="21" t="str">
        <f>IF('Base de dados'!E269&lt;&gt;"",'Base de dados'!E269,"")</f>
        <v/>
      </c>
      <c r="G270" s="21" t="str">
        <f>IF('Base de dados'!F269&lt;&gt;"",'Base de dados'!F269,"")</f>
        <v/>
      </c>
      <c r="H270" s="21" t="str">
        <f>IF('Base de dados'!G269&lt;&gt;"",'Base de dados'!G269,"")</f>
        <v/>
      </c>
      <c r="I270" s="31" t="str">
        <f>Prefeitura!D270</f>
        <v>RUA MARIA IZABEL, 49 - VILA PEDREIRA - JUQUIA</v>
      </c>
      <c r="J270" s="22" t="str">
        <f>Prefeitura!E270</f>
        <v>(13) 981222207</v>
      </c>
      <c r="K270" s="23" t="str">
        <f>LOWER('Base de dados'!K269)</f>
        <v>donizetetaina33@gmail.com</v>
      </c>
      <c r="L270" s="24" t="str">
        <f>'Base de dados'!J269</f>
        <v>POPULAÇÃO GERAL</v>
      </c>
      <c r="M270" s="24" t="str">
        <f>'Base de dados'!L269</f>
        <v>SUPLENTE</v>
      </c>
      <c r="N270" s="24">
        <f>'Base de dados'!M269</f>
        <v>37</v>
      </c>
      <c r="O270" s="29" t="str">
        <f>IF(OR(Prefeitura!I270="Não",Prefeitura!J270&lt;&gt;""),"EXCLUÍDO","")</f>
        <v/>
      </c>
      <c r="P270" s="24" t="str">
        <f>IF(Prefeitura!J270&lt;&gt;"","ATENDIDO CDHU",IF(Prefeitura!I270="Não","NÃO COMPROVA TEMPO DE MORADIA",""))</f>
        <v/>
      </c>
      <c r="Q270" s="24" t="str">
        <f t="shared" si="10"/>
        <v/>
      </c>
    </row>
    <row r="271" spans="1:17" ht="24.95" customHeight="1" x14ac:dyDescent="0.25">
      <c r="A271" s="17">
        <f t="shared" si="9"/>
        <v>269</v>
      </c>
      <c r="B271" s="18" t="str">
        <f>'Base de dados'!A270</f>
        <v>5140006981</v>
      </c>
      <c r="C271" s="19" t="str">
        <f>'Base de dados'!B270</f>
        <v>SONIA MARCELINA DIAS</v>
      </c>
      <c r="D271" s="26">
        <f>'Base de dados'!C270</f>
        <v>37652277</v>
      </c>
      <c r="E271" s="20" t="str">
        <f>'Base de dados'!D270</f>
        <v>331.517.078-90</v>
      </c>
      <c r="F271" s="21" t="str">
        <f>IF('Base de dados'!E270&lt;&gt;"",'Base de dados'!E270,"")</f>
        <v/>
      </c>
      <c r="G271" s="21" t="str">
        <f>IF('Base de dados'!F270&lt;&gt;"",'Base de dados'!F270,"")</f>
        <v/>
      </c>
      <c r="H271" s="21" t="str">
        <f>IF('Base de dados'!G270&lt;&gt;"",'Base de dados'!G270,"")</f>
        <v/>
      </c>
      <c r="I271" s="31" t="str">
        <f>Prefeitura!D271</f>
        <v>AV  ANDORINHA, 37c - VILA DOS PASSAROS - JUQUIA</v>
      </c>
      <c r="J271" s="22" t="str">
        <f>Prefeitura!E271</f>
        <v>(13) 9910500</v>
      </c>
      <c r="K271" s="23" t="str">
        <f>LOWER('Base de dados'!K270)</f>
        <v>pardalzera.17@gmail.com</v>
      </c>
      <c r="L271" s="24" t="str">
        <f>'Base de dados'!J270</f>
        <v>POPULAÇÃO GERAL</v>
      </c>
      <c r="M271" s="24" t="str">
        <f>'Base de dados'!L270</f>
        <v>SUPLENTE</v>
      </c>
      <c r="N271" s="24">
        <f>'Base de dados'!M270</f>
        <v>38</v>
      </c>
      <c r="O271" s="29" t="str">
        <f>IF(OR(Prefeitura!I271="Não",Prefeitura!J271&lt;&gt;""),"EXCLUÍDO","")</f>
        <v/>
      </c>
      <c r="P271" s="24" t="str">
        <f>IF(Prefeitura!J271&lt;&gt;"","ATENDIDO CDHU",IF(Prefeitura!I271="Não","NÃO COMPROVA TEMPO DE MORADIA",""))</f>
        <v/>
      </c>
      <c r="Q271" s="24" t="str">
        <f t="shared" si="10"/>
        <v/>
      </c>
    </row>
    <row r="272" spans="1:17" ht="24.95" customHeight="1" x14ac:dyDescent="0.25">
      <c r="A272" s="17">
        <f t="shared" si="9"/>
        <v>270</v>
      </c>
      <c r="B272" s="18" t="str">
        <f>'Base de dados'!A271</f>
        <v>5140006437</v>
      </c>
      <c r="C272" s="19" t="str">
        <f>'Base de dados'!B271</f>
        <v>THAIANE GOMES PATRICIO</v>
      </c>
      <c r="D272" s="26">
        <f>'Base de dados'!C271</f>
        <v>369106179</v>
      </c>
      <c r="E272" s="20" t="str">
        <f>'Base de dados'!D271</f>
        <v>360.014.018-37</v>
      </c>
      <c r="F272" s="21" t="str">
        <f>IF('Base de dados'!E271&lt;&gt;"",'Base de dados'!E271,"")</f>
        <v>CREISON ALVES DA COSTA</v>
      </c>
      <c r="G272" s="21">
        <f>IF('Base de dados'!F271&lt;&gt;"",'Base de dados'!F271,"")</f>
        <v>56331638</v>
      </c>
      <c r="H272" s="21" t="str">
        <f>IF('Base de dados'!G271&lt;&gt;"",'Base de dados'!G271,"")</f>
        <v>473.924.578-70</v>
      </c>
      <c r="I272" s="31" t="str">
        <f>Prefeitura!D272</f>
        <v>RUA MARIA IZABEL, 190 - VILA PEDREIRA - JUQUIA</v>
      </c>
      <c r="J272" s="22" t="str">
        <f>Prefeitura!E272</f>
        <v>(13) 996034525</v>
      </c>
      <c r="K272" s="23" t="str">
        <f>LOWER('Base de dados'!K271)</f>
        <v>thaianegomespatricio@hotmail.com</v>
      </c>
      <c r="L272" s="24" t="str">
        <f>'Base de dados'!J271</f>
        <v>POPULAÇÃO GERAL</v>
      </c>
      <c r="M272" s="24" t="str">
        <f>'Base de dados'!L271</f>
        <v>SUPLENTE</v>
      </c>
      <c r="N272" s="24">
        <f>'Base de dados'!M271</f>
        <v>39</v>
      </c>
      <c r="O272" s="29" t="str">
        <f>IF(OR(Prefeitura!I272="Não",Prefeitura!J272&lt;&gt;""),"EXCLUÍDO","")</f>
        <v/>
      </c>
      <c r="P272" s="24" t="str">
        <f>IF(Prefeitura!J272&lt;&gt;"","ATENDIDO CDHU",IF(Prefeitura!I272="Não","NÃO COMPROVA TEMPO DE MORADIA",""))</f>
        <v/>
      </c>
      <c r="Q272" s="24" t="str">
        <f t="shared" si="10"/>
        <v/>
      </c>
    </row>
    <row r="273" spans="1:17" ht="24.95" customHeight="1" x14ac:dyDescent="0.25">
      <c r="A273" s="17">
        <f t="shared" si="9"/>
        <v>271</v>
      </c>
      <c r="B273" s="18" t="str">
        <f>'Base de dados'!A272</f>
        <v>5140007120</v>
      </c>
      <c r="C273" s="19" t="str">
        <f>'Base de dados'!B272</f>
        <v>JENNIFER DA SILVA GONCALVES</v>
      </c>
      <c r="D273" s="26">
        <f>'Base de dados'!C272</f>
        <v>369663573</v>
      </c>
      <c r="E273" s="20" t="str">
        <f>'Base de dados'!D272</f>
        <v>444.538.198-54</v>
      </c>
      <c r="F273" s="21" t="str">
        <f>IF('Base de dados'!E272&lt;&gt;"",'Base de dados'!E272,"")</f>
        <v/>
      </c>
      <c r="G273" s="21" t="str">
        <f>IF('Base de dados'!F272&lt;&gt;"",'Base de dados'!F272,"")</f>
        <v/>
      </c>
      <c r="H273" s="21" t="str">
        <f>IF('Base de dados'!G272&lt;&gt;"",'Base de dados'!G272,"")</f>
        <v/>
      </c>
      <c r="I273" s="31" t="str">
        <f>Prefeitura!D273</f>
        <v>RUA PROJETADO 10, 63 - VILA SANCHES - JUQUIA</v>
      </c>
      <c r="J273" s="22" t="str">
        <f>Prefeitura!E273</f>
        <v>(13) 997860189</v>
      </c>
      <c r="K273" s="23" t="str">
        <f>LOWER('Base de dados'!K272)</f>
        <v>jennifersophia1714@gmail.com</v>
      </c>
      <c r="L273" s="24" t="str">
        <f>'Base de dados'!J272</f>
        <v>POPULAÇÃO GERAL</v>
      </c>
      <c r="M273" s="24" t="str">
        <f>'Base de dados'!L272</f>
        <v>SUPLENTE</v>
      </c>
      <c r="N273" s="24">
        <f>'Base de dados'!M272</f>
        <v>40</v>
      </c>
      <c r="O273" s="29" t="str">
        <f>IF(OR(Prefeitura!I273="Não",Prefeitura!J273&lt;&gt;""),"EXCLUÍDO","")</f>
        <v/>
      </c>
      <c r="P273" s="24" t="str">
        <f>IF(Prefeitura!J273&lt;&gt;"","ATENDIDO CDHU",IF(Prefeitura!I273="Não","NÃO COMPROVA TEMPO DE MORADIA",""))</f>
        <v/>
      </c>
      <c r="Q273" s="24" t="str">
        <f t="shared" si="10"/>
        <v/>
      </c>
    </row>
    <row r="274" spans="1:17" ht="24.95" customHeight="1" x14ac:dyDescent="0.25">
      <c r="A274" s="17">
        <f t="shared" si="9"/>
        <v>272</v>
      </c>
      <c r="B274" s="18" t="str">
        <f>'Base de dados'!A273</f>
        <v>5140003236</v>
      </c>
      <c r="C274" s="19" t="str">
        <f>'Base de dados'!B273</f>
        <v>GISELE MANOEL DE PAULA</v>
      </c>
      <c r="D274" s="26">
        <f>'Base de dados'!C273</f>
        <v>150142857</v>
      </c>
      <c r="E274" s="20" t="str">
        <f>'Base de dados'!D273</f>
        <v>411.078.818-89</v>
      </c>
      <c r="F274" s="21" t="str">
        <f>IF('Base de dados'!E273&lt;&gt;"",'Base de dados'!E273,"")</f>
        <v>FELIPE SOARES DA SILVA</v>
      </c>
      <c r="G274" s="21">
        <f>IF('Base de dados'!F273&lt;&gt;"",'Base de dados'!F273,"")</f>
        <v>14855169</v>
      </c>
      <c r="H274" s="21" t="str">
        <f>IF('Base de dados'!G273&lt;&gt;"",'Base de dados'!G273,"")</f>
        <v>323.513.828-54</v>
      </c>
      <c r="I274" s="31" t="str">
        <f>Prefeitura!D274</f>
        <v>RUA SETE, 184 - VILA PEDREIRA - JUQUIA</v>
      </c>
      <c r="J274" s="22" t="str">
        <f>Prefeitura!E274</f>
        <v>(13) 997935061</v>
      </c>
      <c r="K274" s="23" t="str">
        <f>LOWER('Base de dados'!K273)</f>
        <v>giselemdpaula@gmail.com</v>
      </c>
      <c r="L274" s="24" t="str">
        <f>'Base de dados'!J273</f>
        <v>POPULAÇÃO GERAL</v>
      </c>
      <c r="M274" s="24" t="str">
        <f>'Base de dados'!L273</f>
        <v>SUPLENTE</v>
      </c>
      <c r="N274" s="24">
        <f>'Base de dados'!M273</f>
        <v>41</v>
      </c>
      <c r="O274" s="29" t="str">
        <f>IF(OR(Prefeitura!I274="Não",Prefeitura!J274&lt;&gt;""),"EXCLUÍDO","")</f>
        <v/>
      </c>
      <c r="P274" s="24" t="str">
        <f>IF(Prefeitura!J274&lt;&gt;"","ATENDIDO CDHU",IF(Prefeitura!I274="Não","NÃO COMPROVA TEMPO DE MORADIA",""))</f>
        <v/>
      </c>
      <c r="Q274" s="24" t="str">
        <f t="shared" si="10"/>
        <v/>
      </c>
    </row>
    <row r="275" spans="1:17" ht="24.95" customHeight="1" x14ac:dyDescent="0.25">
      <c r="A275" s="17">
        <f t="shared" si="9"/>
        <v>273</v>
      </c>
      <c r="B275" s="18" t="str">
        <f>'Base de dados'!A274</f>
        <v>5140009613</v>
      </c>
      <c r="C275" s="19" t="str">
        <f>'Base de dados'!B274</f>
        <v>JACIMARI MUNIZ DA SILVA</v>
      </c>
      <c r="D275" s="26">
        <f>'Base de dados'!C274</f>
        <v>400265497</v>
      </c>
      <c r="E275" s="20" t="str">
        <f>'Base de dados'!D274</f>
        <v>326.818.198-81</v>
      </c>
      <c r="F275" s="21" t="str">
        <f>IF('Base de dados'!E274&lt;&gt;"",'Base de dados'!E274,"")</f>
        <v/>
      </c>
      <c r="G275" s="21" t="str">
        <f>IF('Base de dados'!F274&lt;&gt;"",'Base de dados'!F274,"")</f>
        <v/>
      </c>
      <c r="H275" s="21" t="str">
        <f>IF('Base de dados'!G274&lt;&gt;"",'Base de dados'!G274,"")</f>
        <v/>
      </c>
      <c r="I275" s="31" t="str">
        <f>Prefeitura!D275</f>
        <v>RUA MARECHAL RONDON, 285 - CEDRO - JUQUIA</v>
      </c>
      <c r="J275" s="22" t="str">
        <f>Prefeitura!E275</f>
        <v>(13) 997358719</v>
      </c>
      <c r="K275" s="23" t="str">
        <f>LOWER('Base de dados'!K274)</f>
        <v>jacimarimuniz08@gmail.com</v>
      </c>
      <c r="L275" s="24" t="str">
        <f>'Base de dados'!J274</f>
        <v>POPULAÇÃO GERAL</v>
      </c>
      <c r="M275" s="24" t="str">
        <f>'Base de dados'!L274</f>
        <v>SUPLENTE</v>
      </c>
      <c r="N275" s="24">
        <f>'Base de dados'!M274</f>
        <v>42</v>
      </c>
      <c r="O275" s="29" t="str">
        <f>IF(OR(Prefeitura!I275="Não",Prefeitura!J275&lt;&gt;""),"EXCLUÍDO","")</f>
        <v/>
      </c>
      <c r="P275" s="24" t="str">
        <f>IF(Prefeitura!J275&lt;&gt;"","ATENDIDO CDHU",IF(Prefeitura!I275="Não","NÃO COMPROVA TEMPO DE MORADIA",""))</f>
        <v/>
      </c>
      <c r="Q275" s="24" t="str">
        <f t="shared" si="10"/>
        <v/>
      </c>
    </row>
    <row r="276" spans="1:17" ht="24.95" customHeight="1" x14ac:dyDescent="0.25">
      <c r="A276" s="17">
        <f t="shared" si="9"/>
        <v>274</v>
      </c>
      <c r="B276" s="18" t="str">
        <f>'Base de dados'!A275</f>
        <v>5140002204</v>
      </c>
      <c r="C276" s="19" t="str">
        <f>'Base de dados'!B275</f>
        <v>EXPEDITO BEZERRA LIMA</v>
      </c>
      <c r="D276" s="26">
        <f>'Base de dados'!C275</f>
        <v>20802891</v>
      </c>
      <c r="E276" s="20" t="str">
        <f>'Base de dados'!D275</f>
        <v>013.450.188-86</v>
      </c>
      <c r="F276" s="21" t="str">
        <f>IF('Base de dados'!E275&lt;&gt;"",'Base de dados'!E275,"")</f>
        <v/>
      </c>
      <c r="G276" s="21" t="str">
        <f>IF('Base de dados'!F275&lt;&gt;"",'Base de dados'!F275,"")</f>
        <v/>
      </c>
      <c r="H276" s="21" t="str">
        <f>IF('Base de dados'!G275&lt;&gt;"",'Base de dados'!G275,"")</f>
        <v/>
      </c>
      <c r="I276" s="31" t="str">
        <f>Prefeitura!D276</f>
        <v>RUA MOHAMAD SAID HEDJAZE, 161 - FLORESTA - JUQUIA</v>
      </c>
      <c r="J276" s="22" t="str">
        <f>Prefeitura!E276</f>
        <v>(13) 996827850</v>
      </c>
      <c r="K276" s="23" t="str">
        <f>LOWER('Base de dados'!K275)</f>
        <v>santosmiltinho17@gmail.com</v>
      </c>
      <c r="L276" s="24" t="str">
        <f>'Base de dados'!J275</f>
        <v>POPULAÇÃO GERAL</v>
      </c>
      <c r="M276" s="24" t="str">
        <f>'Base de dados'!L275</f>
        <v>SUPLENTE</v>
      </c>
      <c r="N276" s="24">
        <f>'Base de dados'!M275</f>
        <v>43</v>
      </c>
      <c r="O276" s="29" t="str">
        <f>IF(OR(Prefeitura!I276="Não",Prefeitura!J276&lt;&gt;""),"EXCLUÍDO","")</f>
        <v/>
      </c>
      <c r="P276" s="24" t="str">
        <f>IF(Prefeitura!J276&lt;&gt;"","ATENDIDO CDHU",IF(Prefeitura!I276="Não","NÃO COMPROVA TEMPO DE MORADIA",""))</f>
        <v/>
      </c>
      <c r="Q276" s="24" t="str">
        <f t="shared" si="10"/>
        <v/>
      </c>
    </row>
    <row r="277" spans="1:17" ht="24.95" customHeight="1" x14ac:dyDescent="0.25">
      <c r="A277" s="17">
        <f t="shared" si="9"/>
        <v>275</v>
      </c>
      <c r="B277" s="18" t="str">
        <f>'Base de dados'!A276</f>
        <v>5140001313</v>
      </c>
      <c r="C277" s="19" t="str">
        <f>'Base de dados'!B276</f>
        <v>ELISANGELA DE ARAUJO TEIXEIRA</v>
      </c>
      <c r="D277" s="26">
        <f>'Base de dados'!C276</f>
        <v>420422286</v>
      </c>
      <c r="E277" s="20" t="str">
        <f>'Base de dados'!D276</f>
        <v>008.887.559-88</v>
      </c>
      <c r="F277" s="21" t="str">
        <f>IF('Base de dados'!E276&lt;&gt;"",'Base de dados'!E276,"")</f>
        <v/>
      </c>
      <c r="G277" s="21" t="str">
        <f>IF('Base de dados'!F276&lt;&gt;"",'Base de dados'!F276,"")</f>
        <v/>
      </c>
      <c r="H277" s="21" t="str">
        <f>IF('Base de dados'!G276&lt;&gt;"",'Base de dados'!G276,"")</f>
        <v/>
      </c>
      <c r="I277" s="31" t="str">
        <f>Prefeitura!D277</f>
        <v>RUA MINAS GERAIS, 181 - VILA INDUSTRIAL - JUQUIA</v>
      </c>
      <c r="J277" s="22" t="str">
        <f>Prefeitura!E277</f>
        <v>(13) 997348783</v>
      </c>
      <c r="K277" s="23" t="str">
        <f>LOWER('Base de dados'!K276)</f>
        <v>elisangelateixera3@gmail.com</v>
      </c>
      <c r="L277" s="24" t="str">
        <f>'Base de dados'!J276</f>
        <v>POPULAÇÃO GERAL</v>
      </c>
      <c r="M277" s="24" t="str">
        <f>'Base de dados'!L276</f>
        <v>SUPLENTE</v>
      </c>
      <c r="N277" s="24">
        <f>'Base de dados'!M276</f>
        <v>44</v>
      </c>
      <c r="O277" s="29" t="str">
        <f>IF(OR(Prefeitura!I277="Não",Prefeitura!J277&lt;&gt;""),"EXCLUÍDO","")</f>
        <v/>
      </c>
      <c r="P277" s="24" t="str">
        <f>IF(Prefeitura!J277&lt;&gt;"","ATENDIDO CDHU",IF(Prefeitura!I277="Não","NÃO COMPROVA TEMPO DE MORADIA",""))</f>
        <v/>
      </c>
      <c r="Q277" s="24" t="str">
        <f t="shared" si="10"/>
        <v/>
      </c>
    </row>
    <row r="278" spans="1:17" ht="24.95" customHeight="1" x14ac:dyDescent="0.25">
      <c r="A278" s="17">
        <f t="shared" si="9"/>
        <v>276</v>
      </c>
      <c r="B278" s="18" t="str">
        <f>'Base de dados'!A277</f>
        <v>5140001768</v>
      </c>
      <c r="C278" s="19" t="str">
        <f>'Base de dados'!B277</f>
        <v>GEISE CARLA DOS SANTOS DE OLIVEIRA</v>
      </c>
      <c r="D278" s="26">
        <f>'Base de dados'!C277</f>
        <v>498815924</v>
      </c>
      <c r="E278" s="20" t="str">
        <f>'Base de dados'!D277</f>
        <v>459.905.748-78</v>
      </c>
      <c r="F278" s="21" t="str">
        <f>IF('Base de dados'!E277&lt;&gt;"",'Base de dados'!E277,"")</f>
        <v/>
      </c>
      <c r="G278" s="21" t="str">
        <f>IF('Base de dados'!F277&lt;&gt;"",'Base de dados'!F277,"")</f>
        <v/>
      </c>
      <c r="H278" s="21" t="str">
        <f>IF('Base de dados'!G277&lt;&gt;"",'Base de dados'!G277,"")</f>
        <v/>
      </c>
      <c r="I278" s="31" t="str">
        <f>Prefeitura!D278</f>
        <v>BC  PROFESSOR FRANCISCO ACELINO DO AMARAL, 433 - VILA SANCHES - JUQUIA</v>
      </c>
      <c r="J278" s="22" t="str">
        <f>Prefeitura!E278</f>
        <v>(13) 996049338</v>
      </c>
      <c r="K278" s="23" t="str">
        <f>LOWER('Base de dados'!K277)</f>
        <v>geise_carla13@outlook.com</v>
      </c>
      <c r="L278" s="24" t="str">
        <f>'Base de dados'!J277</f>
        <v>POPULAÇÃO GERAL</v>
      </c>
      <c r="M278" s="24" t="str">
        <f>'Base de dados'!L277</f>
        <v>SUPLENTE</v>
      </c>
      <c r="N278" s="24">
        <f>'Base de dados'!M277</f>
        <v>45</v>
      </c>
      <c r="O278" s="29" t="str">
        <f>IF(OR(Prefeitura!I278="Não",Prefeitura!J278&lt;&gt;""),"EXCLUÍDO","")</f>
        <v/>
      </c>
      <c r="P278" s="24" t="str">
        <f>IF(Prefeitura!J278&lt;&gt;"","ATENDIDO CDHU",IF(Prefeitura!I278="Não","NÃO COMPROVA TEMPO DE MORADIA",""))</f>
        <v/>
      </c>
      <c r="Q278" s="24" t="str">
        <f t="shared" si="10"/>
        <v/>
      </c>
    </row>
    <row r="279" spans="1:17" ht="24.95" customHeight="1" x14ac:dyDescent="0.25">
      <c r="A279" s="17">
        <f t="shared" si="9"/>
        <v>277</v>
      </c>
      <c r="B279" s="18" t="str">
        <f>'Base de dados'!A278</f>
        <v>5140007617</v>
      </c>
      <c r="C279" s="19" t="str">
        <f>'Base de dados'!B278</f>
        <v>LUCIMARA APARECIDA PAULA DE SOUSA</v>
      </c>
      <c r="D279" s="26">
        <f>'Base de dados'!C278</f>
        <v>422448709</v>
      </c>
      <c r="E279" s="20" t="str">
        <f>'Base de dados'!D278</f>
        <v>371.242.388-89</v>
      </c>
      <c r="F279" s="21" t="str">
        <f>IF('Base de dados'!E278&lt;&gt;"",'Base de dados'!E278,"")</f>
        <v>ADO RIBEIRO DA CRUZ</v>
      </c>
      <c r="G279" s="21">
        <f>IF('Base de dados'!F278&lt;&gt;"",'Base de dados'!F278,"")</f>
        <v>422451174</v>
      </c>
      <c r="H279" s="21" t="str">
        <f>IF('Base de dados'!G278&lt;&gt;"",'Base de dados'!G278,"")</f>
        <v>349.147.678-05</v>
      </c>
      <c r="I279" s="31" t="str">
        <f>Prefeitura!D279</f>
        <v>RUA NABOR DA SILVA FRANCO, 300 - VILA FLORINDO DE BAIXO - JUQUIA</v>
      </c>
      <c r="J279" s="22" t="str">
        <f>Prefeitura!E279</f>
        <v>(13) 996137748</v>
      </c>
      <c r="K279" s="23" t="str">
        <f>LOWER('Base de dados'!K278)</f>
        <v>lucimarapsousa@hotmail.com</v>
      </c>
      <c r="L279" s="24" t="str">
        <f>'Base de dados'!J278</f>
        <v>POPULAÇÃO GERAL</v>
      </c>
      <c r="M279" s="24" t="str">
        <f>'Base de dados'!L278</f>
        <v>SUPLENTE</v>
      </c>
      <c r="N279" s="24">
        <f>'Base de dados'!M278</f>
        <v>46</v>
      </c>
      <c r="O279" s="29" t="str">
        <f>IF(OR(Prefeitura!I279="Não",Prefeitura!J279&lt;&gt;""),"EXCLUÍDO","")</f>
        <v/>
      </c>
      <c r="P279" s="24" t="str">
        <f>IF(Prefeitura!J279&lt;&gt;"","ATENDIDO CDHU",IF(Prefeitura!I279="Não","NÃO COMPROVA TEMPO DE MORADIA",""))</f>
        <v/>
      </c>
      <c r="Q279" s="24" t="str">
        <f t="shared" si="10"/>
        <v/>
      </c>
    </row>
    <row r="280" spans="1:17" ht="24.95" customHeight="1" x14ac:dyDescent="0.25">
      <c r="A280" s="17">
        <f t="shared" si="9"/>
        <v>278</v>
      </c>
      <c r="B280" s="18" t="str">
        <f>'Base de dados'!A279</f>
        <v>5140002956</v>
      </c>
      <c r="C280" s="19" t="str">
        <f>'Base de dados'!B279</f>
        <v>RITA DE CASSIA ALVES DE FARIAS</v>
      </c>
      <c r="D280" s="26">
        <f>'Base de dados'!C279</f>
        <v>289696896</v>
      </c>
      <c r="E280" s="20" t="str">
        <f>'Base de dados'!D279</f>
        <v>215.042.768-09</v>
      </c>
      <c r="F280" s="21" t="str">
        <f>IF('Base de dados'!E279&lt;&gt;"",'Base de dados'!E279,"")</f>
        <v>MAROEL REIS</v>
      </c>
      <c r="G280" s="21">
        <f>IF('Base de dados'!F279&lt;&gt;"",'Base de dados'!F279,"")</f>
        <v>2979531226</v>
      </c>
      <c r="H280" s="21" t="str">
        <f>IF('Base de dados'!G279&lt;&gt;"",'Base de dados'!G279,"")</f>
        <v>317.534.928-58</v>
      </c>
      <c r="I280" s="31" t="str">
        <f>Prefeitura!D280</f>
        <v>RUA ANDORINHA, 209 - VILA DOS PASSAROS - JUQUIA</v>
      </c>
      <c r="J280" s="22" t="str">
        <f>Prefeitura!E280</f>
        <v>(13) 981404831</v>
      </c>
      <c r="K280" s="23" t="str">
        <f>LOWER('Base de dados'!K279)</f>
        <v>vithoriareisalves@gmail.com</v>
      </c>
      <c r="L280" s="24" t="str">
        <f>'Base de dados'!J279</f>
        <v>POPULAÇÃO GERAL</v>
      </c>
      <c r="M280" s="24" t="str">
        <f>'Base de dados'!L279</f>
        <v>SUPLENTE</v>
      </c>
      <c r="N280" s="24">
        <f>'Base de dados'!M279</f>
        <v>47</v>
      </c>
      <c r="O280" s="29" t="str">
        <f>IF(OR(Prefeitura!I280="Não",Prefeitura!J280&lt;&gt;""),"EXCLUÍDO","")</f>
        <v/>
      </c>
      <c r="P280" s="24" t="str">
        <f>IF(Prefeitura!J280&lt;&gt;"","ATENDIDO CDHU",IF(Prefeitura!I280="Não","NÃO COMPROVA TEMPO DE MORADIA",""))</f>
        <v/>
      </c>
      <c r="Q280" s="24" t="str">
        <f t="shared" si="10"/>
        <v/>
      </c>
    </row>
    <row r="281" spans="1:17" ht="24.95" customHeight="1" x14ac:dyDescent="0.25">
      <c r="A281" s="17">
        <f t="shared" si="9"/>
        <v>279</v>
      </c>
      <c r="B281" s="18" t="str">
        <f>'Base de dados'!A280</f>
        <v>5140001081</v>
      </c>
      <c r="C281" s="19" t="str">
        <f>'Base de dados'!B280</f>
        <v>ANDREIA APARECIDA DA SILVA</v>
      </c>
      <c r="D281" s="26">
        <f>'Base de dados'!C280</f>
        <v>272953994</v>
      </c>
      <c r="E281" s="20" t="str">
        <f>'Base de dados'!D280</f>
        <v>254.498.538-07</v>
      </c>
      <c r="F281" s="21" t="str">
        <f>IF('Base de dados'!E280&lt;&gt;"",'Base de dados'!E280,"")</f>
        <v/>
      </c>
      <c r="G281" s="21" t="str">
        <f>IF('Base de dados'!F280&lt;&gt;"",'Base de dados'!F280,"")</f>
        <v/>
      </c>
      <c r="H281" s="21" t="str">
        <f>IF('Base de dados'!G280&lt;&gt;"",'Base de dados'!G280,"")</f>
        <v/>
      </c>
      <c r="I281" s="31" t="str">
        <f>Prefeitura!D281</f>
        <v>AV  BRASIL, 970 - CENTRO - JUQUIA</v>
      </c>
      <c r="J281" s="22" t="str">
        <f>Prefeitura!E281</f>
        <v>(13) 997253678</v>
      </c>
      <c r="K281" s="23" t="str">
        <f>LOWER('Base de dados'!K280)</f>
        <v>deiamendesrosa@hotmail.com</v>
      </c>
      <c r="L281" s="24" t="str">
        <f>'Base de dados'!J280</f>
        <v>POPULAÇÃO GERAL</v>
      </c>
      <c r="M281" s="24" t="str">
        <f>'Base de dados'!L280</f>
        <v>SUPLENTE</v>
      </c>
      <c r="N281" s="24">
        <f>'Base de dados'!M280</f>
        <v>48</v>
      </c>
      <c r="O281" s="29" t="str">
        <f>IF(OR(Prefeitura!I281="Não",Prefeitura!J281&lt;&gt;""),"EXCLUÍDO","")</f>
        <v>EXCLUÍDO</v>
      </c>
      <c r="P281" s="24" t="str">
        <f>IF(Prefeitura!J281&lt;&gt;"","ATENDIDO CDHU",IF(Prefeitura!I281="Não","NÃO COMPROVA TEMPO DE MORADIA",""))</f>
        <v>ATENDIDO CDHU</v>
      </c>
      <c r="Q281" s="24" t="str">
        <f t="shared" si="10"/>
        <v>CDHU</v>
      </c>
    </row>
    <row r="282" spans="1:17" ht="24.95" customHeight="1" x14ac:dyDescent="0.25">
      <c r="A282" s="17">
        <f t="shared" si="9"/>
        <v>280</v>
      </c>
      <c r="B282" s="18" t="str">
        <f>'Base de dados'!A281</f>
        <v>5140000984</v>
      </c>
      <c r="C282" s="19" t="str">
        <f>'Base de dados'!B281</f>
        <v>MANUELLE APARECIDA HENCK</v>
      </c>
      <c r="D282" s="26">
        <f>'Base de dados'!C281</f>
        <v>483445538</v>
      </c>
      <c r="E282" s="20" t="str">
        <f>'Base de dados'!D281</f>
        <v>418.597.118-47</v>
      </c>
      <c r="F282" s="21" t="str">
        <f>IF('Base de dados'!E281&lt;&gt;"",'Base de dados'!E281,"")</f>
        <v/>
      </c>
      <c r="G282" s="21" t="str">
        <f>IF('Base de dados'!F281&lt;&gt;"",'Base de dados'!F281,"")</f>
        <v/>
      </c>
      <c r="H282" s="21" t="str">
        <f>IF('Base de dados'!G281&lt;&gt;"",'Base de dados'!G281,"")</f>
        <v/>
      </c>
      <c r="I282" s="31" t="str">
        <f>Prefeitura!D282</f>
        <v>RUA CURIO, 318 - VILA DOS PASSAROS - JUQUIA</v>
      </c>
      <c r="J282" s="22" t="str">
        <f>Prefeitura!E282</f>
        <v>(13) 997780856</v>
      </c>
      <c r="K282" s="23" t="str">
        <f>LOWER('Base de dados'!K281)</f>
        <v>manuhenck@gmail.com</v>
      </c>
      <c r="L282" s="24" t="str">
        <f>'Base de dados'!J281</f>
        <v>POPULAÇÃO GERAL</v>
      </c>
      <c r="M282" s="24" t="str">
        <f>'Base de dados'!L281</f>
        <v>SUPLENTE</v>
      </c>
      <c r="N282" s="24">
        <f>'Base de dados'!M281</f>
        <v>49</v>
      </c>
      <c r="O282" s="29" t="str">
        <f>IF(OR(Prefeitura!I282="Não",Prefeitura!J282&lt;&gt;""),"EXCLUÍDO","")</f>
        <v/>
      </c>
      <c r="P282" s="24" t="str">
        <f>IF(Prefeitura!J282&lt;&gt;"","ATENDIDO CDHU",IF(Prefeitura!I282="Não","NÃO COMPROVA TEMPO DE MORADIA",""))</f>
        <v/>
      </c>
      <c r="Q282" s="24" t="str">
        <f t="shared" si="10"/>
        <v/>
      </c>
    </row>
    <row r="283" spans="1:17" ht="24.95" customHeight="1" x14ac:dyDescent="0.25">
      <c r="A283" s="17">
        <f t="shared" si="9"/>
        <v>281</v>
      </c>
      <c r="B283" s="18" t="str">
        <f>'Base de dados'!A282</f>
        <v>5140002014</v>
      </c>
      <c r="C283" s="19" t="str">
        <f>'Base de dados'!B282</f>
        <v>MARIA LUCIA ALVES DA SILVA GODOY</v>
      </c>
      <c r="D283" s="26">
        <f>'Base de dados'!C282</f>
        <v>463679325</v>
      </c>
      <c r="E283" s="20" t="str">
        <f>'Base de dados'!D282</f>
        <v>407.665.588-51</v>
      </c>
      <c r="F283" s="21" t="str">
        <f>IF('Base de dados'!E282&lt;&gt;"",'Base de dados'!E282,"")</f>
        <v>JESIEL VEIGA DA SILVA GODOY</v>
      </c>
      <c r="G283" s="21">
        <f>IF('Base de dados'!F282&lt;&gt;"",'Base de dados'!F282,"")</f>
        <v>409685823</v>
      </c>
      <c r="H283" s="21" t="str">
        <f>IF('Base de dados'!G282&lt;&gt;"",'Base de dados'!G282,"")</f>
        <v>374.861.748-80</v>
      </c>
      <c r="I283" s="31" t="str">
        <f>Prefeitura!D283</f>
        <v>RUA GOIAS, 766 - PARQUE NACIONAL - JUQUIA</v>
      </c>
      <c r="J283" s="22" t="str">
        <f>Prefeitura!E283</f>
        <v>(13) 996213908</v>
      </c>
      <c r="K283" s="23" t="str">
        <f>LOWER('Base de dados'!K282)</f>
        <v>mariagodoy88@yahoo.com</v>
      </c>
      <c r="L283" s="24" t="str">
        <f>'Base de dados'!J282</f>
        <v>POPULAÇÃO GERAL</v>
      </c>
      <c r="M283" s="24" t="str">
        <f>'Base de dados'!L282</f>
        <v>SUPLENTE</v>
      </c>
      <c r="N283" s="24">
        <f>'Base de dados'!M282</f>
        <v>50</v>
      </c>
      <c r="O283" s="29" t="str">
        <f>IF(OR(Prefeitura!I283="Não",Prefeitura!J283&lt;&gt;""),"EXCLUÍDO","")</f>
        <v/>
      </c>
      <c r="P283" s="24" t="str">
        <f>IF(Prefeitura!J283&lt;&gt;"","ATENDIDO CDHU",IF(Prefeitura!I283="Não","NÃO COMPROVA TEMPO DE MORADIA",""))</f>
        <v/>
      </c>
      <c r="Q283" s="24" t="str">
        <f t="shared" si="10"/>
        <v/>
      </c>
    </row>
    <row r="284" spans="1:17" ht="24.95" customHeight="1" x14ac:dyDescent="0.25">
      <c r="A284" s="17">
        <f t="shared" si="9"/>
        <v>282</v>
      </c>
      <c r="B284" s="18" t="str">
        <f>'Base de dados'!A283</f>
        <v>5140001909</v>
      </c>
      <c r="C284" s="19" t="str">
        <f>'Base de dados'!B283</f>
        <v>VILSON GONCALVES DA SILVA</v>
      </c>
      <c r="D284" s="26">
        <f>'Base de dados'!C283</f>
        <v>400117186</v>
      </c>
      <c r="E284" s="20" t="str">
        <f>'Base de dados'!D283</f>
        <v>360.874.768-06</v>
      </c>
      <c r="F284" s="21" t="str">
        <f>IF('Base de dados'!E283&lt;&gt;"",'Base de dados'!E283,"")</f>
        <v>DANIELLE DE FARIAS CABRAL</v>
      </c>
      <c r="G284" s="21">
        <f>IF('Base de dados'!F283&lt;&gt;"",'Base de dados'!F283,"")</f>
        <v>490150627</v>
      </c>
      <c r="H284" s="21" t="str">
        <f>IF('Base de dados'!G283&lt;&gt;"",'Base de dados'!G283,"")</f>
        <v>422.569.438-01</v>
      </c>
      <c r="I284" s="31" t="str">
        <f>Prefeitura!D284</f>
        <v>RUA MINAS GERAIS, 203 - VILA SANCHES - JUQUIA</v>
      </c>
      <c r="J284" s="22" t="str">
        <f>Prefeitura!E284</f>
        <v>(13) 996781811</v>
      </c>
      <c r="K284" s="23" t="str">
        <f>LOWER('Base de dados'!K283)</f>
        <v>danie.eloacristini@gmail.com</v>
      </c>
      <c r="L284" s="24" t="str">
        <f>'Base de dados'!J283</f>
        <v>POPULAÇÃO GERAL</v>
      </c>
      <c r="M284" s="24" t="str">
        <f>'Base de dados'!L283</f>
        <v>SUPLENTE</v>
      </c>
      <c r="N284" s="24">
        <f>'Base de dados'!M283</f>
        <v>51</v>
      </c>
      <c r="O284" s="29" t="str">
        <f>IF(OR(Prefeitura!I284="Não",Prefeitura!J284&lt;&gt;""),"EXCLUÍDO","")</f>
        <v/>
      </c>
      <c r="P284" s="24" t="str">
        <f>IF(Prefeitura!J284&lt;&gt;"","ATENDIDO CDHU",IF(Prefeitura!I284="Não","NÃO COMPROVA TEMPO DE MORADIA",""))</f>
        <v/>
      </c>
      <c r="Q284" s="24" t="str">
        <f t="shared" si="10"/>
        <v/>
      </c>
    </row>
    <row r="285" spans="1:17" ht="24.95" customHeight="1" x14ac:dyDescent="0.25">
      <c r="A285" s="17">
        <f t="shared" si="9"/>
        <v>283</v>
      </c>
      <c r="B285" s="18" t="str">
        <f>'Base de dados'!A284</f>
        <v>5140000919</v>
      </c>
      <c r="C285" s="19" t="str">
        <f>'Base de dados'!B284</f>
        <v>CARLOS ROBERTO NEVES JUNIOR</v>
      </c>
      <c r="D285" s="26">
        <f>'Base de dados'!C284</f>
        <v>438955377</v>
      </c>
      <c r="E285" s="20" t="str">
        <f>'Base de dados'!D284</f>
        <v>315.240.638-00</v>
      </c>
      <c r="F285" s="21" t="str">
        <f>IF('Base de dados'!E284&lt;&gt;"",'Base de dados'!E284,"")</f>
        <v>DEISEANE GOMES JUVINO DA SILVA</v>
      </c>
      <c r="G285" s="21">
        <f>IF('Base de dados'!F284&lt;&gt;"",'Base de dados'!F284,"")</f>
        <v>433709455</v>
      </c>
      <c r="H285" s="21" t="str">
        <f>IF('Base de dados'!G284&lt;&gt;"",'Base de dados'!G284,"")</f>
        <v>361.768.598-67</v>
      </c>
      <c r="I285" s="31" t="str">
        <f>Prefeitura!D285</f>
        <v>RUA PARA, 640 - PARQUE NACIONAL - JUQUIA</v>
      </c>
      <c r="J285" s="22" t="str">
        <f>Prefeitura!E285</f>
        <v>(13) 997319087</v>
      </c>
      <c r="K285" s="23" t="str">
        <f>LOWER('Base de dados'!K284)</f>
        <v>roberto_sfc@hotmail.com</v>
      </c>
      <c r="L285" s="24" t="str">
        <f>'Base de dados'!J284</f>
        <v>POPULAÇÃO GERAL</v>
      </c>
      <c r="M285" s="24" t="str">
        <f>'Base de dados'!L284</f>
        <v>SUPLENTE</v>
      </c>
      <c r="N285" s="24">
        <f>'Base de dados'!M284</f>
        <v>52</v>
      </c>
      <c r="O285" s="29" t="str">
        <f>IF(OR(Prefeitura!I285="Não",Prefeitura!J285&lt;&gt;""),"EXCLUÍDO","")</f>
        <v/>
      </c>
      <c r="P285" s="24" t="str">
        <f>IF(Prefeitura!J285&lt;&gt;"","ATENDIDO CDHU",IF(Prefeitura!I285="Não","NÃO COMPROVA TEMPO DE MORADIA",""))</f>
        <v/>
      </c>
      <c r="Q285" s="24" t="str">
        <f t="shared" si="10"/>
        <v/>
      </c>
    </row>
    <row r="286" spans="1:17" ht="24.95" customHeight="1" x14ac:dyDescent="0.25">
      <c r="A286" s="17">
        <f t="shared" si="9"/>
        <v>284</v>
      </c>
      <c r="B286" s="18" t="str">
        <f>'Base de dados'!A285</f>
        <v>5140009704</v>
      </c>
      <c r="C286" s="19" t="str">
        <f>'Base de dados'!B285</f>
        <v>CARLOS ARCANJO DE SOUZA</v>
      </c>
      <c r="D286" s="26">
        <f>'Base de dados'!C285</f>
        <v>171370314</v>
      </c>
      <c r="E286" s="20" t="str">
        <f>'Base de dados'!D285</f>
        <v>054.733.038-38</v>
      </c>
      <c r="F286" s="21" t="str">
        <f>IF('Base de dados'!E285&lt;&gt;"",'Base de dados'!E285,"")</f>
        <v>CARMEN DE SOUZA</v>
      </c>
      <c r="G286" s="21">
        <f>IF('Base de dados'!F285&lt;&gt;"",'Base de dados'!F285,"")</f>
        <v>242697926</v>
      </c>
      <c r="H286" s="21" t="str">
        <f>IF('Base de dados'!G285&lt;&gt;"",'Base de dados'!G285,"")</f>
        <v>134.276.188-03</v>
      </c>
      <c r="I286" s="31" t="str">
        <f>Prefeitura!D286</f>
        <v>SIT SITIO ANTIGO DO MERCI, s/n - MORRO SECO - JUQUIA</v>
      </c>
      <c r="J286" s="22" t="str">
        <f>Prefeitura!E286</f>
        <v>(13) 982125749</v>
      </c>
      <c r="K286" s="23" t="str">
        <f>LOWER('Base de dados'!K285)</f>
        <v>kthalita66@gmail.com</v>
      </c>
      <c r="L286" s="24" t="str">
        <f>'Base de dados'!J285</f>
        <v>POPULAÇÃO GERAL</v>
      </c>
      <c r="M286" s="24" t="str">
        <f>'Base de dados'!L285</f>
        <v>SUPLENTE</v>
      </c>
      <c r="N286" s="24">
        <f>'Base de dados'!M285</f>
        <v>53</v>
      </c>
      <c r="O286" s="29" t="str">
        <f>IF(OR(Prefeitura!I286="Não",Prefeitura!J286&lt;&gt;""),"EXCLUÍDO","")</f>
        <v/>
      </c>
      <c r="P286" s="24" t="str">
        <f>IF(Prefeitura!J286&lt;&gt;"","ATENDIDO CDHU",IF(Prefeitura!I286="Não","NÃO COMPROVA TEMPO DE MORADIA",""))</f>
        <v/>
      </c>
      <c r="Q286" s="24" t="str">
        <f t="shared" si="10"/>
        <v/>
      </c>
    </row>
    <row r="287" spans="1:17" ht="24.95" customHeight="1" x14ac:dyDescent="0.25">
      <c r="A287" s="17">
        <f t="shared" si="9"/>
        <v>285</v>
      </c>
      <c r="B287" s="18" t="str">
        <f>'Base de dados'!A286</f>
        <v>5140005595</v>
      </c>
      <c r="C287" s="19" t="str">
        <f>'Base de dados'!B286</f>
        <v>IGOR DE LIMA SOUSA</v>
      </c>
      <c r="D287" s="26">
        <f>'Base de dados'!C286</f>
        <v>550747618</v>
      </c>
      <c r="E287" s="20" t="str">
        <f>'Base de dados'!D286</f>
        <v>441.599.638-89</v>
      </c>
      <c r="F287" s="21" t="str">
        <f>IF('Base de dados'!E286&lt;&gt;"",'Base de dados'!E286,"")</f>
        <v/>
      </c>
      <c r="G287" s="21" t="str">
        <f>IF('Base de dados'!F286&lt;&gt;"",'Base de dados'!F286,"")</f>
        <v/>
      </c>
      <c r="H287" s="21" t="str">
        <f>IF('Base de dados'!G286&lt;&gt;"",'Base de dados'!G286,"")</f>
        <v/>
      </c>
      <c r="I287" s="31" t="str">
        <f>Prefeitura!D287</f>
        <v>PCA JOSE NUNES DE AQUINO, 301 - VILA NOVA - JUQUIA</v>
      </c>
      <c r="J287" s="22" t="str">
        <f>Prefeitura!E287</f>
        <v>(13) 997466554</v>
      </c>
      <c r="K287" s="23" t="str">
        <f>LOWER('Base de dados'!K286)</f>
        <v>ligor1925@gmail.com</v>
      </c>
      <c r="L287" s="24" t="str">
        <f>'Base de dados'!J286</f>
        <v>POPULAÇÃO GERAL</v>
      </c>
      <c r="M287" s="24" t="str">
        <f>'Base de dados'!L286</f>
        <v>SUPLENTE</v>
      </c>
      <c r="N287" s="24">
        <f>'Base de dados'!M286</f>
        <v>54</v>
      </c>
      <c r="O287" s="29" t="str">
        <f>IF(OR(Prefeitura!I287="Não",Prefeitura!J287&lt;&gt;""),"EXCLUÍDO","")</f>
        <v/>
      </c>
      <c r="P287" s="24" t="str">
        <f>IF(Prefeitura!J287&lt;&gt;"","ATENDIDO CDHU",IF(Prefeitura!I287="Não","NÃO COMPROVA TEMPO DE MORADIA",""))</f>
        <v/>
      </c>
      <c r="Q287" s="24" t="str">
        <f t="shared" si="10"/>
        <v/>
      </c>
    </row>
    <row r="288" spans="1:17" ht="24.95" customHeight="1" x14ac:dyDescent="0.25">
      <c r="A288" s="17">
        <f t="shared" si="9"/>
        <v>286</v>
      </c>
      <c r="B288" s="18" t="str">
        <f>'Base de dados'!A287</f>
        <v>5140004192</v>
      </c>
      <c r="C288" s="19" t="str">
        <f>'Base de dados'!B287</f>
        <v>MANOEL MESSIAS DE SOUZA</v>
      </c>
      <c r="D288" s="26">
        <f>'Base de dados'!C287</f>
        <v>194822072</v>
      </c>
      <c r="E288" s="20" t="str">
        <f>'Base de dados'!D287</f>
        <v>088.246.928-26</v>
      </c>
      <c r="F288" s="21" t="str">
        <f>IF('Base de dados'!E287&lt;&gt;"",'Base de dados'!E287,"")</f>
        <v>ANTONIA DAS DORES FRANKLIN DE SOUZA</v>
      </c>
      <c r="G288" s="21">
        <f>IF('Base de dados'!F287&lt;&gt;"",'Base de dados'!F287,"")</f>
        <v>351289859</v>
      </c>
      <c r="H288" s="21" t="str">
        <f>IF('Base de dados'!G287&lt;&gt;"",'Base de dados'!G287,"")</f>
        <v>143.297.958-25</v>
      </c>
      <c r="I288" s="31" t="str">
        <f>Prefeitura!D288</f>
        <v>EST SETE BARRAS, 62 - VILA PEDREIRA  - JUQUIA</v>
      </c>
      <c r="J288" s="22" t="str">
        <f>Prefeitura!E288</f>
        <v>(13) 996673957</v>
      </c>
      <c r="K288" s="23" t="str">
        <f>LOWER('Base de dados'!K287)</f>
        <v>franklinantonia4@gmail.com</v>
      </c>
      <c r="L288" s="24" t="str">
        <f>'Base de dados'!J287</f>
        <v>POPULAÇÃO GERAL</v>
      </c>
      <c r="M288" s="24" t="str">
        <f>'Base de dados'!L287</f>
        <v>SUPLENTE COMPLEMENTAR</v>
      </c>
      <c r="N288" s="24">
        <f>'Base de dados'!M287</f>
        <v>55</v>
      </c>
      <c r="O288" s="29" t="str">
        <f>IF(OR(Prefeitura!I288="Não",Prefeitura!J288&lt;&gt;""),"EXCLUÍDO","")</f>
        <v/>
      </c>
      <c r="P288" s="24" t="str">
        <f>IF(Prefeitura!J288&lt;&gt;"","ATENDIDO CDHU",IF(Prefeitura!I288="Não","NÃO COMPROVA TEMPO DE MORADIA",""))</f>
        <v/>
      </c>
      <c r="Q288" s="24" t="str">
        <f t="shared" si="10"/>
        <v/>
      </c>
    </row>
    <row r="289" spans="1:17" ht="24.95" customHeight="1" x14ac:dyDescent="0.25">
      <c r="A289" s="17">
        <f t="shared" si="9"/>
        <v>287</v>
      </c>
      <c r="B289" s="18" t="str">
        <f>'Base de dados'!A288</f>
        <v>5140004341</v>
      </c>
      <c r="C289" s="19" t="str">
        <f>'Base de dados'!B288</f>
        <v>CRISTINA DOS SANTOS CARVALHO</v>
      </c>
      <c r="D289" s="26">
        <f>'Base de dados'!C288</f>
        <v>446808192</v>
      </c>
      <c r="E289" s="20" t="str">
        <f>'Base de dados'!D288</f>
        <v>384.109.308-62</v>
      </c>
      <c r="F289" s="21" t="str">
        <f>IF('Base de dados'!E288&lt;&gt;"",'Base de dados'!E288,"")</f>
        <v/>
      </c>
      <c r="G289" s="21" t="str">
        <f>IF('Base de dados'!F288&lt;&gt;"",'Base de dados'!F288,"")</f>
        <v/>
      </c>
      <c r="H289" s="21" t="str">
        <f>IF('Base de dados'!G288&lt;&gt;"",'Base de dados'!G288,"")</f>
        <v/>
      </c>
      <c r="I289" s="31" t="str">
        <f>Prefeitura!D289</f>
        <v>ROD MORRO DA COCADA, 2 - BAIRRO DAS ONCAS  - JUQUIA</v>
      </c>
      <c r="J289" s="22" t="str">
        <f>Prefeitura!E289</f>
        <v>(11) 954630560</v>
      </c>
      <c r="K289" s="23" t="str">
        <f>LOWER('Base de dados'!K288)</f>
        <v>crys.ht@hotmail.com</v>
      </c>
      <c r="L289" s="24" t="str">
        <f>'Base de dados'!J288</f>
        <v>POPULAÇÃO GERAL</v>
      </c>
      <c r="M289" s="24" t="str">
        <f>'Base de dados'!L288</f>
        <v>SUPLENTE COMPLEMENTAR</v>
      </c>
      <c r="N289" s="24">
        <f>'Base de dados'!M288</f>
        <v>56</v>
      </c>
      <c r="O289" s="29" t="str">
        <f>IF(OR(Prefeitura!I289="Não",Prefeitura!J289&lt;&gt;""),"EXCLUÍDO","")</f>
        <v/>
      </c>
      <c r="P289" s="24" t="str">
        <f>IF(Prefeitura!J289&lt;&gt;"","ATENDIDO CDHU",IF(Prefeitura!I289="Não","NÃO COMPROVA TEMPO DE MORADIA",""))</f>
        <v/>
      </c>
      <c r="Q289" s="24" t="str">
        <f t="shared" si="10"/>
        <v/>
      </c>
    </row>
    <row r="290" spans="1:17" ht="24.95" customHeight="1" x14ac:dyDescent="0.25">
      <c r="A290" s="17">
        <f t="shared" si="9"/>
        <v>288</v>
      </c>
      <c r="B290" s="18" t="str">
        <f>'Base de dados'!A289</f>
        <v>5140001065</v>
      </c>
      <c r="C290" s="19" t="str">
        <f>'Base de dados'!B289</f>
        <v>ROSELENE LAURENTINO VAGUEIRO</v>
      </c>
      <c r="D290" s="26">
        <f>'Base de dados'!C289</f>
        <v>288534825</v>
      </c>
      <c r="E290" s="20" t="str">
        <f>'Base de dados'!D289</f>
        <v>197.642.498-41</v>
      </c>
      <c r="F290" s="21" t="str">
        <f>IF('Base de dados'!E289&lt;&gt;"",'Base de dados'!E289,"")</f>
        <v/>
      </c>
      <c r="G290" s="21" t="str">
        <f>IF('Base de dados'!F289&lt;&gt;"",'Base de dados'!F289,"")</f>
        <v/>
      </c>
      <c r="H290" s="21" t="str">
        <f>IF('Base de dados'!G289&lt;&gt;"",'Base de dados'!G289,"")</f>
        <v/>
      </c>
      <c r="I290" s="31" t="str">
        <f>Prefeitura!D290</f>
        <v>RUA ANTONIO LEAL DAS NEVES, 94 - VILA SANCHES - JUQUIA</v>
      </c>
      <c r="J290" s="22" t="str">
        <f>Prefeitura!E290</f>
        <v>(13) 997707217</v>
      </c>
      <c r="K290" s="23" t="str">
        <f>LOWER('Base de dados'!K289)</f>
        <v>roselene1998@hotmail.com</v>
      </c>
      <c r="L290" s="24" t="str">
        <f>'Base de dados'!J289</f>
        <v>POPULAÇÃO GERAL</v>
      </c>
      <c r="M290" s="24" t="str">
        <f>'Base de dados'!L289</f>
        <v>SUPLENTE COMPLEMENTAR</v>
      </c>
      <c r="N290" s="24">
        <f>'Base de dados'!M289</f>
        <v>57</v>
      </c>
      <c r="O290" s="29" t="str">
        <f>IF(OR(Prefeitura!I290="Não",Prefeitura!J290&lt;&gt;""),"EXCLUÍDO","")</f>
        <v/>
      </c>
      <c r="P290" s="24" t="str">
        <f>IF(Prefeitura!J290&lt;&gt;"","ATENDIDO CDHU",IF(Prefeitura!I290="Não","NÃO COMPROVA TEMPO DE MORADIA",""))</f>
        <v/>
      </c>
      <c r="Q290" s="24" t="str">
        <f t="shared" si="10"/>
        <v/>
      </c>
    </row>
    <row r="291" spans="1:17" ht="24.95" customHeight="1" x14ac:dyDescent="0.25">
      <c r="A291" s="17">
        <f t="shared" si="9"/>
        <v>289</v>
      </c>
      <c r="B291" s="18" t="str">
        <f>'Base de dados'!A290</f>
        <v>5140007286</v>
      </c>
      <c r="C291" s="19" t="str">
        <f>'Base de dados'!B290</f>
        <v>GISELE MUNIZ RODRIGUES GOULARTGOULARTE</v>
      </c>
      <c r="D291" s="26">
        <f>'Base de dados'!C290</f>
        <v>476894463</v>
      </c>
      <c r="E291" s="20" t="str">
        <f>'Base de dados'!D290</f>
        <v>415.930.168-16</v>
      </c>
      <c r="F291" s="21" t="str">
        <f>IF('Base de dados'!E290&lt;&gt;"",'Base de dados'!E290,"")</f>
        <v>WILLIAM GOULARTE</v>
      </c>
      <c r="G291" s="21">
        <f>IF('Base de dados'!F290&lt;&gt;"",'Base de dados'!F290,"")</f>
        <v>42301361</v>
      </c>
      <c r="H291" s="21" t="str">
        <f>IF('Base de dados'!G290&lt;&gt;"",'Base de dados'!G290,"")</f>
        <v>331.002.008-88</v>
      </c>
      <c r="I291" s="31" t="str">
        <f>Prefeitura!D291</f>
        <v>RUA ISAIAS MARTINS DE OLIVEIRA, 314 - VILA FLORINDO  - JUQUIA</v>
      </c>
      <c r="J291" s="22" t="str">
        <f>Prefeitura!E291</f>
        <v>(13) 997774739</v>
      </c>
      <c r="K291" s="23" t="str">
        <f>LOWER('Base de dados'!K290)</f>
        <v>l.arte26@gmail.com</v>
      </c>
      <c r="L291" s="24" t="str">
        <f>'Base de dados'!J290</f>
        <v>POPULAÇÃO GERAL</v>
      </c>
      <c r="M291" s="24" t="str">
        <f>'Base de dados'!L290</f>
        <v>SUPLENTE COMPLEMENTAR</v>
      </c>
      <c r="N291" s="24">
        <f>'Base de dados'!M290</f>
        <v>58</v>
      </c>
      <c r="O291" s="29" t="str">
        <f>IF(OR(Prefeitura!I291="Não",Prefeitura!J291&lt;&gt;""),"EXCLUÍDO","")</f>
        <v/>
      </c>
      <c r="P291" s="24" t="str">
        <f>IF(Prefeitura!J291&lt;&gt;"","ATENDIDO CDHU",IF(Prefeitura!I291="Não","NÃO COMPROVA TEMPO DE MORADIA",""))</f>
        <v/>
      </c>
      <c r="Q291" s="24" t="str">
        <f t="shared" si="10"/>
        <v/>
      </c>
    </row>
    <row r="292" spans="1:17" ht="24.95" customHeight="1" x14ac:dyDescent="0.25">
      <c r="A292" s="17">
        <f t="shared" si="9"/>
        <v>290</v>
      </c>
      <c r="B292" s="18" t="str">
        <f>'Base de dados'!A291</f>
        <v>5140002683</v>
      </c>
      <c r="C292" s="19" t="str">
        <f>'Base de dados'!B291</f>
        <v>LETICIA MUNIZ ALVES DOS SANTOS</v>
      </c>
      <c r="D292" s="26">
        <f>'Base de dados'!C291</f>
        <v>453207108</v>
      </c>
      <c r="E292" s="20" t="str">
        <f>'Base de dados'!D291</f>
        <v>421.155.248-10</v>
      </c>
      <c r="F292" s="21" t="str">
        <f>IF('Base de dados'!E291&lt;&gt;"",'Base de dados'!E291,"")</f>
        <v>JONATAS SANTOS DAS DORES</v>
      </c>
      <c r="G292" s="21">
        <f>IF('Base de dados'!F291&lt;&gt;"",'Base de dados'!F291,"")</f>
        <v>470047094</v>
      </c>
      <c r="H292" s="21" t="str">
        <f>IF('Base de dados'!G291&lt;&gt;"",'Base de dados'!G291,"")</f>
        <v>432.891.308-51</v>
      </c>
      <c r="I292" s="31" t="str">
        <f>Prefeitura!D292</f>
        <v>RUA JOSE FROES, 117 - JARDIM ANA CRISTINA - JUQUIA</v>
      </c>
      <c r="J292" s="22" t="str">
        <f>Prefeitura!E292</f>
        <v>(13) 997174619</v>
      </c>
      <c r="K292" s="23" t="str">
        <f>LOWER('Base de dados'!K291)</f>
        <v>l.alvesz@hotmail.com</v>
      </c>
      <c r="L292" s="24" t="str">
        <f>'Base de dados'!J291</f>
        <v>POPULAÇÃO GERAL</v>
      </c>
      <c r="M292" s="24" t="str">
        <f>'Base de dados'!L291</f>
        <v>SUPLENTE COMPLEMENTAR</v>
      </c>
      <c r="N292" s="24">
        <f>'Base de dados'!M291</f>
        <v>59</v>
      </c>
      <c r="O292" s="29" t="str">
        <f>IF(OR(Prefeitura!I292="Não",Prefeitura!J292&lt;&gt;""),"EXCLUÍDO","")</f>
        <v/>
      </c>
      <c r="P292" s="24" t="str">
        <f>IF(Prefeitura!J292&lt;&gt;"","ATENDIDO CDHU",IF(Prefeitura!I292="Não","NÃO COMPROVA TEMPO DE MORADIA",""))</f>
        <v/>
      </c>
      <c r="Q292" s="24" t="str">
        <f t="shared" si="10"/>
        <v/>
      </c>
    </row>
    <row r="293" spans="1:17" ht="24.95" customHeight="1" x14ac:dyDescent="0.25">
      <c r="A293" s="17">
        <f t="shared" si="9"/>
        <v>291</v>
      </c>
      <c r="B293" s="18" t="str">
        <f>'Base de dados'!A292</f>
        <v>5140002675</v>
      </c>
      <c r="C293" s="19" t="str">
        <f>'Base de dados'!B292</f>
        <v>ELINEUZA BARBOSA SILVA</v>
      </c>
      <c r="D293" s="26">
        <f>'Base de dados'!C292</f>
        <v>219280769</v>
      </c>
      <c r="E293" s="20" t="str">
        <f>'Base de dados'!D292</f>
        <v>124.718.968-63</v>
      </c>
      <c r="F293" s="21" t="str">
        <f>IF('Base de dados'!E292&lt;&gt;"",'Base de dados'!E292,"")</f>
        <v/>
      </c>
      <c r="G293" s="21" t="str">
        <f>IF('Base de dados'!F292&lt;&gt;"",'Base de dados'!F292,"")</f>
        <v/>
      </c>
      <c r="H293" s="21" t="str">
        <f>IF('Base de dados'!G292&lt;&gt;"",'Base de dados'!G292,"")</f>
        <v/>
      </c>
      <c r="I293" s="31" t="str">
        <f>Prefeitura!D293</f>
        <v>RUA ADVENTISTA, 120 - PIUVA - JUQUIA</v>
      </c>
      <c r="J293" s="22" t="str">
        <f>Prefeitura!E293</f>
        <v>(12) 996774464</v>
      </c>
      <c r="K293" s="23" t="str">
        <f>LOWER('Base de dados'!K292)</f>
        <v>dagizana_santos@hotmail.com</v>
      </c>
      <c r="L293" s="24" t="str">
        <f>'Base de dados'!J292</f>
        <v>POPULAÇÃO GERAL</v>
      </c>
      <c r="M293" s="24" t="str">
        <f>'Base de dados'!L292</f>
        <v>SUPLENTE COMPLEMENTAR</v>
      </c>
      <c r="N293" s="24">
        <f>'Base de dados'!M292</f>
        <v>60</v>
      </c>
      <c r="O293" s="29" t="str">
        <f>IF(OR(Prefeitura!I293="Não",Prefeitura!J293&lt;&gt;""),"EXCLUÍDO","")</f>
        <v/>
      </c>
      <c r="P293" s="24" t="str">
        <f>IF(Prefeitura!J293&lt;&gt;"","ATENDIDO CDHU",IF(Prefeitura!I293="Não","NÃO COMPROVA TEMPO DE MORADIA",""))</f>
        <v/>
      </c>
      <c r="Q293" s="24" t="str">
        <f t="shared" si="10"/>
        <v/>
      </c>
    </row>
    <row r="294" spans="1:17" ht="24.95" customHeight="1" x14ac:dyDescent="0.25">
      <c r="A294" s="17">
        <f t="shared" si="9"/>
        <v>292</v>
      </c>
      <c r="B294" s="18" t="str">
        <f>'Base de dados'!A293</f>
        <v>5140009712</v>
      </c>
      <c r="C294" s="19" t="str">
        <f>'Base de dados'!B293</f>
        <v>MIKAELA ILIDIA DA SILVA</v>
      </c>
      <c r="D294" s="26">
        <f>'Base de dados'!C293</f>
        <v>500788522</v>
      </c>
      <c r="E294" s="20" t="str">
        <f>'Base de dados'!D293</f>
        <v>418.341.408-38</v>
      </c>
      <c r="F294" s="21" t="str">
        <f>IF('Base de dados'!E293&lt;&gt;"",'Base de dados'!E293,"")</f>
        <v/>
      </c>
      <c r="G294" s="21" t="str">
        <f>IF('Base de dados'!F293&lt;&gt;"",'Base de dados'!F293,"")</f>
        <v/>
      </c>
      <c r="H294" s="21" t="str">
        <f>IF('Base de dados'!G293&lt;&gt;"",'Base de dados'!G293,"")</f>
        <v/>
      </c>
      <c r="I294" s="31" t="str">
        <f>Prefeitura!D294</f>
        <v>RUA GOIAS, 448 - PARQUE NACIONAL  - JUQUIA</v>
      </c>
      <c r="J294" s="22" t="str">
        <f>Prefeitura!E294</f>
        <v>(13) 997038794</v>
      </c>
      <c r="K294" s="23" t="str">
        <f>LOWER('Base de dados'!K293)</f>
        <v>mikaelailidia11@gmail.com</v>
      </c>
      <c r="L294" s="24" t="str">
        <f>'Base de dados'!J293</f>
        <v>POPULAÇÃO GERAL</v>
      </c>
      <c r="M294" s="24" t="str">
        <f>'Base de dados'!L293</f>
        <v>SUPLENTE COMPLEMENTAR</v>
      </c>
      <c r="N294" s="24">
        <f>'Base de dados'!M293</f>
        <v>61</v>
      </c>
      <c r="O294" s="29" t="str">
        <f>IF(OR(Prefeitura!I294="Não",Prefeitura!J294&lt;&gt;""),"EXCLUÍDO","")</f>
        <v/>
      </c>
      <c r="P294" s="24" t="str">
        <f>IF(Prefeitura!J294&lt;&gt;"","ATENDIDO CDHU",IF(Prefeitura!I294="Não","NÃO COMPROVA TEMPO DE MORADIA",""))</f>
        <v/>
      </c>
      <c r="Q294" s="24" t="str">
        <f t="shared" si="10"/>
        <v/>
      </c>
    </row>
    <row r="295" spans="1:17" ht="24.95" customHeight="1" x14ac:dyDescent="0.25">
      <c r="A295" s="17">
        <f t="shared" si="9"/>
        <v>293</v>
      </c>
      <c r="B295" s="18" t="str">
        <f>'Base de dados'!A294</f>
        <v>5140006932</v>
      </c>
      <c r="C295" s="19" t="str">
        <f>'Base de dados'!B294</f>
        <v>ELIANE LOURENCO BATISTA DA SILVA</v>
      </c>
      <c r="D295" s="26">
        <f>'Base de dados'!C294</f>
        <v>434259767</v>
      </c>
      <c r="E295" s="20" t="str">
        <f>'Base de dados'!D294</f>
        <v>301.486.148-09</v>
      </c>
      <c r="F295" s="21" t="str">
        <f>IF('Base de dados'!E294&lt;&gt;"",'Base de dados'!E294,"")</f>
        <v>BOANERGES MENDES GALDINO DA SILVA</v>
      </c>
      <c r="G295" s="21">
        <f>IF('Base de dados'!F294&lt;&gt;"",'Base de dados'!F294,"")</f>
        <v>25488878</v>
      </c>
      <c r="H295" s="21" t="str">
        <f>IF('Base de dados'!G294&lt;&gt;"",'Base de dados'!G294,"")</f>
        <v>223.099.398-46</v>
      </c>
      <c r="I295" s="31" t="str">
        <f>Prefeitura!D295</f>
        <v>RUA NABOR DA SILVA FRANCO, 141 - VILA FLORINDO DE BAIXO - JUQUIA</v>
      </c>
      <c r="J295" s="22" t="str">
        <f>Prefeitura!E295</f>
        <v>(13) 981889052</v>
      </c>
      <c r="K295" s="23" t="str">
        <f>LOWER('Base de dados'!K294)</f>
        <v>evelynvibas@gmail.com</v>
      </c>
      <c r="L295" s="24" t="str">
        <f>'Base de dados'!J294</f>
        <v>POPULAÇÃO GERAL</v>
      </c>
      <c r="M295" s="24" t="str">
        <f>'Base de dados'!L294</f>
        <v>SUPLENTE COMPLEMENTAR</v>
      </c>
      <c r="N295" s="24">
        <f>'Base de dados'!M294</f>
        <v>62</v>
      </c>
      <c r="O295" s="29" t="str">
        <f>IF(OR(Prefeitura!I295="Não",Prefeitura!J295&lt;&gt;""),"EXCLUÍDO","")</f>
        <v/>
      </c>
      <c r="P295" s="24" t="str">
        <f>IF(Prefeitura!J295&lt;&gt;"","ATENDIDO CDHU",IF(Prefeitura!I295="Não","NÃO COMPROVA TEMPO DE MORADIA",""))</f>
        <v/>
      </c>
      <c r="Q295" s="24" t="str">
        <f t="shared" si="10"/>
        <v/>
      </c>
    </row>
    <row r="296" spans="1:17" ht="24.95" customHeight="1" x14ac:dyDescent="0.25">
      <c r="A296" s="17">
        <f t="shared" si="9"/>
        <v>294</v>
      </c>
      <c r="B296" s="18" t="str">
        <f>'Base de dados'!A295</f>
        <v>5140010629</v>
      </c>
      <c r="C296" s="19" t="str">
        <f>'Base de dados'!B295</f>
        <v>JHONATAN DIAS DA SILVA</v>
      </c>
      <c r="D296" s="26">
        <f>'Base de dados'!C295</f>
        <v>492116696</v>
      </c>
      <c r="E296" s="20" t="str">
        <f>'Base de dados'!D295</f>
        <v>420.634.358-63</v>
      </c>
      <c r="F296" s="21" t="str">
        <f>IF('Base de dados'!E295&lt;&gt;"",'Base de dados'!E295,"")</f>
        <v/>
      </c>
      <c r="G296" s="21" t="str">
        <f>IF('Base de dados'!F295&lt;&gt;"",'Base de dados'!F295,"")</f>
        <v/>
      </c>
      <c r="H296" s="21" t="str">
        <f>IF('Base de dados'!G295&lt;&gt;"",'Base de dados'!G295,"")</f>
        <v/>
      </c>
      <c r="I296" s="31" t="str">
        <f>Prefeitura!D296</f>
        <v>EST SETE BARRAS, 1238 - VILA PEDREIRA - JUQUIA</v>
      </c>
      <c r="J296" s="22" t="str">
        <f>Prefeitura!E296</f>
        <v>(13) 997323353</v>
      </c>
      <c r="K296" s="23" t="str">
        <f>LOWER('Base de dados'!K295)</f>
        <v>jhonatandias1003@gmail.com</v>
      </c>
      <c r="L296" s="24" t="str">
        <f>'Base de dados'!J295</f>
        <v>POPULAÇÃO GERAL</v>
      </c>
      <c r="M296" s="24" t="str">
        <f>'Base de dados'!L295</f>
        <v>SUPLENTE COMPLEMENTAR</v>
      </c>
      <c r="N296" s="24">
        <f>'Base de dados'!M295</f>
        <v>63</v>
      </c>
      <c r="O296" s="29" t="str">
        <f>IF(OR(Prefeitura!I296="Não",Prefeitura!J296&lt;&gt;""),"EXCLUÍDO","")</f>
        <v/>
      </c>
      <c r="P296" s="24" t="str">
        <f>IF(Prefeitura!J296&lt;&gt;"","ATENDIDO CDHU",IF(Prefeitura!I296="Não","NÃO COMPROVA TEMPO DE MORADIA",""))</f>
        <v/>
      </c>
      <c r="Q296" s="24" t="str">
        <f t="shared" si="10"/>
        <v/>
      </c>
    </row>
    <row r="297" spans="1:17" ht="24.95" customHeight="1" x14ac:dyDescent="0.25">
      <c r="A297" s="17">
        <f t="shared" si="9"/>
        <v>295</v>
      </c>
      <c r="B297" s="18" t="str">
        <f>'Base de dados'!A296</f>
        <v>5140009662</v>
      </c>
      <c r="C297" s="19" t="str">
        <f>'Base de dados'!B296</f>
        <v>ISAURA DOS SANTOS BARBOSA</v>
      </c>
      <c r="D297" s="26">
        <f>'Base de dados'!C296</f>
        <v>282316310</v>
      </c>
      <c r="E297" s="20" t="str">
        <f>'Base de dados'!D296</f>
        <v>247.800.778-93</v>
      </c>
      <c r="F297" s="21" t="str">
        <f>IF('Base de dados'!E296&lt;&gt;"",'Base de dados'!E296,"")</f>
        <v/>
      </c>
      <c r="G297" s="21" t="str">
        <f>IF('Base de dados'!F296&lt;&gt;"",'Base de dados'!F296,"")</f>
        <v/>
      </c>
      <c r="H297" s="21" t="str">
        <f>IF('Base de dados'!G296&lt;&gt;"",'Base de dados'!G296,"")</f>
        <v/>
      </c>
      <c r="I297" s="31" t="str">
        <f>Prefeitura!D297</f>
        <v>RUA PROFESSOR FRANCISCO ARCELINO DO AMARAL, 318 - VILA SANCHES - JUQUIA</v>
      </c>
      <c r="J297" s="22" t="str">
        <f>Prefeitura!E297</f>
        <v>(13) 996360817</v>
      </c>
      <c r="K297" s="23" t="str">
        <f>LOWER('Base de dados'!K296)</f>
        <v>isajanilson@gmail.com</v>
      </c>
      <c r="L297" s="24" t="str">
        <f>'Base de dados'!J296</f>
        <v>POPULAÇÃO GERAL</v>
      </c>
      <c r="M297" s="24" t="str">
        <f>'Base de dados'!L296</f>
        <v>SUPLENTE COMPLEMENTAR</v>
      </c>
      <c r="N297" s="24">
        <f>'Base de dados'!M296</f>
        <v>64</v>
      </c>
      <c r="O297" s="29" t="str">
        <f>IF(OR(Prefeitura!I297="Não",Prefeitura!J297&lt;&gt;""),"EXCLUÍDO","")</f>
        <v/>
      </c>
      <c r="P297" s="24" t="str">
        <f>IF(Prefeitura!J297&lt;&gt;"","ATENDIDO CDHU",IF(Prefeitura!I297="Não","NÃO COMPROVA TEMPO DE MORADIA",""))</f>
        <v/>
      </c>
      <c r="Q297" s="24" t="str">
        <f t="shared" si="10"/>
        <v/>
      </c>
    </row>
    <row r="298" spans="1:17" ht="24.95" customHeight="1" x14ac:dyDescent="0.25">
      <c r="A298" s="17">
        <f t="shared" si="9"/>
        <v>296</v>
      </c>
      <c r="B298" s="18" t="str">
        <f>'Base de dados'!A297</f>
        <v>5140007112</v>
      </c>
      <c r="C298" s="19" t="str">
        <f>'Base de dados'!B297</f>
        <v>VALDINEI SILVA DE SOUZA</v>
      </c>
      <c r="D298" s="26">
        <f>'Base de dados'!C297</f>
        <v>215253131</v>
      </c>
      <c r="E298" s="20" t="str">
        <f>'Base de dados'!D297</f>
        <v>129.422.458-16</v>
      </c>
      <c r="F298" s="21" t="str">
        <f>IF('Base de dados'!E297&lt;&gt;"",'Base de dados'!E297,"")</f>
        <v/>
      </c>
      <c r="G298" s="21" t="str">
        <f>IF('Base de dados'!F297&lt;&gt;"",'Base de dados'!F297,"")</f>
        <v/>
      </c>
      <c r="H298" s="21" t="str">
        <f>IF('Base de dados'!G297&lt;&gt;"",'Base de dados'!G297,"")</f>
        <v/>
      </c>
      <c r="I298" s="31" t="str">
        <f>Prefeitura!D298</f>
        <v>EST HUM FEPASA, 272 - ESTACAO - JUQUIA</v>
      </c>
      <c r="J298" s="22" t="str">
        <f>Prefeitura!E298</f>
        <v>(13) 997562734</v>
      </c>
      <c r="K298" s="23" t="str">
        <f>LOWER('Base de dados'!K297)</f>
        <v>valdineineguinhosouza@gmail.com</v>
      </c>
      <c r="L298" s="24" t="str">
        <f>'Base de dados'!J297</f>
        <v>POPULAÇÃO GERAL</v>
      </c>
      <c r="M298" s="24" t="str">
        <f>'Base de dados'!L297</f>
        <v>SUPLENTE COMPLEMENTAR</v>
      </c>
      <c r="N298" s="24">
        <f>'Base de dados'!M297</f>
        <v>65</v>
      </c>
      <c r="O298" s="29" t="str">
        <f>IF(OR(Prefeitura!I298="Não",Prefeitura!J298&lt;&gt;""),"EXCLUÍDO","")</f>
        <v/>
      </c>
      <c r="P298" s="24" t="str">
        <f>IF(Prefeitura!J298&lt;&gt;"","ATENDIDO CDHU",IF(Prefeitura!I298="Não","NÃO COMPROVA TEMPO DE MORADIA",""))</f>
        <v/>
      </c>
      <c r="Q298" s="24" t="str">
        <f t="shared" si="10"/>
        <v/>
      </c>
    </row>
    <row r="299" spans="1:17" ht="24.95" customHeight="1" x14ac:dyDescent="0.25">
      <c r="A299" s="17">
        <f t="shared" si="9"/>
        <v>297</v>
      </c>
      <c r="B299" s="18" t="str">
        <f>'Base de dados'!A298</f>
        <v>5140003822</v>
      </c>
      <c r="C299" s="19" t="str">
        <f>'Base de dados'!B298</f>
        <v>VALDIRENE DE FRANCA BARBOZA SANTOS</v>
      </c>
      <c r="D299" s="26">
        <f>'Base de dados'!C298</f>
        <v>36481326</v>
      </c>
      <c r="E299" s="20" t="str">
        <f>'Base de dados'!D298</f>
        <v>315.666.518-59</v>
      </c>
      <c r="F299" s="21" t="str">
        <f>IF('Base de dados'!E298&lt;&gt;"",'Base de dados'!E298,"")</f>
        <v>DIEGO SANTOS SILVA</v>
      </c>
      <c r="G299" s="21">
        <f>IF('Base de dados'!F298&lt;&gt;"",'Base de dados'!F298,"")</f>
        <v>453592508</v>
      </c>
      <c r="H299" s="21" t="str">
        <f>IF('Base de dados'!G298&lt;&gt;"",'Base de dados'!G298,"")</f>
        <v>356.038.548-20</v>
      </c>
      <c r="I299" s="31" t="str">
        <f>Prefeitura!D299</f>
        <v>RUA JOSE ANGELO DE MIRANDA HERRERA, 39 - VILA FLORINDO DE BAIXO - JUQUIA</v>
      </c>
      <c r="J299" s="22" t="str">
        <f>Prefeitura!E299</f>
        <v>(13) 996790486</v>
      </c>
      <c r="K299" s="23" t="str">
        <f>LOWER('Base de dados'!K298)</f>
        <v>valdirenebarbosafrancao014@gmail.com</v>
      </c>
      <c r="L299" s="24" t="str">
        <f>'Base de dados'!J298</f>
        <v>POPULAÇÃO GERAL</v>
      </c>
      <c r="M299" s="24" t="str">
        <f>'Base de dados'!L298</f>
        <v>SUPLENTE COMPLEMENTAR</v>
      </c>
      <c r="N299" s="24">
        <f>'Base de dados'!M298</f>
        <v>66</v>
      </c>
      <c r="O299" s="29" t="str">
        <f>IF(OR(Prefeitura!I299="Não",Prefeitura!J299&lt;&gt;""),"EXCLUÍDO","")</f>
        <v/>
      </c>
      <c r="P299" s="24" t="str">
        <f>IF(Prefeitura!J299&lt;&gt;"","ATENDIDO CDHU",IF(Prefeitura!I299="Não","NÃO COMPROVA TEMPO DE MORADIA",""))</f>
        <v/>
      </c>
      <c r="Q299" s="24" t="str">
        <f t="shared" si="10"/>
        <v/>
      </c>
    </row>
    <row r="300" spans="1:17" ht="24.95" customHeight="1" x14ac:dyDescent="0.25">
      <c r="A300" s="17">
        <f t="shared" si="9"/>
        <v>298</v>
      </c>
      <c r="B300" s="18" t="str">
        <f>'Base de dados'!A299</f>
        <v>5140008839</v>
      </c>
      <c r="C300" s="19" t="str">
        <f>'Base de dados'!B299</f>
        <v>CAMILA EDUARDA DIAS ARAGAO</v>
      </c>
      <c r="D300" s="26">
        <f>'Base de dados'!C299</f>
        <v>558312275</v>
      </c>
      <c r="E300" s="20" t="str">
        <f>'Base de dados'!D299</f>
        <v>477.323.658-28</v>
      </c>
      <c r="F300" s="21" t="str">
        <f>IF('Base de dados'!E299&lt;&gt;"",'Base de dados'!E299,"")</f>
        <v/>
      </c>
      <c r="G300" s="21" t="str">
        <f>IF('Base de dados'!F299&lt;&gt;"",'Base de dados'!F299,"")</f>
        <v/>
      </c>
      <c r="H300" s="21" t="str">
        <f>IF('Base de dados'!G299&lt;&gt;"",'Base de dados'!G299,"")</f>
        <v/>
      </c>
      <c r="I300" s="31" t="str">
        <f>Prefeitura!D300</f>
        <v>RUA MARTINS COELHO, 494 - CENTRO - JUQUIA</v>
      </c>
      <c r="J300" s="22" t="str">
        <f>Prefeitura!E300</f>
        <v>(13) 996105673</v>
      </c>
      <c r="K300" s="23" t="str">
        <f>LOWER('Base de dados'!K299)</f>
        <v>camijc1711@gmail.com</v>
      </c>
      <c r="L300" s="24" t="str">
        <f>'Base de dados'!J299</f>
        <v>POPULAÇÃO GERAL</v>
      </c>
      <c r="M300" s="24" t="str">
        <f>'Base de dados'!L299</f>
        <v>SUPLENTE COMPLEMENTAR</v>
      </c>
      <c r="N300" s="24">
        <f>'Base de dados'!M299</f>
        <v>67</v>
      </c>
      <c r="O300" s="29" t="str">
        <f>IF(OR(Prefeitura!I300="Não",Prefeitura!J300&lt;&gt;""),"EXCLUÍDO","")</f>
        <v/>
      </c>
      <c r="P300" s="24" t="str">
        <f>IF(Prefeitura!J300&lt;&gt;"","ATENDIDO CDHU",IF(Prefeitura!I300="Não","NÃO COMPROVA TEMPO DE MORADIA",""))</f>
        <v/>
      </c>
      <c r="Q300" s="24" t="str">
        <f t="shared" si="10"/>
        <v/>
      </c>
    </row>
    <row r="301" spans="1:17" ht="24.95" customHeight="1" x14ac:dyDescent="0.25">
      <c r="A301" s="17">
        <f t="shared" si="9"/>
        <v>299</v>
      </c>
      <c r="B301" s="18" t="str">
        <f>'Base de dados'!A300</f>
        <v>5140003426</v>
      </c>
      <c r="C301" s="19" t="str">
        <f>'Base de dados'!B300</f>
        <v>GLEICE SILVA DE FONTES</v>
      </c>
      <c r="D301" s="26">
        <f>'Base de dados'!C300</f>
        <v>587462747</v>
      </c>
      <c r="E301" s="20" t="str">
        <f>'Base de dados'!D300</f>
        <v>521.220.478-01</v>
      </c>
      <c r="F301" s="21" t="str">
        <f>IF('Base de dados'!E300&lt;&gt;"",'Base de dados'!E300,"")</f>
        <v/>
      </c>
      <c r="G301" s="21" t="str">
        <f>IF('Base de dados'!F300&lt;&gt;"",'Base de dados'!F300,"")</f>
        <v/>
      </c>
      <c r="H301" s="21" t="str">
        <f>IF('Base de dados'!G300&lt;&gt;"",'Base de dados'!G300,"")</f>
        <v/>
      </c>
      <c r="I301" s="31" t="str">
        <f>Prefeitura!D301</f>
        <v>RUA VEREADOR JOAO FLORENCIO, 180 - JARDIM MIRACATU - MIRACATU</v>
      </c>
      <c r="J301" s="22" t="str">
        <f>Prefeitura!E301</f>
        <v>(13) 996808413</v>
      </c>
      <c r="K301" s="23" t="str">
        <f>LOWER('Base de dados'!K300)</f>
        <v>glleicefontes2@gmail.com</v>
      </c>
      <c r="L301" s="24" t="str">
        <f>'Base de dados'!J300</f>
        <v>POPULAÇÃO GERAL</v>
      </c>
      <c r="M301" s="24" t="str">
        <f>'Base de dados'!L300</f>
        <v>SUPLENTE COMPLEMENTAR</v>
      </c>
      <c r="N301" s="24">
        <f>'Base de dados'!M300</f>
        <v>68</v>
      </c>
      <c r="O301" s="29" t="str">
        <f>IF(OR(Prefeitura!I301="Não",Prefeitura!J301&lt;&gt;""),"EXCLUÍDO","")</f>
        <v/>
      </c>
      <c r="P301" s="24" t="str">
        <f>IF(Prefeitura!J301&lt;&gt;"","ATENDIDO CDHU",IF(Prefeitura!I301="Não","NÃO COMPROVA TEMPO DE MORADIA",""))</f>
        <v/>
      </c>
      <c r="Q301" s="24" t="str">
        <f t="shared" si="10"/>
        <v/>
      </c>
    </row>
    <row r="302" spans="1:17" ht="24.95" customHeight="1" x14ac:dyDescent="0.25">
      <c r="A302" s="17">
        <f t="shared" si="9"/>
        <v>300</v>
      </c>
      <c r="B302" s="18" t="str">
        <f>'Base de dados'!A301</f>
        <v>5140008813</v>
      </c>
      <c r="C302" s="19" t="str">
        <f>'Base de dados'!B301</f>
        <v>AGENARIO SILVA GUIMARAES</v>
      </c>
      <c r="D302" s="26">
        <f>'Base de dados'!C301</f>
        <v>251889233</v>
      </c>
      <c r="E302" s="20" t="str">
        <f>'Base de dados'!D301</f>
        <v>152.409.588-58</v>
      </c>
      <c r="F302" s="21" t="str">
        <f>IF('Base de dados'!E301&lt;&gt;"",'Base de dados'!E301,"")</f>
        <v/>
      </c>
      <c r="G302" s="21" t="str">
        <f>IF('Base de dados'!F301&lt;&gt;"",'Base de dados'!F301,"")</f>
        <v/>
      </c>
      <c r="H302" s="21" t="str">
        <f>IF('Base de dados'!G301&lt;&gt;"",'Base de dados'!G301,"")</f>
        <v/>
      </c>
      <c r="I302" s="31" t="str">
        <f>Prefeitura!D302</f>
        <v>RUA ANDORINHAS, 101 - VILA DOS PASSAROS - JUQUIA</v>
      </c>
      <c r="J302" s="22" t="str">
        <f>Prefeitura!E302</f>
        <v>(13) 996103296</v>
      </c>
      <c r="K302" s="23" t="str">
        <f>LOWER('Base de dados'!K301)</f>
        <v>lu-123guimaraes@hotmail.com</v>
      </c>
      <c r="L302" s="24" t="str">
        <f>'Base de dados'!J301</f>
        <v>POPULAÇÃO GERAL</v>
      </c>
      <c r="M302" s="24" t="str">
        <f>'Base de dados'!L301</f>
        <v>SUPLENTE COMPLEMENTAR</v>
      </c>
      <c r="N302" s="24">
        <f>'Base de dados'!M301</f>
        <v>69</v>
      </c>
      <c r="O302" s="29" t="str">
        <f>IF(OR(Prefeitura!I302="Não",Prefeitura!J302&lt;&gt;""),"EXCLUÍDO","")</f>
        <v/>
      </c>
      <c r="P302" s="24" t="str">
        <f>IF(Prefeitura!J302&lt;&gt;"","ATENDIDO CDHU",IF(Prefeitura!I302="Não","NÃO COMPROVA TEMPO DE MORADIA",""))</f>
        <v/>
      </c>
      <c r="Q302" s="24" t="str">
        <f t="shared" si="10"/>
        <v/>
      </c>
    </row>
    <row r="303" spans="1:17" ht="24.95" customHeight="1" x14ac:dyDescent="0.25">
      <c r="A303" s="17">
        <f t="shared" si="9"/>
        <v>301</v>
      </c>
      <c r="B303" s="18" t="str">
        <f>'Base de dados'!A302</f>
        <v>5140004846</v>
      </c>
      <c r="C303" s="19" t="str">
        <f>'Base de dados'!B302</f>
        <v>MATHEUS SOARES</v>
      </c>
      <c r="D303" s="26">
        <f>'Base de dados'!C302</f>
        <v>434257771</v>
      </c>
      <c r="E303" s="20" t="str">
        <f>'Base de dados'!D302</f>
        <v>342.364.828-78</v>
      </c>
      <c r="F303" s="21" t="str">
        <f>IF('Base de dados'!E302&lt;&gt;"",'Base de dados'!E302,"")</f>
        <v/>
      </c>
      <c r="G303" s="21" t="str">
        <f>IF('Base de dados'!F302&lt;&gt;"",'Base de dados'!F302,"")</f>
        <v/>
      </c>
      <c r="H303" s="21" t="str">
        <f>IF('Base de dados'!G302&lt;&gt;"",'Base de dados'!G302,"")</f>
        <v/>
      </c>
      <c r="I303" s="31" t="str">
        <f>Prefeitura!D303</f>
        <v>RUA PRUDENTE DE MORAIS, 1 - VILA INDUSTRIAL - JUQUIA</v>
      </c>
      <c r="J303" s="22" t="str">
        <f>Prefeitura!E303</f>
        <v>(13) 997776250</v>
      </c>
      <c r="K303" s="23" t="str">
        <f>LOWER('Base de dados'!K302)</f>
        <v>pereiralimajonas430@gmail.com</v>
      </c>
      <c r="L303" s="24" t="str">
        <f>'Base de dados'!J302</f>
        <v>POPULAÇÃO GERAL</v>
      </c>
      <c r="M303" s="24" t="str">
        <f>'Base de dados'!L302</f>
        <v>SUPLENTE COMPLEMENTAR</v>
      </c>
      <c r="N303" s="24">
        <f>'Base de dados'!M302</f>
        <v>70</v>
      </c>
      <c r="O303" s="29" t="str">
        <f>IF(OR(Prefeitura!I303="Não",Prefeitura!J303&lt;&gt;""),"EXCLUÍDO","")</f>
        <v/>
      </c>
      <c r="P303" s="24" t="str">
        <f>IF(Prefeitura!J303&lt;&gt;"","ATENDIDO CDHU",IF(Prefeitura!I303="Não","NÃO COMPROVA TEMPO DE MORADIA",""))</f>
        <v/>
      </c>
      <c r="Q303" s="24" t="str">
        <f t="shared" si="10"/>
        <v/>
      </c>
    </row>
    <row r="304" spans="1:17" ht="24.95" customHeight="1" x14ac:dyDescent="0.25">
      <c r="A304" s="17">
        <f t="shared" si="9"/>
        <v>302</v>
      </c>
      <c r="B304" s="18" t="str">
        <f>'Base de dados'!A303</f>
        <v>5140005967</v>
      </c>
      <c r="C304" s="19" t="str">
        <f>'Base de dados'!B303</f>
        <v>JUCILENE ROSA DE OLIVEIRA</v>
      </c>
      <c r="D304" s="26">
        <f>'Base de dados'!C303</f>
        <v>57073285</v>
      </c>
      <c r="E304" s="20" t="str">
        <f>'Base de dados'!D303</f>
        <v>463.545.588-25</v>
      </c>
      <c r="F304" s="21" t="str">
        <f>IF('Base de dados'!E303&lt;&gt;"",'Base de dados'!E303,"")</f>
        <v/>
      </c>
      <c r="G304" s="21" t="str">
        <f>IF('Base de dados'!F303&lt;&gt;"",'Base de dados'!F303,"")</f>
        <v/>
      </c>
      <c r="H304" s="21" t="str">
        <f>IF('Base de dados'!G303&lt;&gt;"",'Base de dados'!G303,"")</f>
        <v/>
      </c>
      <c r="I304" s="31" t="str">
        <f>Prefeitura!D304</f>
        <v>RUA ZELIA DE OLIVEIRA SANTOS, 50 - VILA SANCHES  - JUQUIA</v>
      </c>
      <c r="J304" s="22" t="str">
        <f>Prefeitura!E304</f>
        <v>(13) 997892919</v>
      </c>
      <c r="K304" s="23" t="str">
        <f>LOWER('Base de dados'!K303)</f>
        <v>jucilenerosa-@outlook.com</v>
      </c>
      <c r="L304" s="24" t="str">
        <f>'Base de dados'!J303</f>
        <v>POPULAÇÃO GERAL</v>
      </c>
      <c r="M304" s="24" t="str">
        <f>'Base de dados'!L303</f>
        <v>SUPLENTE COMPLEMENTAR</v>
      </c>
      <c r="N304" s="24">
        <f>'Base de dados'!M303</f>
        <v>71</v>
      </c>
      <c r="O304" s="29" t="str">
        <f>IF(OR(Prefeitura!I304="Não",Prefeitura!J304&lt;&gt;""),"EXCLUÍDO","")</f>
        <v/>
      </c>
      <c r="P304" s="24" t="str">
        <f>IF(Prefeitura!J304&lt;&gt;"","ATENDIDO CDHU",IF(Prefeitura!I304="Não","NÃO COMPROVA TEMPO DE MORADIA",""))</f>
        <v/>
      </c>
      <c r="Q304" s="24" t="str">
        <f t="shared" si="10"/>
        <v/>
      </c>
    </row>
    <row r="305" spans="1:17" ht="24.95" customHeight="1" x14ac:dyDescent="0.25">
      <c r="A305" s="17">
        <f t="shared" si="9"/>
        <v>303</v>
      </c>
      <c r="B305" s="18" t="str">
        <f>'Base de dados'!A304</f>
        <v>5140003194</v>
      </c>
      <c r="C305" s="19" t="str">
        <f>'Base de dados'!B304</f>
        <v>MARIA APARECIDA VIEIRA</v>
      </c>
      <c r="D305" s="26">
        <f>'Base de dados'!C304</f>
        <v>422450601</v>
      </c>
      <c r="E305" s="20" t="str">
        <f>'Base de dados'!D304</f>
        <v>371.387.728-90</v>
      </c>
      <c r="F305" s="21" t="str">
        <f>IF('Base de dados'!E304&lt;&gt;"",'Base de dados'!E304,"")</f>
        <v/>
      </c>
      <c r="G305" s="21" t="str">
        <f>IF('Base de dados'!F304&lt;&gt;"",'Base de dados'!F304,"")</f>
        <v/>
      </c>
      <c r="H305" s="21" t="str">
        <f>IF('Base de dados'!G304&lt;&gt;"",'Base de dados'!G304,"")</f>
        <v/>
      </c>
      <c r="I305" s="31" t="str">
        <f>Prefeitura!D305</f>
        <v>SIT RIBEIRAO FUNDO, Não tem  - FAZENDA HIGA - JUQUIA</v>
      </c>
      <c r="J305" s="22" t="str">
        <f>Prefeitura!E305</f>
        <v>(13) 997564687</v>
      </c>
      <c r="K305" s="23" t="str">
        <f>LOWER('Base de dados'!K304)</f>
        <v>luanavieira260@hotmail.com</v>
      </c>
      <c r="L305" s="24" t="str">
        <f>'Base de dados'!J304</f>
        <v>POPULAÇÃO GERAL</v>
      </c>
      <c r="M305" s="24" t="str">
        <f>'Base de dados'!L304</f>
        <v>SUPLENTE COMPLEMENTAR</v>
      </c>
      <c r="N305" s="24">
        <f>'Base de dados'!M304</f>
        <v>72</v>
      </c>
      <c r="O305" s="29" t="str">
        <f>IF(OR(Prefeitura!I305="Não",Prefeitura!J305&lt;&gt;""),"EXCLUÍDO","")</f>
        <v/>
      </c>
      <c r="P305" s="24" t="str">
        <f>IF(Prefeitura!J305&lt;&gt;"","ATENDIDO CDHU",IF(Prefeitura!I305="Não","NÃO COMPROVA TEMPO DE MORADIA",""))</f>
        <v/>
      </c>
      <c r="Q305" s="24" t="str">
        <f t="shared" si="10"/>
        <v/>
      </c>
    </row>
    <row r="306" spans="1:17" ht="24.95" customHeight="1" x14ac:dyDescent="0.25">
      <c r="A306" s="17">
        <f t="shared" si="9"/>
        <v>304</v>
      </c>
      <c r="B306" s="18" t="str">
        <f>'Base de dados'!A305</f>
        <v>5140002840</v>
      </c>
      <c r="C306" s="19" t="str">
        <f>'Base de dados'!B305</f>
        <v>FERNANDA DE ALCANTARA DIAS</v>
      </c>
      <c r="D306" s="26">
        <f>'Base de dados'!C305</f>
        <v>490120611</v>
      </c>
      <c r="E306" s="20" t="str">
        <f>'Base de dados'!D305</f>
        <v>426.438.838-45</v>
      </c>
      <c r="F306" s="21" t="str">
        <f>IF('Base de dados'!E305&lt;&gt;"",'Base de dados'!E305,"")</f>
        <v/>
      </c>
      <c r="G306" s="21" t="str">
        <f>IF('Base de dados'!F305&lt;&gt;"",'Base de dados'!F305,"")</f>
        <v/>
      </c>
      <c r="H306" s="21" t="str">
        <f>IF('Base de dados'!G305&lt;&gt;"",'Base de dados'!G305,"")</f>
        <v/>
      </c>
      <c r="I306" s="31" t="str">
        <f>Prefeitura!D306</f>
        <v>RUA JOSE NUNES DA SILVA, 36 - VILA SANCHES - JUQUIA</v>
      </c>
      <c r="J306" s="22" t="str">
        <f>Prefeitura!E306</f>
        <v>(13) 996615485</v>
      </c>
      <c r="K306" s="23" t="str">
        <f>LOWER('Base de dados'!K305)</f>
        <v>fernandadiasalcantara@hotmail.com</v>
      </c>
      <c r="L306" s="24" t="str">
        <f>'Base de dados'!J305</f>
        <v>POPULAÇÃO GERAL</v>
      </c>
      <c r="M306" s="24" t="str">
        <f>'Base de dados'!L305</f>
        <v>SUPLENTE COMPLEMENTAR</v>
      </c>
      <c r="N306" s="24">
        <f>'Base de dados'!M305</f>
        <v>73</v>
      </c>
      <c r="O306" s="29" t="str">
        <f>IF(OR(Prefeitura!I306="Não",Prefeitura!J306&lt;&gt;""),"EXCLUÍDO","")</f>
        <v/>
      </c>
      <c r="P306" s="24" t="str">
        <f>IF(Prefeitura!J306&lt;&gt;"","ATENDIDO CDHU",IF(Prefeitura!I306="Não","NÃO COMPROVA TEMPO DE MORADIA",""))</f>
        <v/>
      </c>
      <c r="Q306" s="24" t="str">
        <f t="shared" si="10"/>
        <v/>
      </c>
    </row>
    <row r="307" spans="1:17" ht="24.95" customHeight="1" x14ac:dyDescent="0.25">
      <c r="A307" s="17">
        <f t="shared" si="9"/>
        <v>305</v>
      </c>
      <c r="B307" s="18" t="str">
        <f>'Base de dados'!A306</f>
        <v>5140003558</v>
      </c>
      <c r="C307" s="19" t="str">
        <f>'Base de dados'!B306</f>
        <v>ADRIANO BELIZARIO</v>
      </c>
      <c r="D307" s="26">
        <f>'Base de dados'!C306</f>
        <v>391836468</v>
      </c>
      <c r="E307" s="20" t="str">
        <f>'Base de dados'!D306</f>
        <v>476.727.648-96</v>
      </c>
      <c r="F307" s="21" t="str">
        <f>IF('Base de dados'!E306&lt;&gt;"",'Base de dados'!E306,"")</f>
        <v>ANNA CAROLINA COSME OLIVEIRA SANTOS</v>
      </c>
      <c r="G307" s="21">
        <f>IF('Base de dados'!F306&lt;&gt;"",'Base de dados'!F306,"")</f>
        <v>605823649</v>
      </c>
      <c r="H307" s="21" t="str">
        <f>IF('Base de dados'!G306&lt;&gt;"",'Base de dados'!G306,"")</f>
        <v>576.195.838-40</v>
      </c>
      <c r="I307" s="31" t="str">
        <f>Prefeitura!D307</f>
        <v>RUA CIRIEMA, 245 - JARDIM ALVORADA - MIRACATU</v>
      </c>
      <c r="J307" s="22" t="str">
        <f>Prefeitura!E307</f>
        <v>(13) 996693019</v>
      </c>
      <c r="K307" s="23" t="str">
        <f>LOWER('Base de dados'!K306)</f>
        <v>annacarolinacosmeoliveirasanto@gmail.com</v>
      </c>
      <c r="L307" s="24" t="str">
        <f>'Base de dados'!J306</f>
        <v>POPULAÇÃO GERAL</v>
      </c>
      <c r="M307" s="24" t="str">
        <f>'Base de dados'!L306</f>
        <v>SUPLENTE COMPLEMENTAR</v>
      </c>
      <c r="N307" s="24">
        <f>'Base de dados'!M306</f>
        <v>74</v>
      </c>
      <c r="O307" s="29" t="str">
        <f>IF(OR(Prefeitura!I307="Não",Prefeitura!J307&lt;&gt;""),"EXCLUÍDO","")</f>
        <v/>
      </c>
      <c r="P307" s="24" t="str">
        <f>IF(Prefeitura!J307&lt;&gt;"","ATENDIDO CDHU",IF(Prefeitura!I307="Não","NÃO COMPROVA TEMPO DE MORADIA",""))</f>
        <v/>
      </c>
      <c r="Q307" s="24" t="str">
        <f t="shared" si="10"/>
        <v/>
      </c>
    </row>
    <row r="308" spans="1:17" ht="24.95" customHeight="1" x14ac:dyDescent="0.25">
      <c r="A308" s="17">
        <f t="shared" si="9"/>
        <v>306</v>
      </c>
      <c r="B308" s="18" t="str">
        <f>'Base de dados'!A307</f>
        <v>5140004697</v>
      </c>
      <c r="C308" s="19" t="str">
        <f>'Base de dados'!B307</f>
        <v>DENILSON SILVA LARAGNOIT</v>
      </c>
      <c r="D308" s="26">
        <f>'Base de dados'!C307</f>
        <v>502927288</v>
      </c>
      <c r="E308" s="20" t="str">
        <f>'Base de dados'!D307</f>
        <v>468.065.968-86</v>
      </c>
      <c r="F308" s="21" t="str">
        <f>IF('Base de dados'!E307&lt;&gt;"",'Base de dados'!E307,"")</f>
        <v>LAYSSA BATISTA DA SILVA</v>
      </c>
      <c r="G308" s="21">
        <f>IF('Base de dados'!F307&lt;&gt;"",'Base de dados'!F307,"")</f>
        <v>503748304</v>
      </c>
      <c r="H308" s="21" t="str">
        <f>IF('Base de dados'!G307&lt;&gt;"",'Base de dados'!G307,"")</f>
        <v>473.257.648-63</v>
      </c>
      <c r="I308" s="31" t="str">
        <f>Prefeitura!D308</f>
        <v>RUA MARECHAL RONDON, 21 - CEDRO - JUQUIA</v>
      </c>
      <c r="J308" s="22" t="str">
        <f>Prefeitura!E308</f>
        <v>(13) 996456282</v>
      </c>
      <c r="K308" s="23" t="str">
        <f>LOWER('Base de dados'!K307)</f>
        <v>denilsonlaragnoit343@gmail.com</v>
      </c>
      <c r="L308" s="24" t="str">
        <f>'Base de dados'!J307</f>
        <v>POPULAÇÃO GERAL</v>
      </c>
      <c r="M308" s="24" t="str">
        <f>'Base de dados'!L307</f>
        <v>SUPLENTE COMPLEMENTAR</v>
      </c>
      <c r="N308" s="24">
        <f>'Base de dados'!M307</f>
        <v>75</v>
      </c>
      <c r="O308" s="29" t="str">
        <f>IF(OR(Prefeitura!I308="Não",Prefeitura!J308&lt;&gt;""),"EXCLUÍDO","")</f>
        <v/>
      </c>
      <c r="P308" s="24" t="str">
        <f>IF(Prefeitura!J308&lt;&gt;"","ATENDIDO CDHU",IF(Prefeitura!I308="Não","NÃO COMPROVA TEMPO DE MORADIA",""))</f>
        <v/>
      </c>
      <c r="Q308" s="24" t="str">
        <f t="shared" si="10"/>
        <v/>
      </c>
    </row>
    <row r="309" spans="1:17" ht="24.95" customHeight="1" x14ac:dyDescent="0.25">
      <c r="A309" s="17">
        <f t="shared" si="9"/>
        <v>307</v>
      </c>
      <c r="B309" s="18" t="str">
        <f>'Base de dados'!A308</f>
        <v>5140010033</v>
      </c>
      <c r="C309" s="19" t="str">
        <f>'Base de dados'!B308</f>
        <v>ERALDO SOUZA LIMA</v>
      </c>
      <c r="D309" s="26">
        <f>'Base de dados'!C308</f>
        <v>184913354</v>
      </c>
      <c r="E309" s="20" t="str">
        <f>'Base de dados'!D308</f>
        <v>088.273.428-85</v>
      </c>
      <c r="F309" s="21" t="str">
        <f>IF('Base de dados'!E308&lt;&gt;"",'Base de dados'!E308,"")</f>
        <v/>
      </c>
      <c r="G309" s="21" t="str">
        <f>IF('Base de dados'!F308&lt;&gt;"",'Base de dados'!F308,"")</f>
        <v/>
      </c>
      <c r="H309" s="21" t="str">
        <f>IF('Base de dados'!G308&lt;&gt;"",'Base de dados'!G308,"")</f>
        <v/>
      </c>
      <c r="I309" s="31" t="str">
        <f>Prefeitura!D309</f>
        <v>RUA NABOR DA SILVA FRANCO, 308 - VILA FLORINDO DE BAIXO - JUQUIA</v>
      </c>
      <c r="J309" s="22" t="str">
        <f>Prefeitura!E309</f>
        <v>(13) 997264744</v>
      </c>
      <c r="K309" s="23" t="str">
        <f>LOWER('Base de dados'!K308)</f>
        <v>eraldosouzalima@gmail.com.br</v>
      </c>
      <c r="L309" s="24" t="str">
        <f>'Base de dados'!J308</f>
        <v>POPULAÇÃO GERAL</v>
      </c>
      <c r="M309" s="24" t="str">
        <f>'Base de dados'!L308</f>
        <v>SUPLENTE COMPLEMENTAR</v>
      </c>
      <c r="N309" s="24">
        <f>'Base de dados'!M308</f>
        <v>76</v>
      </c>
      <c r="O309" s="29" t="str">
        <f>IF(OR(Prefeitura!I309="Não",Prefeitura!J309&lt;&gt;""),"EXCLUÍDO","")</f>
        <v/>
      </c>
      <c r="P309" s="24" t="str">
        <f>IF(Prefeitura!J309&lt;&gt;"","ATENDIDO CDHU",IF(Prefeitura!I309="Não","NÃO COMPROVA TEMPO DE MORADIA",""))</f>
        <v/>
      </c>
      <c r="Q309" s="24" t="str">
        <f t="shared" si="10"/>
        <v/>
      </c>
    </row>
    <row r="310" spans="1:17" ht="24.95" customHeight="1" x14ac:dyDescent="0.25">
      <c r="A310" s="17">
        <f t="shared" si="9"/>
        <v>308</v>
      </c>
      <c r="B310" s="18" t="str">
        <f>'Base de dados'!A309</f>
        <v>5140008896</v>
      </c>
      <c r="C310" s="19" t="str">
        <f>'Base de dados'!B309</f>
        <v>JOSI APARECIDA ALBINO DE LIM</v>
      </c>
      <c r="D310" s="26">
        <f>'Base de dados'!C309</f>
        <v>452273080</v>
      </c>
      <c r="E310" s="20" t="str">
        <f>'Base de dados'!D309</f>
        <v>321.712.298-45</v>
      </c>
      <c r="F310" s="21" t="str">
        <f>IF('Base de dados'!E309&lt;&gt;"",'Base de dados'!E309,"")</f>
        <v/>
      </c>
      <c r="G310" s="21" t="str">
        <f>IF('Base de dados'!F309&lt;&gt;"",'Base de dados'!F309,"")</f>
        <v/>
      </c>
      <c r="H310" s="21" t="str">
        <f>IF('Base de dados'!G309&lt;&gt;"",'Base de dados'!G309,"")</f>
        <v/>
      </c>
      <c r="I310" s="31" t="str">
        <f>Prefeitura!D310</f>
        <v>RUA SHINOYEI AKAMINE, 574 - CEDRO - JUQUIA</v>
      </c>
      <c r="J310" s="22" t="str">
        <f>Prefeitura!E310</f>
        <v>(13) 996238146</v>
      </c>
      <c r="K310" s="23" t="str">
        <f>LOWER('Base de dados'!K309)</f>
        <v>thiago02052015@gmail.com</v>
      </c>
      <c r="L310" s="24" t="str">
        <f>'Base de dados'!J309</f>
        <v>POPULAÇÃO GERAL</v>
      </c>
      <c r="M310" s="24" t="str">
        <f>'Base de dados'!L309</f>
        <v>SUPLENTE COMPLEMENTAR</v>
      </c>
      <c r="N310" s="24">
        <f>'Base de dados'!M309</f>
        <v>77</v>
      </c>
      <c r="O310" s="29" t="str">
        <f>IF(OR(Prefeitura!I310="Não",Prefeitura!J310&lt;&gt;""),"EXCLUÍDO","")</f>
        <v/>
      </c>
      <c r="P310" s="24" t="str">
        <f>IF(Prefeitura!J310&lt;&gt;"","ATENDIDO CDHU",IF(Prefeitura!I310="Não","NÃO COMPROVA TEMPO DE MORADIA",""))</f>
        <v/>
      </c>
      <c r="Q310" s="24" t="str">
        <f t="shared" si="10"/>
        <v/>
      </c>
    </row>
    <row r="311" spans="1:17" ht="24.95" customHeight="1" x14ac:dyDescent="0.25">
      <c r="A311" s="17">
        <f t="shared" si="9"/>
        <v>309</v>
      </c>
      <c r="B311" s="18" t="str">
        <f>'Base de dados'!A310</f>
        <v>5140005546</v>
      </c>
      <c r="C311" s="19" t="str">
        <f>'Base de dados'!B310</f>
        <v>DANIELE MENDES MARTINS</v>
      </c>
      <c r="D311" s="26">
        <f>'Base de dados'!C310</f>
        <v>573393734</v>
      </c>
      <c r="E311" s="20" t="str">
        <f>'Base de dados'!D310</f>
        <v>498.037.538-35</v>
      </c>
      <c r="F311" s="21" t="str">
        <f>IF('Base de dados'!E310&lt;&gt;"",'Base de dados'!E310,"")</f>
        <v>BRANDON LAI DE OLIVEIRA ROSA</v>
      </c>
      <c r="G311" s="21">
        <f>IF('Base de dados'!F310&lt;&gt;"",'Base de dados'!F310,"")</f>
        <v>99921404</v>
      </c>
      <c r="H311" s="21" t="str">
        <f>IF('Base de dados'!G310&lt;&gt;"",'Base de dados'!G310,"")</f>
        <v>093.188.739-99</v>
      </c>
      <c r="I311" s="31" t="str">
        <f>Prefeitura!D311</f>
        <v>RUA MARIA CABRAL MUNIZ, 9B - FLORESTA - JUQUIA</v>
      </c>
      <c r="J311" s="22" t="str">
        <f>Prefeitura!E311</f>
        <v>(13) 996653870</v>
      </c>
      <c r="K311" s="23" t="str">
        <f>LOWER('Base de dados'!K310)</f>
        <v>danimeendesm@gmail.com</v>
      </c>
      <c r="L311" s="24" t="str">
        <f>'Base de dados'!J310</f>
        <v>POPULAÇÃO GERAL</v>
      </c>
      <c r="M311" s="24" t="str">
        <f>'Base de dados'!L310</f>
        <v>SUPLENTE COMPLEMENTAR</v>
      </c>
      <c r="N311" s="24">
        <f>'Base de dados'!M310</f>
        <v>78</v>
      </c>
      <c r="O311" s="29" t="str">
        <f>IF(OR(Prefeitura!I311="Não",Prefeitura!J311&lt;&gt;""),"EXCLUÍDO","")</f>
        <v/>
      </c>
      <c r="P311" s="24" t="str">
        <f>IF(Prefeitura!J311&lt;&gt;"","ATENDIDO CDHU",IF(Prefeitura!I311="Não","NÃO COMPROVA TEMPO DE MORADIA",""))</f>
        <v/>
      </c>
      <c r="Q311" s="24" t="str">
        <f t="shared" si="10"/>
        <v/>
      </c>
    </row>
    <row r="312" spans="1:17" ht="24.95" customHeight="1" x14ac:dyDescent="0.25">
      <c r="A312" s="17">
        <f t="shared" si="9"/>
        <v>310</v>
      </c>
      <c r="B312" s="18" t="str">
        <f>'Base de dados'!A311</f>
        <v>5140000653</v>
      </c>
      <c r="C312" s="19" t="str">
        <f>'Base de dados'!B311</f>
        <v>DANIELE DA SILVA SANTOS</v>
      </c>
      <c r="D312" s="26">
        <f>'Base de dados'!C311</f>
        <v>55311816</v>
      </c>
      <c r="E312" s="20" t="str">
        <f>'Base de dados'!D311</f>
        <v>227.454.148-52</v>
      </c>
      <c r="F312" s="21" t="str">
        <f>IF('Base de dados'!E311&lt;&gt;"",'Base de dados'!E311,"")</f>
        <v/>
      </c>
      <c r="G312" s="21" t="str">
        <f>IF('Base de dados'!F311&lt;&gt;"",'Base de dados'!F311,"")</f>
        <v/>
      </c>
      <c r="H312" s="21" t="str">
        <f>IF('Base de dados'!G311&lt;&gt;"",'Base de dados'!G311,"")</f>
        <v/>
      </c>
      <c r="I312" s="31" t="str">
        <f>Prefeitura!D312</f>
        <v>EST JUQUIA SETE BARRAS, 01010 - VILA PEDREIRA  - JUQUIA</v>
      </c>
      <c r="J312" s="22" t="str">
        <f>Prefeitura!E312</f>
        <v>(11) 967999083</v>
      </c>
      <c r="K312" s="23" t="str">
        <f>LOWER('Base de dados'!K311)</f>
        <v>daniellesil64@gmail.com</v>
      </c>
      <c r="L312" s="24" t="str">
        <f>'Base de dados'!J311</f>
        <v>POPULAÇÃO GERAL</v>
      </c>
      <c r="M312" s="24" t="str">
        <f>'Base de dados'!L311</f>
        <v>SUPLENTE COMPLEMENTAR</v>
      </c>
      <c r="N312" s="24">
        <f>'Base de dados'!M311</f>
        <v>79</v>
      </c>
      <c r="O312" s="29" t="str">
        <f>IF(OR(Prefeitura!I312="Não",Prefeitura!J312&lt;&gt;""),"EXCLUÍDO","")</f>
        <v/>
      </c>
      <c r="P312" s="24" t="str">
        <f>IF(Prefeitura!J312&lt;&gt;"","ATENDIDO CDHU",IF(Prefeitura!I312="Não","NÃO COMPROVA TEMPO DE MORADIA",""))</f>
        <v/>
      </c>
      <c r="Q312" s="24" t="str">
        <f t="shared" si="10"/>
        <v/>
      </c>
    </row>
    <row r="313" spans="1:17" ht="24.95" customHeight="1" x14ac:dyDescent="0.25">
      <c r="A313" s="17">
        <f t="shared" si="9"/>
        <v>311</v>
      </c>
      <c r="B313" s="18" t="str">
        <f>'Base de dados'!A312</f>
        <v>5140009316</v>
      </c>
      <c r="C313" s="19" t="str">
        <f>'Base de dados'!B312</f>
        <v>KAROLINE OLIVEIRA DO NASCIMENTO MEIRA</v>
      </c>
      <c r="D313" s="26">
        <f>'Base de dados'!C312</f>
        <v>459792957</v>
      </c>
      <c r="E313" s="20" t="str">
        <f>'Base de dados'!D312</f>
        <v>369.661.198-06</v>
      </c>
      <c r="F313" s="21" t="str">
        <f>IF('Base de dados'!E312&lt;&gt;"",'Base de dados'!E312,"")</f>
        <v>CLAUDINO MEIRA DE SOUZA</v>
      </c>
      <c r="G313" s="21">
        <f>IF('Base de dados'!F312&lt;&gt;"",'Base de dados'!F312,"")</f>
        <v>270059672</v>
      </c>
      <c r="H313" s="21" t="str">
        <f>IF('Base de dados'!G312&lt;&gt;"",'Base de dados'!G312,"")</f>
        <v>251.280.218-31</v>
      </c>
      <c r="I313" s="31" t="str">
        <f>Prefeitura!D313</f>
        <v>RUA FLORESTA, 148 - ESTACAO  - JUQUIA</v>
      </c>
      <c r="J313" s="22" t="str">
        <f>Prefeitura!E313</f>
        <v>(13) 981225121</v>
      </c>
      <c r="K313" s="23" t="str">
        <f>LOWER('Base de dados'!K312)</f>
        <v>karolnasck@hotmail.com</v>
      </c>
      <c r="L313" s="24" t="str">
        <f>'Base de dados'!J312</f>
        <v>POPULAÇÃO GERAL</v>
      </c>
      <c r="M313" s="24" t="str">
        <f>'Base de dados'!L312</f>
        <v>SUPLENTE COMPLEMENTAR</v>
      </c>
      <c r="N313" s="24">
        <f>'Base de dados'!M312</f>
        <v>80</v>
      </c>
      <c r="O313" s="29" t="str">
        <f>IF(OR(Prefeitura!I313="Não",Prefeitura!J313&lt;&gt;""),"EXCLUÍDO","")</f>
        <v/>
      </c>
      <c r="P313" s="24" t="str">
        <f>IF(Prefeitura!J313&lt;&gt;"","ATENDIDO CDHU",IF(Prefeitura!I313="Não","NÃO COMPROVA TEMPO DE MORADIA",""))</f>
        <v/>
      </c>
      <c r="Q313" s="24" t="str">
        <f t="shared" si="10"/>
        <v/>
      </c>
    </row>
    <row r="314" spans="1:17" ht="24.95" customHeight="1" x14ac:dyDescent="0.25">
      <c r="A314" s="17">
        <f t="shared" si="9"/>
        <v>312</v>
      </c>
      <c r="B314" s="18" t="str">
        <f>'Base de dados'!A313</f>
        <v>5140000323</v>
      </c>
      <c r="C314" s="19" t="str">
        <f>'Base de dados'!B313</f>
        <v>THALITA PELEGRI DE OLIVEIRA</v>
      </c>
      <c r="D314" s="26">
        <f>'Base de dados'!C313</f>
        <v>389002069</v>
      </c>
      <c r="E314" s="20" t="str">
        <f>'Base de dados'!D313</f>
        <v>440.067.558-05</v>
      </c>
      <c r="F314" s="21" t="str">
        <f>IF('Base de dados'!E313&lt;&gt;"",'Base de dados'!E313,"")</f>
        <v/>
      </c>
      <c r="G314" s="21" t="str">
        <f>IF('Base de dados'!F313&lt;&gt;"",'Base de dados'!F313,"")</f>
        <v/>
      </c>
      <c r="H314" s="21" t="str">
        <f>IF('Base de dados'!G313&lt;&gt;"",'Base de dados'!G313,"")</f>
        <v/>
      </c>
      <c r="I314" s="31" t="str">
        <f>Prefeitura!D314</f>
        <v>RUA ANDORINHA, 422 - VILA DOS PASSAROS - JUQUIA</v>
      </c>
      <c r="J314" s="22" t="str">
        <f>Prefeitura!E314</f>
        <v>(13) 997550510</v>
      </c>
      <c r="K314" s="23" t="str">
        <f>LOWER('Base de dados'!K313)</f>
        <v>thalitapelegri@yahoo.com</v>
      </c>
      <c r="L314" s="24" t="str">
        <f>'Base de dados'!J313</f>
        <v>POPULAÇÃO GERAL</v>
      </c>
      <c r="M314" s="24" t="str">
        <f>'Base de dados'!L313</f>
        <v>SUPLENTE COMPLEMENTAR</v>
      </c>
      <c r="N314" s="24">
        <f>'Base de dados'!M313</f>
        <v>81</v>
      </c>
      <c r="O314" s="29" t="str">
        <f>IF(OR(Prefeitura!I314="Não",Prefeitura!J314&lt;&gt;""),"EXCLUÍDO","")</f>
        <v/>
      </c>
      <c r="P314" s="24" t="str">
        <f>IF(Prefeitura!J314&lt;&gt;"","ATENDIDO CDHU",IF(Prefeitura!I314="Não","NÃO COMPROVA TEMPO DE MORADIA",""))</f>
        <v/>
      </c>
      <c r="Q314" s="24" t="str">
        <f t="shared" si="10"/>
        <v/>
      </c>
    </row>
    <row r="315" spans="1:17" ht="24.95" customHeight="1" x14ac:dyDescent="0.25">
      <c r="A315" s="17">
        <f t="shared" si="9"/>
        <v>313</v>
      </c>
      <c r="B315" s="18" t="str">
        <f>'Base de dados'!A314</f>
        <v>5140000430</v>
      </c>
      <c r="C315" s="19" t="str">
        <f>'Base de dados'!B314</f>
        <v>RAYSSA RANIELLY MENDES RIBEIRO</v>
      </c>
      <c r="D315" s="26">
        <f>'Base de dados'!C314</f>
        <v>388609291</v>
      </c>
      <c r="E315" s="20" t="str">
        <f>'Base de dados'!D314</f>
        <v>474.413.658-30</v>
      </c>
      <c r="F315" s="21" t="str">
        <f>IF('Base de dados'!E314&lt;&gt;"",'Base de dados'!E314,"")</f>
        <v/>
      </c>
      <c r="G315" s="21" t="str">
        <f>IF('Base de dados'!F314&lt;&gt;"",'Base de dados'!F314,"")</f>
        <v/>
      </c>
      <c r="H315" s="21" t="str">
        <f>IF('Base de dados'!G314&lt;&gt;"",'Base de dados'!G314,"")</f>
        <v/>
      </c>
      <c r="I315" s="31" t="str">
        <f>Prefeitura!D315</f>
        <v>RUA JONAS DE OLIVEIRA SANCHES, 30 - VOVO CLARINHA - JUQUIA</v>
      </c>
      <c r="J315" s="22" t="str">
        <f>Prefeitura!E315</f>
        <v>(15) 997213939</v>
      </c>
      <c r="K315" s="23" t="str">
        <f>LOWER('Base de dados'!K314)</f>
        <v>ranny.mendes@hotmail.com</v>
      </c>
      <c r="L315" s="24" t="str">
        <f>'Base de dados'!J314</f>
        <v>POPULAÇÃO GERAL</v>
      </c>
      <c r="M315" s="24" t="str">
        <f>'Base de dados'!L314</f>
        <v>SUPLENTE COMPLEMENTAR</v>
      </c>
      <c r="N315" s="24">
        <f>'Base de dados'!M314</f>
        <v>82</v>
      </c>
      <c r="O315" s="29" t="str">
        <f>IF(OR(Prefeitura!I315="Não",Prefeitura!J315&lt;&gt;""),"EXCLUÍDO","")</f>
        <v/>
      </c>
      <c r="P315" s="24" t="str">
        <f>IF(Prefeitura!J315&lt;&gt;"","ATENDIDO CDHU",IF(Prefeitura!I315="Não","NÃO COMPROVA TEMPO DE MORADIA",""))</f>
        <v/>
      </c>
      <c r="Q315" s="24" t="str">
        <f t="shared" si="10"/>
        <v/>
      </c>
    </row>
    <row r="316" spans="1:17" ht="24.95" customHeight="1" x14ac:dyDescent="0.25">
      <c r="A316" s="17">
        <f t="shared" si="9"/>
        <v>314</v>
      </c>
      <c r="B316" s="18" t="str">
        <f>'Base de dados'!A315</f>
        <v>5140009878</v>
      </c>
      <c r="C316" s="19" t="str">
        <f>'Base de dados'!B315</f>
        <v>JONAS VIEIRA BORGES</v>
      </c>
      <c r="D316" s="26">
        <f>'Base de dados'!C315</f>
        <v>420407261</v>
      </c>
      <c r="E316" s="20" t="str">
        <f>'Base de dados'!D315</f>
        <v>340.886.978-20</v>
      </c>
      <c r="F316" s="21" t="str">
        <f>IF('Base de dados'!E315&lt;&gt;"",'Base de dados'!E315,"")</f>
        <v>LEIA DE FARIA TOBIAS BORGES</v>
      </c>
      <c r="G316" s="21">
        <f>IF('Base de dados'!F315&lt;&gt;"",'Base de dados'!F315,"")</f>
        <v>420410211</v>
      </c>
      <c r="H316" s="21" t="str">
        <f>IF('Base de dados'!G315&lt;&gt;"",'Base de dados'!G315,"")</f>
        <v>359.609.628-61</v>
      </c>
      <c r="I316" s="31" t="str">
        <f>Prefeitura!D316</f>
        <v>RUA 4, 61 - B. FLORESTA - JUQUIA</v>
      </c>
      <c r="J316" s="22" t="str">
        <f>Prefeitura!E316</f>
        <v>(13) 997507978</v>
      </c>
      <c r="K316" s="23" t="str">
        <f>LOWER('Base de dados'!K315)</f>
        <v>lb8128@gmail.com</v>
      </c>
      <c r="L316" s="24" t="str">
        <f>'Base de dados'!J315</f>
        <v>POPULAÇÃO GERAL</v>
      </c>
      <c r="M316" s="24" t="str">
        <f>'Base de dados'!L315</f>
        <v>SUPLENTE COMPLEMENTAR</v>
      </c>
      <c r="N316" s="24">
        <f>'Base de dados'!M315</f>
        <v>83</v>
      </c>
      <c r="O316" s="29" t="str">
        <f>IF(OR(Prefeitura!I316="Não",Prefeitura!J316&lt;&gt;""),"EXCLUÍDO","")</f>
        <v/>
      </c>
      <c r="P316" s="24" t="str">
        <f>IF(Prefeitura!J316&lt;&gt;"","ATENDIDO CDHU",IF(Prefeitura!I316="Não","NÃO COMPROVA TEMPO DE MORADIA",""))</f>
        <v/>
      </c>
      <c r="Q316" s="24" t="str">
        <f t="shared" si="10"/>
        <v/>
      </c>
    </row>
    <row r="317" spans="1:17" ht="24.95" customHeight="1" x14ac:dyDescent="0.25">
      <c r="A317" s="17">
        <f t="shared" si="9"/>
        <v>315</v>
      </c>
      <c r="B317" s="18" t="str">
        <f>'Base de dados'!A316</f>
        <v>5140010306</v>
      </c>
      <c r="C317" s="19" t="str">
        <f>'Base de dados'!B316</f>
        <v>LORAINE MIRANDA SILVA</v>
      </c>
      <c r="D317" s="26">
        <f>'Base de dados'!C316</f>
        <v>383405221</v>
      </c>
      <c r="E317" s="20" t="str">
        <f>'Base de dados'!D316</f>
        <v>481.763.608-48</v>
      </c>
      <c r="F317" s="21" t="str">
        <f>IF('Base de dados'!E316&lt;&gt;"",'Base de dados'!E316,"")</f>
        <v>MARCOS LOPES DE ARAUJO</v>
      </c>
      <c r="G317" s="21">
        <f>IF('Base de dados'!F316&lt;&gt;"",'Base de dados'!F316,"")</f>
        <v>4770655715</v>
      </c>
      <c r="H317" s="21" t="str">
        <f>IF('Base de dados'!G316&lt;&gt;"",'Base de dados'!G316,"")</f>
        <v>396.080.828-38</v>
      </c>
      <c r="I317" s="31" t="str">
        <f>Prefeitura!D317</f>
        <v>RUA PARANA, 372 - PARQUE NACIONAL - JUQUIA</v>
      </c>
      <c r="J317" s="22" t="str">
        <f>Prefeitura!E317</f>
        <v>(13) 997204363</v>
      </c>
      <c r="K317" s="23" t="str">
        <f>LOWER('Base de dados'!K316)</f>
        <v>marquinhoslopes2009@hotmail.com</v>
      </c>
      <c r="L317" s="24" t="str">
        <f>'Base de dados'!J316</f>
        <v>POPULAÇÃO GERAL</v>
      </c>
      <c r="M317" s="24" t="str">
        <f>'Base de dados'!L316</f>
        <v>SUPLENTE COMPLEMENTAR</v>
      </c>
      <c r="N317" s="24">
        <f>'Base de dados'!M316</f>
        <v>84</v>
      </c>
      <c r="O317" s="29" t="str">
        <f>IF(OR(Prefeitura!I317="Não",Prefeitura!J317&lt;&gt;""),"EXCLUÍDO","")</f>
        <v/>
      </c>
      <c r="P317" s="24" t="str">
        <f>IF(Prefeitura!J317&lt;&gt;"","ATENDIDO CDHU",IF(Prefeitura!I317="Não","NÃO COMPROVA TEMPO DE MORADIA",""))</f>
        <v/>
      </c>
      <c r="Q317" s="24" t="str">
        <f t="shared" si="10"/>
        <v/>
      </c>
    </row>
    <row r="318" spans="1:17" ht="24.95" customHeight="1" x14ac:dyDescent="0.25">
      <c r="A318" s="17">
        <f t="shared" si="9"/>
        <v>316</v>
      </c>
      <c r="B318" s="18" t="str">
        <f>'Base de dados'!A317</f>
        <v>5140000273</v>
      </c>
      <c r="C318" s="19" t="str">
        <f>'Base de dados'!B317</f>
        <v>LUCAS PEREIRA RIBEIRO</v>
      </c>
      <c r="D318" s="26">
        <f>'Base de dados'!C317</f>
        <v>42944915</v>
      </c>
      <c r="E318" s="20" t="str">
        <f>'Base de dados'!D317</f>
        <v>458.237.788-21</v>
      </c>
      <c r="F318" s="21" t="str">
        <f>IF('Base de dados'!E317&lt;&gt;"",'Base de dados'!E317,"")</f>
        <v/>
      </c>
      <c r="G318" s="21" t="str">
        <f>IF('Base de dados'!F317&lt;&gt;"",'Base de dados'!F317,"")</f>
        <v/>
      </c>
      <c r="H318" s="21" t="str">
        <f>IF('Base de dados'!G317&lt;&gt;"",'Base de dados'!G317,"")</f>
        <v/>
      </c>
      <c r="I318" s="31" t="str">
        <f>Prefeitura!D318</f>
        <v>RUA ANTONIO MARQUES PATRICIO, 690 - VILA INDUSTRIAL - JUQUIA</v>
      </c>
      <c r="J318" s="22" t="str">
        <f>Prefeitura!E318</f>
        <v>(13) 996242444</v>
      </c>
      <c r="K318" s="23" t="str">
        <f>LOWER('Base de dados'!K317)</f>
        <v>luckas_jukia@hotmail.com</v>
      </c>
      <c r="L318" s="24" t="str">
        <f>'Base de dados'!J317</f>
        <v>POPULAÇÃO GERAL</v>
      </c>
      <c r="M318" s="24" t="str">
        <f>'Base de dados'!L317</f>
        <v>SUPLENTE COMPLEMENTAR</v>
      </c>
      <c r="N318" s="24">
        <f>'Base de dados'!M317</f>
        <v>85</v>
      </c>
      <c r="O318" s="29" t="str">
        <f>IF(OR(Prefeitura!I318="Não",Prefeitura!J318&lt;&gt;""),"EXCLUÍDO","")</f>
        <v/>
      </c>
      <c r="P318" s="24" t="str">
        <f>IF(Prefeitura!J318&lt;&gt;"","ATENDIDO CDHU",IF(Prefeitura!I318="Não","NÃO COMPROVA TEMPO DE MORADIA",""))</f>
        <v/>
      </c>
      <c r="Q318" s="24" t="str">
        <f t="shared" si="10"/>
        <v/>
      </c>
    </row>
    <row r="319" spans="1:17" ht="24.95" customHeight="1" x14ac:dyDescent="0.25">
      <c r="A319" s="17">
        <f t="shared" si="9"/>
        <v>317</v>
      </c>
      <c r="B319" s="18" t="str">
        <f>'Base de dados'!A318</f>
        <v>5140001305</v>
      </c>
      <c r="C319" s="19" t="str">
        <f>'Base de dados'!B318</f>
        <v>VANUZA DA SILVA FRANKLIN</v>
      </c>
      <c r="D319" s="26">
        <f>'Base de dados'!C318</f>
        <v>494336110</v>
      </c>
      <c r="E319" s="20" t="str">
        <f>'Base de dados'!D318</f>
        <v>418.680.678-07</v>
      </c>
      <c r="F319" s="21" t="str">
        <f>IF('Base de dados'!E318&lt;&gt;"",'Base de dados'!E318,"")</f>
        <v/>
      </c>
      <c r="G319" s="21" t="str">
        <f>IF('Base de dados'!F318&lt;&gt;"",'Base de dados'!F318,"")</f>
        <v/>
      </c>
      <c r="H319" s="21" t="str">
        <f>IF('Base de dados'!G318&lt;&gt;"",'Base de dados'!G318,"")</f>
        <v/>
      </c>
      <c r="I319" s="31" t="str">
        <f>Prefeitura!D319</f>
        <v>RUA TRAVESSA DA PARAIBA, 185 - PARQUE NACIONAL  - JUQUIA</v>
      </c>
      <c r="J319" s="22" t="str">
        <f>Prefeitura!E319</f>
        <v>(13) 992117982</v>
      </c>
      <c r="K319" s="23" t="str">
        <f>LOWER('Base de dados'!K318)</f>
        <v>dvanuza91@yoo.com</v>
      </c>
      <c r="L319" s="24" t="str">
        <f>'Base de dados'!J318</f>
        <v>POPULAÇÃO GERAL</v>
      </c>
      <c r="M319" s="24" t="str">
        <f>'Base de dados'!L318</f>
        <v>SUPLENTE COMPLEMENTAR</v>
      </c>
      <c r="N319" s="24">
        <f>'Base de dados'!M318</f>
        <v>86</v>
      </c>
      <c r="O319" s="29" t="str">
        <f>IF(OR(Prefeitura!I319="Não",Prefeitura!J319&lt;&gt;""),"EXCLUÍDO","")</f>
        <v/>
      </c>
      <c r="P319" s="24" t="str">
        <f>IF(Prefeitura!J319&lt;&gt;"","ATENDIDO CDHU",IF(Prefeitura!I319="Não","NÃO COMPROVA TEMPO DE MORADIA",""))</f>
        <v/>
      </c>
      <c r="Q319" s="24" t="str">
        <f t="shared" si="10"/>
        <v/>
      </c>
    </row>
    <row r="320" spans="1:17" ht="24.95" customHeight="1" x14ac:dyDescent="0.25">
      <c r="A320" s="17">
        <f t="shared" si="9"/>
        <v>318</v>
      </c>
      <c r="B320" s="18" t="str">
        <f>'Base de dados'!A319</f>
        <v>5140002220</v>
      </c>
      <c r="C320" s="19" t="str">
        <f>'Base de dados'!B319</f>
        <v>ALEXANDRE DA SILVA</v>
      </c>
      <c r="D320" s="26">
        <f>'Base de dados'!C319</f>
        <v>456888949</v>
      </c>
      <c r="E320" s="20" t="str">
        <f>'Base de dados'!D319</f>
        <v>329.093.648-10</v>
      </c>
      <c r="F320" s="21" t="str">
        <f>IF('Base de dados'!E319&lt;&gt;"",'Base de dados'!E319,"")</f>
        <v/>
      </c>
      <c r="G320" s="21" t="str">
        <f>IF('Base de dados'!F319&lt;&gt;"",'Base de dados'!F319,"")</f>
        <v/>
      </c>
      <c r="H320" s="21" t="str">
        <f>IF('Base de dados'!G319&lt;&gt;"",'Base de dados'!G319,"")</f>
        <v/>
      </c>
      <c r="I320" s="31" t="str">
        <f>Prefeitura!D320</f>
        <v>RUA BAHIA, 200 - PARQUE NACIONAL - JUQUIA</v>
      </c>
      <c r="J320" s="22" t="str">
        <f>Prefeitura!E320</f>
        <v>(13) 996121798</v>
      </c>
      <c r="K320" s="23" t="str">
        <f>LOWER('Base de dados'!K319)</f>
        <v>andreyneportela67@gmail.com.br</v>
      </c>
      <c r="L320" s="24" t="str">
        <f>'Base de dados'!J319</f>
        <v>POPULAÇÃO GERAL</v>
      </c>
      <c r="M320" s="24" t="str">
        <f>'Base de dados'!L319</f>
        <v>SUPLENTE COMPLEMENTAR</v>
      </c>
      <c r="N320" s="24">
        <f>'Base de dados'!M319</f>
        <v>87</v>
      </c>
      <c r="O320" s="29" t="str">
        <f>IF(OR(Prefeitura!I320="Não",Prefeitura!J320&lt;&gt;""),"EXCLUÍDO","")</f>
        <v/>
      </c>
      <c r="P320" s="24" t="str">
        <f>IF(Prefeitura!J320&lt;&gt;"","ATENDIDO CDHU",IF(Prefeitura!I320="Não","NÃO COMPROVA TEMPO DE MORADIA",""))</f>
        <v/>
      </c>
      <c r="Q320" s="24" t="str">
        <f t="shared" si="10"/>
        <v/>
      </c>
    </row>
    <row r="321" spans="1:17" ht="24.95" customHeight="1" x14ac:dyDescent="0.25">
      <c r="A321" s="17">
        <f t="shared" si="9"/>
        <v>319</v>
      </c>
      <c r="B321" s="18" t="str">
        <f>'Base de dados'!A320</f>
        <v>5140002089</v>
      </c>
      <c r="C321" s="19" t="str">
        <f>'Base de dados'!B320</f>
        <v>DAIANE PEREIRA SOARES</v>
      </c>
      <c r="D321" s="26">
        <f>'Base de dados'!C320</f>
        <v>54671626</v>
      </c>
      <c r="E321" s="20" t="str">
        <f>'Base de dados'!D320</f>
        <v>439.416.708-67</v>
      </c>
      <c r="F321" s="21" t="str">
        <f>IF('Base de dados'!E320&lt;&gt;"",'Base de dados'!E320,"")</f>
        <v>JOAO MARCOS SILVA BARBOZA</v>
      </c>
      <c r="G321" s="21">
        <f>IF('Base de dados'!F320&lt;&gt;"",'Base de dados'!F320,"")</f>
        <v>429559409</v>
      </c>
      <c r="H321" s="21" t="str">
        <f>IF('Base de dados'!G320&lt;&gt;"",'Base de dados'!G320,"")</f>
        <v>451.045.468-61</v>
      </c>
      <c r="I321" s="31" t="str">
        <f>Prefeitura!D321</f>
        <v>RUA MARECHAL RONDON, 123 - CEDRO - JUQUIA</v>
      </c>
      <c r="J321" s="22" t="str">
        <f>Prefeitura!E321</f>
        <v>(13) 996283755</v>
      </c>
      <c r="K321" s="23" t="str">
        <f>LOWER('Base de dados'!K320)</f>
        <v>daianep.soares@hotmail.com</v>
      </c>
      <c r="L321" s="24" t="str">
        <f>'Base de dados'!J320</f>
        <v>POPULAÇÃO GERAL</v>
      </c>
      <c r="M321" s="24" t="str">
        <f>'Base de dados'!L320</f>
        <v>SUPLENTE COMPLEMENTAR</v>
      </c>
      <c r="N321" s="24">
        <f>'Base de dados'!M320</f>
        <v>88</v>
      </c>
      <c r="O321" s="29" t="str">
        <f>IF(OR(Prefeitura!I321="Não",Prefeitura!J321&lt;&gt;""),"EXCLUÍDO","")</f>
        <v/>
      </c>
      <c r="P321" s="24" t="str">
        <f>IF(Prefeitura!J321&lt;&gt;"","ATENDIDO CDHU",IF(Prefeitura!I321="Não","NÃO COMPROVA TEMPO DE MORADIA",""))</f>
        <v/>
      </c>
      <c r="Q321" s="24" t="str">
        <f t="shared" si="10"/>
        <v/>
      </c>
    </row>
    <row r="322" spans="1:17" ht="24.95" customHeight="1" x14ac:dyDescent="0.25">
      <c r="A322" s="17">
        <f t="shared" si="9"/>
        <v>320</v>
      </c>
      <c r="B322" s="18" t="str">
        <f>'Base de dados'!A321</f>
        <v>5140003244</v>
      </c>
      <c r="C322" s="19" t="str">
        <f>'Base de dados'!B321</f>
        <v>JEREMIAS GONCALVES DA CRUZ</v>
      </c>
      <c r="D322" s="26">
        <f>'Base de dados'!C321</f>
        <v>473076779</v>
      </c>
      <c r="E322" s="20" t="str">
        <f>'Base de dados'!D321</f>
        <v>407.736.268-75</v>
      </c>
      <c r="F322" s="21" t="str">
        <f>IF('Base de dados'!E321&lt;&gt;"",'Base de dados'!E321,"")</f>
        <v/>
      </c>
      <c r="G322" s="21" t="str">
        <f>IF('Base de dados'!F321&lt;&gt;"",'Base de dados'!F321,"")</f>
        <v/>
      </c>
      <c r="H322" s="21" t="str">
        <f>IF('Base de dados'!G321&lt;&gt;"",'Base de dados'!G321,"")</f>
        <v/>
      </c>
      <c r="I322" s="31" t="str">
        <f>Prefeitura!D322</f>
        <v>RUA JOAO LEAL DAS NEVES, 700 - VILA PEDREIRA  - JUQUIA</v>
      </c>
      <c r="J322" s="22" t="str">
        <f>Prefeitura!E322</f>
        <v>(13) 996214207</v>
      </c>
      <c r="K322" s="23" t="str">
        <f>LOWER('Base de dados'!K321)</f>
        <v>cristina-pereira-mateus@hotmail.com</v>
      </c>
      <c r="L322" s="24" t="str">
        <f>'Base de dados'!J321</f>
        <v>POPULAÇÃO GERAL</v>
      </c>
      <c r="M322" s="24" t="str">
        <f>'Base de dados'!L321</f>
        <v>SUPLENTE COMPLEMENTAR</v>
      </c>
      <c r="N322" s="24">
        <f>'Base de dados'!M321</f>
        <v>89</v>
      </c>
      <c r="O322" s="29" t="str">
        <f>IF(OR(Prefeitura!I322="Não",Prefeitura!J322&lt;&gt;""),"EXCLUÍDO","")</f>
        <v/>
      </c>
      <c r="P322" s="24" t="str">
        <f>IF(Prefeitura!J322&lt;&gt;"","ATENDIDO CDHU",IF(Prefeitura!I322="Não","NÃO COMPROVA TEMPO DE MORADIA",""))</f>
        <v/>
      </c>
      <c r="Q322" s="24" t="str">
        <f t="shared" si="10"/>
        <v/>
      </c>
    </row>
    <row r="323" spans="1:17" ht="24.95" customHeight="1" x14ac:dyDescent="0.25">
      <c r="A323" s="17">
        <f t="shared" si="9"/>
        <v>321</v>
      </c>
      <c r="B323" s="18" t="str">
        <f>'Base de dados'!A322</f>
        <v>5140002949</v>
      </c>
      <c r="C323" s="19" t="str">
        <f>'Base de dados'!B322</f>
        <v>MARCIA TUBIANO DA SILVA</v>
      </c>
      <c r="D323" s="26">
        <f>'Base de dados'!C322</f>
        <v>53701715</v>
      </c>
      <c r="E323" s="20" t="str">
        <f>'Base de dados'!D322</f>
        <v>424.202.858-08</v>
      </c>
      <c r="F323" s="21" t="str">
        <f>IF('Base de dados'!E322&lt;&gt;"",'Base de dados'!E322,"")</f>
        <v/>
      </c>
      <c r="G323" s="21" t="str">
        <f>IF('Base de dados'!F322&lt;&gt;"",'Base de dados'!F322,"")</f>
        <v/>
      </c>
      <c r="H323" s="21" t="str">
        <f>IF('Base de dados'!G322&lt;&gt;"",'Base de dados'!G322,"")</f>
        <v/>
      </c>
      <c r="I323" s="31" t="str">
        <f>Prefeitura!D323</f>
        <v>CAL TRAVESSA DA PARAIBA, 80 - PARQUE NACIONAL  - JUQUIA</v>
      </c>
      <c r="J323" s="22" t="str">
        <f>Prefeitura!E323</f>
        <v>(13) 996308595</v>
      </c>
      <c r="K323" s="23" t="str">
        <f>LOWER('Base de dados'!K322)</f>
        <v>marciatubiano23@gmail.com</v>
      </c>
      <c r="L323" s="24" t="str">
        <f>'Base de dados'!J322</f>
        <v>POPULAÇÃO GERAL</v>
      </c>
      <c r="M323" s="24" t="str">
        <f>'Base de dados'!L322</f>
        <v>SUPLENTE COMPLEMENTAR</v>
      </c>
      <c r="N323" s="24">
        <f>'Base de dados'!M322</f>
        <v>90</v>
      </c>
      <c r="O323" s="29" t="str">
        <f>IF(OR(Prefeitura!I323="Não",Prefeitura!J323&lt;&gt;""),"EXCLUÍDO","")</f>
        <v/>
      </c>
      <c r="P323" s="24" t="str">
        <f>IF(Prefeitura!J323&lt;&gt;"","ATENDIDO CDHU",IF(Prefeitura!I323="Não","NÃO COMPROVA TEMPO DE MORADIA",""))</f>
        <v/>
      </c>
      <c r="Q323" s="24" t="str">
        <f t="shared" si="10"/>
        <v/>
      </c>
    </row>
    <row r="324" spans="1:17" ht="24.95" customHeight="1" x14ac:dyDescent="0.25">
      <c r="A324" s="17">
        <f t="shared" si="9"/>
        <v>322</v>
      </c>
      <c r="B324" s="18" t="str">
        <f>'Base de dados'!A323</f>
        <v>5140002923</v>
      </c>
      <c r="C324" s="19" t="str">
        <f>'Base de dados'!B323</f>
        <v>VIVIANE MARIA MENDONCA</v>
      </c>
      <c r="D324" s="26">
        <f>'Base de dados'!C323</f>
        <v>279919049</v>
      </c>
      <c r="E324" s="20" t="str">
        <f>'Base de dados'!D323</f>
        <v>162.360.548-27</v>
      </c>
      <c r="F324" s="21" t="str">
        <f>IF('Base de dados'!E323&lt;&gt;"",'Base de dados'!E323,"")</f>
        <v/>
      </c>
      <c r="G324" s="21" t="str">
        <f>IF('Base de dados'!F323&lt;&gt;"",'Base de dados'!F323,"")</f>
        <v/>
      </c>
      <c r="H324" s="21" t="str">
        <f>IF('Base de dados'!G323&lt;&gt;"",'Base de dados'!G323,"")</f>
        <v/>
      </c>
      <c r="I324" s="31" t="str">
        <f>Prefeitura!D324</f>
        <v>VLA VILUNTARIOS DA PATRIA, 591 - VILA FLORINDO - JUQUIA</v>
      </c>
      <c r="J324" s="22" t="str">
        <f>Prefeitura!E324</f>
        <v>(13) 997545501</v>
      </c>
      <c r="K324" s="23" t="str">
        <f>LOWER('Base de dados'!K323)</f>
        <v>vivi.ane_mendonca@hotmail.com</v>
      </c>
      <c r="L324" s="24" t="str">
        <f>'Base de dados'!J323</f>
        <v>POPULAÇÃO GERAL</v>
      </c>
      <c r="M324" s="24" t="str">
        <f>'Base de dados'!L323</f>
        <v>SUPLENTE COMPLEMENTAR</v>
      </c>
      <c r="N324" s="24">
        <f>'Base de dados'!M323</f>
        <v>91</v>
      </c>
      <c r="O324" s="29" t="str">
        <f>IF(OR(Prefeitura!I324="Não",Prefeitura!J324&lt;&gt;""),"EXCLUÍDO","")</f>
        <v/>
      </c>
      <c r="P324" s="24" t="str">
        <f>IF(Prefeitura!J324&lt;&gt;"","ATENDIDO CDHU",IF(Prefeitura!I324="Não","NÃO COMPROVA TEMPO DE MORADIA",""))</f>
        <v/>
      </c>
      <c r="Q324" s="24" t="str">
        <f t="shared" si="10"/>
        <v/>
      </c>
    </row>
    <row r="325" spans="1:17" ht="24.95" customHeight="1" x14ac:dyDescent="0.25">
      <c r="A325" s="17">
        <f t="shared" ref="A325:A388" si="11">A324+1</f>
        <v>323</v>
      </c>
      <c r="B325" s="18" t="str">
        <f>'Base de dados'!A324</f>
        <v>5140003186</v>
      </c>
      <c r="C325" s="19" t="str">
        <f>'Base de dados'!B324</f>
        <v>ELIANA SANTOS DE LARA</v>
      </c>
      <c r="D325" s="26">
        <f>'Base de dados'!C324</f>
        <v>353512813</v>
      </c>
      <c r="E325" s="20" t="str">
        <f>'Base de dados'!D324</f>
        <v>367.938.228-61</v>
      </c>
      <c r="F325" s="21" t="str">
        <f>IF('Base de dados'!E324&lt;&gt;"",'Base de dados'!E324,"")</f>
        <v/>
      </c>
      <c r="G325" s="21" t="str">
        <f>IF('Base de dados'!F324&lt;&gt;"",'Base de dados'!F324,"")</f>
        <v/>
      </c>
      <c r="H325" s="21" t="str">
        <f>IF('Base de dados'!G324&lt;&gt;"",'Base de dados'!G324,"")</f>
        <v/>
      </c>
      <c r="I325" s="31" t="str">
        <f>Prefeitura!D325</f>
        <v>RUA JOAO DA SILVA RIBEIRO, 175 - VILA FLORINDO DE BAIXO - JUQUIA</v>
      </c>
      <c r="J325" s="22" t="str">
        <f>Prefeitura!E325</f>
        <v>(13) 997607140</v>
      </c>
      <c r="K325" s="23" t="str">
        <f>LOWER('Base de dados'!K324)</f>
        <v>laramariavitoria49@gmail.com</v>
      </c>
      <c r="L325" s="24" t="str">
        <f>'Base de dados'!J324</f>
        <v>POPULAÇÃO GERAL</v>
      </c>
      <c r="M325" s="24" t="str">
        <f>'Base de dados'!L324</f>
        <v>SUPLENTE COMPLEMENTAR</v>
      </c>
      <c r="N325" s="24">
        <f>'Base de dados'!M324</f>
        <v>92</v>
      </c>
      <c r="O325" s="29" t="str">
        <f>IF(OR(Prefeitura!I325="Não",Prefeitura!J325&lt;&gt;""),"EXCLUÍDO","")</f>
        <v/>
      </c>
      <c r="P325" s="24" t="str">
        <f>IF(Prefeitura!J325&lt;&gt;"","ATENDIDO CDHU",IF(Prefeitura!I325="Não","NÃO COMPROVA TEMPO DE MORADIA",""))</f>
        <v/>
      </c>
      <c r="Q325" s="24" t="str">
        <f t="shared" ref="Q325:Q388" si="12">IF(P325="","",IF(P325="ATENDIDO CDHU","CDHU","PREFEITURA"))</f>
        <v/>
      </c>
    </row>
    <row r="326" spans="1:17" ht="24.95" customHeight="1" x14ac:dyDescent="0.25">
      <c r="A326" s="17">
        <f t="shared" si="11"/>
        <v>324</v>
      </c>
      <c r="B326" s="18" t="str">
        <f>'Base de dados'!A325</f>
        <v>5140000943</v>
      </c>
      <c r="C326" s="19" t="str">
        <f>'Base de dados'!B325</f>
        <v>ELOI CRISTINA CALAZANS OLIVEIRA</v>
      </c>
      <c r="D326" s="26">
        <f>'Base de dados'!C325</f>
        <v>429451283</v>
      </c>
      <c r="E326" s="20" t="str">
        <f>'Base de dados'!D325</f>
        <v>420.562.068-38</v>
      </c>
      <c r="F326" s="21" t="str">
        <f>IF('Base de dados'!E325&lt;&gt;"",'Base de dados'!E325,"")</f>
        <v/>
      </c>
      <c r="G326" s="21" t="str">
        <f>IF('Base de dados'!F325&lt;&gt;"",'Base de dados'!F325,"")</f>
        <v/>
      </c>
      <c r="H326" s="21" t="str">
        <f>IF('Base de dados'!G325&lt;&gt;"",'Base de dados'!G325,"")</f>
        <v/>
      </c>
      <c r="I326" s="31" t="str">
        <f>Prefeitura!D326</f>
        <v>RUA JORGE SALVA TERRA, 851 - CENTRO - JUQUIA</v>
      </c>
      <c r="J326" s="22" t="str">
        <f>Prefeitura!E326</f>
        <v>(13) 996587535</v>
      </c>
      <c r="K326" s="23" t="str">
        <f>LOWER('Base de dados'!K325)</f>
        <v>elocalazansvidal@gmail.com</v>
      </c>
      <c r="L326" s="24" t="str">
        <f>'Base de dados'!J325</f>
        <v>POPULAÇÃO GERAL</v>
      </c>
      <c r="M326" s="24" t="str">
        <f>'Base de dados'!L325</f>
        <v>SUPLENTE COMPLEMENTAR</v>
      </c>
      <c r="N326" s="24">
        <f>'Base de dados'!M325</f>
        <v>93</v>
      </c>
      <c r="O326" s="29" t="str">
        <f>IF(OR(Prefeitura!I326="Não",Prefeitura!J326&lt;&gt;""),"EXCLUÍDO","")</f>
        <v/>
      </c>
      <c r="P326" s="24" t="str">
        <f>IF(Prefeitura!J326&lt;&gt;"","ATENDIDO CDHU",IF(Prefeitura!I326="Não","NÃO COMPROVA TEMPO DE MORADIA",""))</f>
        <v/>
      </c>
      <c r="Q326" s="24" t="str">
        <f t="shared" si="12"/>
        <v/>
      </c>
    </row>
    <row r="327" spans="1:17" ht="24.95" customHeight="1" x14ac:dyDescent="0.25">
      <c r="A327" s="17">
        <f t="shared" si="11"/>
        <v>325</v>
      </c>
      <c r="B327" s="18" t="str">
        <f>'Base de dados'!A326</f>
        <v>5140006064</v>
      </c>
      <c r="C327" s="19" t="str">
        <f>'Base de dados'!B326</f>
        <v>JORGE LOPES NASCIMENTO</v>
      </c>
      <c r="D327" s="26">
        <f>'Base de dados'!C326</f>
        <v>361675306</v>
      </c>
      <c r="E327" s="20" t="str">
        <f>'Base de dados'!D326</f>
        <v>249.127.648-84</v>
      </c>
      <c r="F327" s="21" t="str">
        <f>IF('Base de dados'!E326&lt;&gt;"",'Base de dados'!E326,"")</f>
        <v/>
      </c>
      <c r="G327" s="21" t="str">
        <f>IF('Base de dados'!F326&lt;&gt;"",'Base de dados'!F326,"")</f>
        <v/>
      </c>
      <c r="H327" s="21" t="str">
        <f>IF('Base de dados'!G326&lt;&gt;"",'Base de dados'!G326,"")</f>
        <v/>
      </c>
      <c r="I327" s="31" t="str">
        <f>Prefeitura!D327</f>
        <v>SIT ONCAS, Km 426 - MORRO DA COCADA - JUQUIA</v>
      </c>
      <c r="J327" s="22" t="str">
        <f>Prefeitura!E327</f>
        <v>(19) 998353019</v>
      </c>
      <c r="K327" s="23" t="str">
        <f>LOWER('Base de dados'!K326)</f>
        <v>crys.carvalho47@gmail.com</v>
      </c>
      <c r="L327" s="24" t="str">
        <f>'Base de dados'!J326</f>
        <v>POPULAÇÃO GERAL</v>
      </c>
      <c r="M327" s="24" t="str">
        <f>'Base de dados'!L326</f>
        <v>SUPLENTE COMPLEMENTAR</v>
      </c>
      <c r="N327" s="24">
        <f>'Base de dados'!M326</f>
        <v>94</v>
      </c>
      <c r="O327" s="29" t="str">
        <f>IF(OR(Prefeitura!I327="Não",Prefeitura!J327&lt;&gt;""),"EXCLUÍDO","")</f>
        <v/>
      </c>
      <c r="P327" s="24" t="str">
        <f>IF(Prefeitura!J327&lt;&gt;"","ATENDIDO CDHU",IF(Prefeitura!I327="Não","NÃO COMPROVA TEMPO DE MORADIA",""))</f>
        <v/>
      </c>
      <c r="Q327" s="24" t="str">
        <f t="shared" si="12"/>
        <v/>
      </c>
    </row>
    <row r="328" spans="1:17" ht="24.95" customHeight="1" x14ac:dyDescent="0.25">
      <c r="A328" s="17">
        <f t="shared" si="11"/>
        <v>326</v>
      </c>
      <c r="B328" s="18" t="str">
        <f>'Base de dados'!A327</f>
        <v>5140008110</v>
      </c>
      <c r="C328" s="19" t="str">
        <f>'Base de dados'!B327</f>
        <v>VANDA ROSA DOS SANTOS</v>
      </c>
      <c r="D328" s="26">
        <f>'Base de dados'!C327</f>
        <v>452675339</v>
      </c>
      <c r="E328" s="20" t="str">
        <f>'Base de dados'!D327</f>
        <v>307.875.438-37</v>
      </c>
      <c r="F328" s="21" t="str">
        <f>IF('Base de dados'!E327&lt;&gt;"",'Base de dados'!E327,"")</f>
        <v/>
      </c>
      <c r="G328" s="21" t="str">
        <f>IF('Base de dados'!F327&lt;&gt;"",'Base de dados'!F327,"")</f>
        <v/>
      </c>
      <c r="H328" s="21" t="str">
        <f>IF('Base de dados'!G327&lt;&gt;"",'Base de dados'!G327,"")</f>
        <v/>
      </c>
      <c r="I328" s="31" t="str">
        <f>Prefeitura!D328</f>
        <v>RUA KENGO KURITA, 304 - VILA INDUSTRIAL - JUQUIA</v>
      </c>
      <c r="J328" s="22" t="str">
        <f>Prefeitura!E328</f>
        <v>(13) 997011357</v>
      </c>
      <c r="K328" s="23" t="str">
        <f>LOWER('Base de dados'!K327)</f>
        <v>rosavanda904@gmail.com</v>
      </c>
      <c r="L328" s="24" t="str">
        <f>'Base de dados'!J327</f>
        <v>POPULAÇÃO GERAL</v>
      </c>
      <c r="M328" s="24" t="str">
        <f>'Base de dados'!L327</f>
        <v>SUPLENTE COMPLEMENTAR</v>
      </c>
      <c r="N328" s="24">
        <f>'Base de dados'!M327</f>
        <v>95</v>
      </c>
      <c r="O328" s="29" t="str">
        <f>IF(OR(Prefeitura!I328="Não",Prefeitura!J328&lt;&gt;""),"EXCLUÍDO","")</f>
        <v/>
      </c>
      <c r="P328" s="24" t="str">
        <f>IF(Prefeitura!J328&lt;&gt;"","ATENDIDO CDHU",IF(Prefeitura!I328="Não","NÃO COMPROVA TEMPO DE MORADIA",""))</f>
        <v/>
      </c>
      <c r="Q328" s="24" t="str">
        <f t="shared" si="12"/>
        <v/>
      </c>
    </row>
    <row r="329" spans="1:17" ht="24.95" customHeight="1" x14ac:dyDescent="0.25">
      <c r="A329" s="17">
        <f t="shared" si="11"/>
        <v>327</v>
      </c>
      <c r="B329" s="18" t="str">
        <f>'Base de dados'!A328</f>
        <v>5140006411</v>
      </c>
      <c r="C329" s="19" t="str">
        <f>'Base de dados'!B328</f>
        <v>JOYCE OLIVEIRA DA SILVA</v>
      </c>
      <c r="D329" s="26">
        <f>'Base de dados'!C328</f>
        <v>601888480</v>
      </c>
      <c r="E329" s="20" t="str">
        <f>'Base de dados'!D328</f>
        <v>527.855.368-51</v>
      </c>
      <c r="F329" s="21" t="str">
        <f>IF('Base de dados'!E328&lt;&gt;"",'Base de dados'!E328,"")</f>
        <v>ADILSON</v>
      </c>
      <c r="G329" s="21">
        <f>IF('Base de dados'!F328&lt;&gt;"",'Base de dados'!F328,"")</f>
        <v>492546502</v>
      </c>
      <c r="H329" s="21" t="str">
        <f>IF('Base de dados'!G328&lt;&gt;"",'Base de dados'!G328,"")</f>
        <v>418.121.568-71</v>
      </c>
      <c r="I329" s="31" t="str">
        <f>Prefeitura!D329</f>
        <v>RUA 12, 216 - VILA SANCHES - JUQUIA</v>
      </c>
      <c r="J329" s="22" t="str">
        <f>Prefeitura!E329</f>
        <v>(13) 997574667</v>
      </c>
      <c r="K329" s="23" t="str">
        <f>LOWER('Base de dados'!K328)</f>
        <v>joyceliver994@gmail.com</v>
      </c>
      <c r="L329" s="24" t="str">
        <f>'Base de dados'!J328</f>
        <v>POPULAÇÃO GERAL</v>
      </c>
      <c r="M329" s="24" t="str">
        <f>'Base de dados'!L328</f>
        <v>SUPLENTE COMPLEMENTAR</v>
      </c>
      <c r="N329" s="24">
        <f>'Base de dados'!M328</f>
        <v>96</v>
      </c>
      <c r="O329" s="29" t="str">
        <f>IF(OR(Prefeitura!I329="Não",Prefeitura!J329&lt;&gt;""),"EXCLUÍDO","")</f>
        <v/>
      </c>
      <c r="P329" s="24" t="str">
        <f>IF(Prefeitura!J329&lt;&gt;"","ATENDIDO CDHU",IF(Prefeitura!I329="Não","NÃO COMPROVA TEMPO DE MORADIA",""))</f>
        <v/>
      </c>
      <c r="Q329" s="24" t="str">
        <f t="shared" si="12"/>
        <v/>
      </c>
    </row>
    <row r="330" spans="1:17" ht="24.95" customHeight="1" x14ac:dyDescent="0.25">
      <c r="A330" s="17">
        <f t="shared" si="11"/>
        <v>328</v>
      </c>
      <c r="B330" s="18" t="str">
        <f>'Base de dados'!A329</f>
        <v>5140003343</v>
      </c>
      <c r="C330" s="19" t="str">
        <f>'Base de dados'!B329</f>
        <v>FRANKSLENE DE LIMA PEREIRA</v>
      </c>
      <c r="D330" s="26">
        <f>'Base de dados'!C329</f>
        <v>409691276</v>
      </c>
      <c r="E330" s="20" t="str">
        <f>'Base de dados'!D329</f>
        <v>311.867.458-00</v>
      </c>
      <c r="F330" s="21" t="str">
        <f>IF('Base de dados'!E329&lt;&gt;"",'Base de dados'!E329,"")</f>
        <v/>
      </c>
      <c r="G330" s="21" t="str">
        <f>IF('Base de dados'!F329&lt;&gt;"",'Base de dados'!F329,"")</f>
        <v/>
      </c>
      <c r="H330" s="21" t="str">
        <f>IF('Base de dados'!G329&lt;&gt;"",'Base de dados'!G329,"")</f>
        <v/>
      </c>
      <c r="I330" s="31" t="str">
        <f>Prefeitura!D330</f>
        <v>RUA PARA, 100 - PARQUE NACIONAL - JUQUIA</v>
      </c>
      <c r="J330" s="22" t="str">
        <f>Prefeitura!E330</f>
        <v>(13) 997307247</v>
      </c>
      <c r="K330" s="23" t="str">
        <f>LOWER('Base de dados'!K329)</f>
        <v>frankslenelima@gmail.com</v>
      </c>
      <c r="L330" s="24" t="str">
        <f>'Base de dados'!J329</f>
        <v>POPULAÇÃO GERAL</v>
      </c>
      <c r="M330" s="24" t="str">
        <f>'Base de dados'!L329</f>
        <v>SUPLENTE COMPLEMENTAR</v>
      </c>
      <c r="N330" s="24">
        <f>'Base de dados'!M329</f>
        <v>97</v>
      </c>
      <c r="O330" s="29" t="str">
        <f>IF(OR(Prefeitura!I330="Não",Prefeitura!J330&lt;&gt;""),"EXCLUÍDO","")</f>
        <v/>
      </c>
      <c r="P330" s="24" t="str">
        <f>IF(Prefeitura!J330&lt;&gt;"","ATENDIDO CDHU",IF(Prefeitura!I330="Não","NÃO COMPROVA TEMPO DE MORADIA",""))</f>
        <v/>
      </c>
      <c r="Q330" s="24" t="str">
        <f t="shared" si="12"/>
        <v/>
      </c>
    </row>
    <row r="331" spans="1:17" ht="24.95" customHeight="1" x14ac:dyDescent="0.25">
      <c r="A331" s="17">
        <f t="shared" si="11"/>
        <v>329</v>
      </c>
      <c r="B331" s="18" t="str">
        <f>'Base de dados'!A330</f>
        <v>5140003954</v>
      </c>
      <c r="C331" s="19" t="str">
        <f>'Base de dados'!B330</f>
        <v>VICENCIA DIAS MANOEL</v>
      </c>
      <c r="D331" s="26">
        <f>'Base de dados'!C330</f>
        <v>258406471</v>
      </c>
      <c r="E331" s="20" t="str">
        <f>'Base de dados'!D330</f>
        <v>277.426.198-81</v>
      </c>
      <c r="F331" s="21" t="str">
        <f>IF('Base de dados'!E330&lt;&gt;"",'Base de dados'!E330,"")</f>
        <v>ANTONIO NICOLAU BARROZO</v>
      </c>
      <c r="G331" s="21">
        <f>IF('Base de dados'!F330&lt;&gt;"",'Base de dados'!F330,"")</f>
        <v>137665829</v>
      </c>
      <c r="H331" s="21" t="str">
        <f>IF('Base de dados'!G330&lt;&gt;"",'Base de dados'!G330,"")</f>
        <v>025.621.688-60</v>
      </c>
      <c r="I331" s="31" t="str">
        <f>Prefeitura!D331</f>
        <v>EST SETE BARRAS, 1238 - VILA PEDREIRA - JUQUIA</v>
      </c>
      <c r="J331" s="22" t="str">
        <f>Prefeitura!E331</f>
        <v>(13) 997517955</v>
      </c>
      <c r="K331" s="23" t="str">
        <f>LOWER('Base de dados'!K330)</f>
        <v>vicenciadiasmanoel278@gmail.com</v>
      </c>
      <c r="L331" s="24" t="str">
        <f>'Base de dados'!J330</f>
        <v>POPULAÇÃO GERAL</v>
      </c>
      <c r="M331" s="24" t="str">
        <f>'Base de dados'!L330</f>
        <v>SUPLENTE COMPLEMENTAR</v>
      </c>
      <c r="N331" s="24">
        <f>'Base de dados'!M330</f>
        <v>98</v>
      </c>
      <c r="O331" s="29" t="str">
        <f>IF(OR(Prefeitura!I331="Não",Prefeitura!J331&lt;&gt;""),"EXCLUÍDO","")</f>
        <v/>
      </c>
      <c r="P331" s="24" t="str">
        <f>IF(Prefeitura!J331&lt;&gt;"","ATENDIDO CDHU",IF(Prefeitura!I331="Não","NÃO COMPROVA TEMPO DE MORADIA",""))</f>
        <v/>
      </c>
      <c r="Q331" s="24" t="str">
        <f t="shared" si="12"/>
        <v/>
      </c>
    </row>
    <row r="332" spans="1:17" ht="24.95" customHeight="1" x14ac:dyDescent="0.25">
      <c r="A332" s="17">
        <f t="shared" si="11"/>
        <v>330</v>
      </c>
      <c r="B332" s="18" t="str">
        <f>'Base de dados'!A331</f>
        <v>5140007336</v>
      </c>
      <c r="C332" s="19" t="str">
        <f>'Base de dados'!B331</f>
        <v>MELLANY ALVES ALBUQUERQUE</v>
      </c>
      <c r="D332" s="26">
        <f>'Base de dados'!C331</f>
        <v>397939826</v>
      </c>
      <c r="E332" s="20" t="str">
        <f>'Base de dados'!D331</f>
        <v>497.630.768-97</v>
      </c>
      <c r="F332" s="21" t="str">
        <f>IF('Base de dados'!E331&lt;&gt;"",'Base de dados'!E331,"")</f>
        <v/>
      </c>
      <c r="G332" s="21" t="str">
        <f>IF('Base de dados'!F331&lt;&gt;"",'Base de dados'!F331,"")</f>
        <v/>
      </c>
      <c r="H332" s="21" t="str">
        <f>IF('Base de dados'!G331&lt;&gt;"",'Base de dados'!G331,"")</f>
        <v/>
      </c>
      <c r="I332" s="31" t="str">
        <f>Prefeitura!D332</f>
        <v>RUA MARTINS COELHO, 728 - CENTRO  - JUQUIA</v>
      </c>
      <c r="J332" s="22" t="str">
        <f>Prefeitura!E332</f>
        <v>(13) 996366261</v>
      </c>
      <c r="K332" s="23" t="str">
        <f>LOWER('Base de dados'!K331)</f>
        <v>mellanyalbuquerquesz@gmail.com</v>
      </c>
      <c r="L332" s="24" t="str">
        <f>'Base de dados'!J331</f>
        <v>POPULAÇÃO GERAL</v>
      </c>
      <c r="M332" s="24" t="str">
        <f>'Base de dados'!L331</f>
        <v>SUPLENTE COMPLEMENTAR</v>
      </c>
      <c r="N332" s="24">
        <f>'Base de dados'!M331</f>
        <v>99</v>
      </c>
      <c r="O332" s="29" t="str">
        <f>IF(OR(Prefeitura!I332="Não",Prefeitura!J332&lt;&gt;""),"EXCLUÍDO","")</f>
        <v/>
      </c>
      <c r="P332" s="24" t="str">
        <f>IF(Prefeitura!J332&lt;&gt;"","ATENDIDO CDHU",IF(Prefeitura!I332="Não","NÃO COMPROVA TEMPO DE MORADIA",""))</f>
        <v/>
      </c>
      <c r="Q332" s="24" t="str">
        <f t="shared" si="12"/>
        <v/>
      </c>
    </row>
    <row r="333" spans="1:17" ht="24.95" customHeight="1" x14ac:dyDescent="0.25">
      <c r="A333" s="17">
        <f t="shared" si="11"/>
        <v>331</v>
      </c>
      <c r="B333" s="18" t="str">
        <f>'Base de dados'!A332</f>
        <v>5140009464</v>
      </c>
      <c r="C333" s="19" t="str">
        <f>'Base de dados'!B332</f>
        <v>WHIRON DE CAMARGO FANZERES</v>
      </c>
      <c r="D333" s="26">
        <f>'Base de dados'!C332</f>
        <v>449548466</v>
      </c>
      <c r="E333" s="20" t="str">
        <f>'Base de dados'!D332</f>
        <v>391.991.578-02</v>
      </c>
      <c r="F333" s="21" t="str">
        <f>IF('Base de dados'!E332&lt;&gt;"",'Base de dados'!E332,"")</f>
        <v/>
      </c>
      <c r="G333" s="21" t="str">
        <f>IF('Base de dados'!F332&lt;&gt;"",'Base de dados'!F332,"")</f>
        <v/>
      </c>
      <c r="H333" s="21" t="str">
        <f>IF('Base de dados'!G332&lt;&gt;"",'Base de dados'!G332,"")</f>
        <v/>
      </c>
      <c r="I333" s="31" t="str">
        <f>Prefeitura!D333</f>
        <v>RUA MANOEL MARQUES PATRICIO, 75 - VILA SANCHES - JUQUIA</v>
      </c>
      <c r="J333" s="22" t="str">
        <f>Prefeitura!E333</f>
        <v>(11) 989350532</v>
      </c>
      <c r="K333" s="23" t="str">
        <f>LOWER('Base de dados'!K332)</f>
        <v>whironfanzeres@hotmail.com</v>
      </c>
      <c r="L333" s="24" t="str">
        <f>'Base de dados'!J332</f>
        <v>POPULAÇÃO GERAL</v>
      </c>
      <c r="M333" s="24" t="str">
        <f>'Base de dados'!L332</f>
        <v>SUPLENTE COMPLEMENTAR</v>
      </c>
      <c r="N333" s="24">
        <f>'Base de dados'!M332</f>
        <v>100</v>
      </c>
      <c r="O333" s="29" t="str">
        <f>IF(OR(Prefeitura!I333="Não",Prefeitura!J333&lt;&gt;""),"EXCLUÍDO","")</f>
        <v/>
      </c>
      <c r="P333" s="24" t="str">
        <f>IF(Prefeitura!J333&lt;&gt;"","ATENDIDO CDHU",IF(Prefeitura!I333="Não","NÃO COMPROVA TEMPO DE MORADIA",""))</f>
        <v/>
      </c>
      <c r="Q333" s="24" t="str">
        <f t="shared" si="12"/>
        <v/>
      </c>
    </row>
    <row r="334" spans="1:17" ht="24.95" customHeight="1" x14ac:dyDescent="0.25">
      <c r="A334" s="17">
        <f t="shared" si="11"/>
        <v>332</v>
      </c>
      <c r="B334" s="18" t="str">
        <f>'Base de dados'!A333</f>
        <v>5140010249</v>
      </c>
      <c r="C334" s="19" t="str">
        <f>'Base de dados'!B333</f>
        <v>MAURICIO ANDRE INNARELLI</v>
      </c>
      <c r="D334" s="26">
        <f>'Base de dados'!C333</f>
        <v>43425809</v>
      </c>
      <c r="E334" s="20" t="str">
        <f>'Base de dados'!D333</f>
        <v>317.841.598-08</v>
      </c>
      <c r="F334" s="21" t="str">
        <f>IF('Base de dados'!E333&lt;&gt;"",'Base de dados'!E333,"")</f>
        <v/>
      </c>
      <c r="G334" s="21" t="str">
        <f>IF('Base de dados'!F333&lt;&gt;"",'Base de dados'!F333,"")</f>
        <v/>
      </c>
      <c r="H334" s="21" t="str">
        <f>IF('Base de dados'!G333&lt;&gt;"",'Base de dados'!G333,"")</f>
        <v/>
      </c>
      <c r="I334" s="31" t="str">
        <f>Prefeitura!D334</f>
        <v>RUA WILLIS ROBERT BANKS, 228 - VILA NOVA - JUQUIA</v>
      </c>
      <c r="J334" s="22" t="str">
        <f>Prefeitura!E334</f>
        <v>(13) 997008186</v>
      </c>
      <c r="K334" s="23" t="str">
        <f>LOWER('Base de dados'!K333)</f>
        <v>mauricius20@hotmail.com</v>
      </c>
      <c r="L334" s="24" t="str">
        <f>'Base de dados'!J333</f>
        <v>POPULAÇÃO GERAL</v>
      </c>
      <c r="M334" s="24" t="str">
        <f>'Base de dados'!L333</f>
        <v>SUPLENTE COMPLEMENTAR</v>
      </c>
      <c r="N334" s="24">
        <f>'Base de dados'!M333</f>
        <v>101</v>
      </c>
      <c r="O334" s="29" t="str">
        <f>IF(OR(Prefeitura!I334="Não",Prefeitura!J334&lt;&gt;""),"EXCLUÍDO","")</f>
        <v/>
      </c>
      <c r="P334" s="24" t="str">
        <f>IF(Prefeitura!J334&lt;&gt;"","ATENDIDO CDHU",IF(Prefeitura!I334="Não","NÃO COMPROVA TEMPO DE MORADIA",""))</f>
        <v/>
      </c>
      <c r="Q334" s="24" t="str">
        <f t="shared" si="12"/>
        <v/>
      </c>
    </row>
    <row r="335" spans="1:17" ht="24.95" customHeight="1" x14ac:dyDescent="0.25">
      <c r="A335" s="17">
        <f t="shared" si="11"/>
        <v>333</v>
      </c>
      <c r="B335" s="18" t="str">
        <f>'Base de dados'!A334</f>
        <v>5140007385</v>
      </c>
      <c r="C335" s="19" t="str">
        <f>'Base de dados'!B334</f>
        <v>MARIA APARECIDA JUVENCIO</v>
      </c>
      <c r="D335" s="26">
        <f>'Base de dados'!C334</f>
        <v>254888549</v>
      </c>
      <c r="E335" s="20" t="str">
        <f>'Base de dados'!D334</f>
        <v>159.046.988-79</v>
      </c>
      <c r="F335" s="21" t="str">
        <f>IF('Base de dados'!E334&lt;&gt;"",'Base de dados'!E334,"")</f>
        <v/>
      </c>
      <c r="G335" s="21" t="str">
        <f>IF('Base de dados'!F334&lt;&gt;"",'Base de dados'!F334,"")</f>
        <v/>
      </c>
      <c r="H335" s="21" t="str">
        <f>IF('Base de dados'!G334&lt;&gt;"",'Base de dados'!G334,"")</f>
        <v/>
      </c>
      <c r="I335" s="31" t="str">
        <f>Prefeitura!D335</f>
        <v>RUA DUQUE DE CAXIAS, 370 - VILA INDUSTRIAL  - JUQUIA</v>
      </c>
      <c r="J335" s="22" t="str">
        <f>Prefeitura!E335</f>
        <v>(13) 997153942</v>
      </c>
      <c r="K335" s="23" t="str">
        <f>LOWER('Base de dados'!K334)</f>
        <v>cidajuvencio@gmail.com</v>
      </c>
      <c r="L335" s="24" t="str">
        <f>'Base de dados'!J334</f>
        <v>POPULAÇÃO GERAL</v>
      </c>
      <c r="M335" s="24" t="str">
        <f>'Base de dados'!L334</f>
        <v>SUPLENTE COMPLEMENTAR</v>
      </c>
      <c r="N335" s="24">
        <f>'Base de dados'!M334</f>
        <v>102</v>
      </c>
      <c r="O335" s="29" t="str">
        <f>IF(OR(Prefeitura!I335="Não",Prefeitura!J335&lt;&gt;""),"EXCLUÍDO","")</f>
        <v/>
      </c>
      <c r="P335" s="24" t="str">
        <f>IF(Prefeitura!J335&lt;&gt;"","ATENDIDO CDHU",IF(Prefeitura!I335="Não","NÃO COMPROVA TEMPO DE MORADIA",""))</f>
        <v/>
      </c>
      <c r="Q335" s="24" t="str">
        <f t="shared" si="12"/>
        <v/>
      </c>
    </row>
    <row r="336" spans="1:17" ht="24.95" customHeight="1" x14ac:dyDescent="0.25">
      <c r="A336" s="17">
        <f t="shared" si="11"/>
        <v>334</v>
      </c>
      <c r="B336" s="18" t="str">
        <f>'Base de dados'!A335</f>
        <v>5140000901</v>
      </c>
      <c r="C336" s="19" t="str">
        <f>'Base de dados'!B335</f>
        <v>JONATHAN KELVIN CHICOSKI DE ALMEIDA</v>
      </c>
      <c r="D336" s="26">
        <f>'Base de dados'!C335</f>
        <v>357264745</v>
      </c>
      <c r="E336" s="20" t="str">
        <f>'Base de dados'!D335</f>
        <v>417.386.638-09</v>
      </c>
      <c r="F336" s="21" t="str">
        <f>IF('Base de dados'!E335&lt;&gt;"",'Base de dados'!E335,"")</f>
        <v/>
      </c>
      <c r="G336" s="21" t="str">
        <f>IF('Base de dados'!F335&lt;&gt;"",'Base de dados'!F335,"")</f>
        <v/>
      </c>
      <c r="H336" s="21" t="str">
        <f>IF('Base de dados'!G335&lt;&gt;"",'Base de dados'!G335,"")</f>
        <v/>
      </c>
      <c r="I336" s="31" t="str">
        <f>Prefeitura!D336</f>
        <v>RUA PARA, 361 - PARQUE NACIONAL  - JUQUIA</v>
      </c>
      <c r="J336" s="22" t="str">
        <f>Prefeitura!E336</f>
        <v>(13) 997895715</v>
      </c>
      <c r="K336" s="23" t="str">
        <f>LOWER('Base de dados'!K335)</f>
        <v>kelvinchicoski@hotmail.com</v>
      </c>
      <c r="L336" s="24" t="str">
        <f>'Base de dados'!J335</f>
        <v>POPULAÇÃO GERAL</v>
      </c>
      <c r="M336" s="24" t="str">
        <f>'Base de dados'!L335</f>
        <v>SUPLENTE COMPLEMENTAR</v>
      </c>
      <c r="N336" s="24">
        <f>'Base de dados'!M335</f>
        <v>103</v>
      </c>
      <c r="O336" s="29" t="str">
        <f>IF(OR(Prefeitura!I336="Não",Prefeitura!J336&lt;&gt;""),"EXCLUÍDO","")</f>
        <v/>
      </c>
      <c r="P336" s="24" t="str">
        <f>IF(Prefeitura!J336&lt;&gt;"","ATENDIDO CDHU",IF(Prefeitura!I336="Não","NÃO COMPROVA TEMPO DE MORADIA",""))</f>
        <v/>
      </c>
      <c r="Q336" s="24" t="str">
        <f t="shared" si="12"/>
        <v/>
      </c>
    </row>
    <row r="337" spans="1:17" ht="24.95" customHeight="1" x14ac:dyDescent="0.25">
      <c r="A337" s="17">
        <f t="shared" si="11"/>
        <v>335</v>
      </c>
      <c r="B337" s="18" t="str">
        <f>'Base de dados'!A336</f>
        <v>5140004796</v>
      </c>
      <c r="C337" s="19" t="str">
        <f>'Base de dados'!B336</f>
        <v>EMERSON APARECIDO DIAS DA SILVA</v>
      </c>
      <c r="D337" s="26">
        <f>'Base de dados'!C336</f>
        <v>459532716</v>
      </c>
      <c r="E337" s="20" t="str">
        <f>'Base de dados'!D336</f>
        <v>445.254.738-94</v>
      </c>
      <c r="F337" s="21" t="str">
        <f>IF('Base de dados'!E336&lt;&gt;"",'Base de dados'!E336,"")</f>
        <v/>
      </c>
      <c r="G337" s="21" t="str">
        <f>IF('Base de dados'!F336&lt;&gt;"",'Base de dados'!F336,"")</f>
        <v/>
      </c>
      <c r="H337" s="21" t="str">
        <f>IF('Base de dados'!G336&lt;&gt;"",'Base de dados'!G336,"")</f>
        <v/>
      </c>
      <c r="I337" s="31" t="str">
        <f>Prefeitura!D337</f>
        <v>RUA ARCELINO ZACARIAS SANCHES, 159 - VILA SANCHES - JUQUIA</v>
      </c>
      <c r="J337" s="22" t="str">
        <f>Prefeitura!E337</f>
        <v>(13) 997068403</v>
      </c>
      <c r="K337" s="23" t="str">
        <f>LOWER('Base de dados'!K336)</f>
        <v>daianeamaemerson@gmail.com</v>
      </c>
      <c r="L337" s="24" t="str">
        <f>'Base de dados'!J336</f>
        <v>POPULAÇÃO GERAL</v>
      </c>
      <c r="M337" s="24" t="str">
        <f>'Base de dados'!L336</f>
        <v>SUPLENTE COMPLEMENTAR</v>
      </c>
      <c r="N337" s="24">
        <f>'Base de dados'!M336</f>
        <v>104</v>
      </c>
      <c r="O337" s="29" t="str">
        <f>IF(OR(Prefeitura!I337="Não",Prefeitura!J337&lt;&gt;""),"EXCLUÍDO","")</f>
        <v/>
      </c>
      <c r="P337" s="24" t="str">
        <f>IF(Prefeitura!J337&lt;&gt;"","ATENDIDO CDHU",IF(Prefeitura!I337="Não","NÃO COMPROVA TEMPO DE MORADIA",""))</f>
        <v/>
      </c>
      <c r="Q337" s="24" t="str">
        <f t="shared" si="12"/>
        <v/>
      </c>
    </row>
    <row r="338" spans="1:17" ht="24.95" customHeight="1" x14ac:dyDescent="0.25">
      <c r="A338" s="17">
        <f t="shared" si="11"/>
        <v>336</v>
      </c>
      <c r="B338" s="18" t="str">
        <f>'Base de dados'!A337</f>
        <v>5140002709</v>
      </c>
      <c r="C338" s="19" t="str">
        <f>'Base de dados'!B337</f>
        <v>AMANDA APARECIDA OLIVEIRA DE LIMA</v>
      </c>
      <c r="D338" s="26">
        <f>'Base de dados'!C337</f>
        <v>545477621</v>
      </c>
      <c r="E338" s="20" t="str">
        <f>'Base de dados'!D337</f>
        <v>485.432.408-24</v>
      </c>
      <c r="F338" s="21" t="str">
        <f>IF('Base de dados'!E337&lt;&gt;"",'Base de dados'!E337,"")</f>
        <v>LEONARDO DIAMANTE CARVALHO SOUZA</v>
      </c>
      <c r="G338" s="21">
        <f>IF('Base de dados'!F337&lt;&gt;"",'Base de dados'!F337,"")</f>
        <v>500770736</v>
      </c>
      <c r="H338" s="21" t="str">
        <f>IF('Base de dados'!G337&lt;&gt;"",'Base de dados'!G337,"")</f>
        <v>452.293.208-18</v>
      </c>
      <c r="I338" s="31" t="str">
        <f>Prefeitura!D338</f>
        <v>RUA JOAO HENRIQUE MUNIZ, 230 - VILA SANCHES  - JUQUIA</v>
      </c>
      <c r="J338" s="22" t="str">
        <f>Prefeitura!E338</f>
        <v>(13) 997055753</v>
      </c>
      <c r="K338" s="23" t="str">
        <f>LOWER('Base de dados'!K337)</f>
        <v>lucimarasilva200@hotmail.com</v>
      </c>
      <c r="L338" s="24" t="str">
        <f>'Base de dados'!J337</f>
        <v>POPULAÇÃO GERAL</v>
      </c>
      <c r="M338" s="24" t="str">
        <f>'Base de dados'!L337</f>
        <v>SUPLENTE COMPLEMENTAR</v>
      </c>
      <c r="N338" s="24">
        <f>'Base de dados'!M337</f>
        <v>105</v>
      </c>
      <c r="O338" s="29" t="str">
        <f>IF(OR(Prefeitura!I338="Não",Prefeitura!J338&lt;&gt;""),"EXCLUÍDO","")</f>
        <v/>
      </c>
      <c r="P338" s="24" t="str">
        <f>IF(Prefeitura!J338&lt;&gt;"","ATENDIDO CDHU",IF(Prefeitura!I338="Não","NÃO COMPROVA TEMPO DE MORADIA",""))</f>
        <v/>
      </c>
      <c r="Q338" s="24" t="str">
        <f t="shared" si="12"/>
        <v/>
      </c>
    </row>
    <row r="339" spans="1:17" ht="24.95" customHeight="1" x14ac:dyDescent="0.25">
      <c r="A339" s="17">
        <f t="shared" si="11"/>
        <v>337</v>
      </c>
      <c r="B339" s="18" t="str">
        <f>'Base de dados'!A338</f>
        <v>5140001800</v>
      </c>
      <c r="C339" s="19" t="str">
        <f>'Base de dados'!B338</f>
        <v>ELIELMA FLORENCA DIAS</v>
      </c>
      <c r="D339" s="26">
        <f>'Base de dados'!C338</f>
        <v>420409506</v>
      </c>
      <c r="E339" s="20" t="str">
        <f>'Base de dados'!D338</f>
        <v>369.506.488-98</v>
      </c>
      <c r="F339" s="21" t="str">
        <f>IF('Base de dados'!E338&lt;&gt;"",'Base de dados'!E338,"")</f>
        <v>ROMEU FERREIRA DE LIMA</v>
      </c>
      <c r="G339" s="21">
        <f>IF('Base de dados'!F338&lt;&gt;"",'Base de dados'!F338,"")</f>
        <v>308008911</v>
      </c>
      <c r="H339" s="21" t="str">
        <f>IF('Base de dados'!G338&lt;&gt;"",'Base de dados'!G338,"")</f>
        <v>257.509.548-46</v>
      </c>
      <c r="I339" s="31" t="str">
        <f>Prefeitura!D339</f>
        <v>AV  EXPEDICIONARIO APARICIO, 450 - ESTACAO - JUQUIA</v>
      </c>
      <c r="J339" s="22" t="str">
        <f>Prefeitura!E339</f>
        <v>(13) 996205982</v>
      </c>
      <c r="K339" s="23" t="str">
        <f>LOWER('Base de dados'!K338)</f>
        <v>elielmajuquia@hotmail.com</v>
      </c>
      <c r="L339" s="24" t="str">
        <f>'Base de dados'!J338</f>
        <v>POPULAÇÃO GERAL</v>
      </c>
      <c r="M339" s="24" t="str">
        <f>'Base de dados'!L338</f>
        <v>SUPLENTE COMPLEMENTAR</v>
      </c>
      <c r="N339" s="24">
        <f>'Base de dados'!M338</f>
        <v>106</v>
      </c>
      <c r="O339" s="29" t="str">
        <f>IF(OR(Prefeitura!I339="Não",Prefeitura!J339&lt;&gt;""),"EXCLUÍDO","")</f>
        <v/>
      </c>
      <c r="P339" s="24" t="str">
        <f>IF(Prefeitura!J339&lt;&gt;"","ATENDIDO CDHU",IF(Prefeitura!I339="Não","NÃO COMPROVA TEMPO DE MORADIA",""))</f>
        <v/>
      </c>
      <c r="Q339" s="24" t="str">
        <f t="shared" si="12"/>
        <v/>
      </c>
    </row>
    <row r="340" spans="1:17" ht="24.95" customHeight="1" x14ac:dyDescent="0.25">
      <c r="A340" s="17">
        <f t="shared" si="11"/>
        <v>338</v>
      </c>
      <c r="B340" s="18" t="str">
        <f>'Base de dados'!A339</f>
        <v>5140005736</v>
      </c>
      <c r="C340" s="19" t="str">
        <f>'Base de dados'!B339</f>
        <v>LUCAS DA SILVA DE MELO</v>
      </c>
      <c r="D340" s="26">
        <f>'Base de dados'!C339</f>
        <v>52179321</v>
      </c>
      <c r="E340" s="20" t="str">
        <f>'Base de dados'!D339</f>
        <v>406.133.798-02</v>
      </c>
      <c r="F340" s="21" t="str">
        <f>IF('Base de dados'!E339&lt;&gt;"",'Base de dados'!E339,"")</f>
        <v/>
      </c>
      <c r="G340" s="21" t="str">
        <f>IF('Base de dados'!F339&lt;&gt;"",'Base de dados'!F339,"")</f>
        <v/>
      </c>
      <c r="H340" s="21" t="str">
        <f>IF('Base de dados'!G339&lt;&gt;"",'Base de dados'!G339,"")</f>
        <v/>
      </c>
      <c r="I340" s="31" t="str">
        <f>Prefeitura!D340</f>
        <v>AV  DE PIEDADE, 229 - VILA SANCHES - JUQUIA</v>
      </c>
      <c r="J340" s="22" t="str">
        <f>Prefeitura!E340</f>
        <v>(13) 997310134</v>
      </c>
      <c r="K340" s="23" t="str">
        <f>LOWER('Base de dados'!K339)</f>
        <v>renata.lorena.gui@gmail.com</v>
      </c>
      <c r="L340" s="24" t="str">
        <f>'Base de dados'!J339</f>
        <v>POPULAÇÃO GERAL</v>
      </c>
      <c r="M340" s="24" t="str">
        <f>'Base de dados'!L339</f>
        <v>SUPLENTE COMPLEMENTAR</v>
      </c>
      <c r="N340" s="24">
        <f>'Base de dados'!M339</f>
        <v>107</v>
      </c>
      <c r="O340" s="29" t="str">
        <f>IF(OR(Prefeitura!I340="Não",Prefeitura!J340&lt;&gt;""),"EXCLUÍDO","")</f>
        <v/>
      </c>
      <c r="P340" s="24" t="str">
        <f>IF(Prefeitura!J340&lt;&gt;"","ATENDIDO CDHU",IF(Prefeitura!I340="Não","NÃO COMPROVA TEMPO DE MORADIA",""))</f>
        <v/>
      </c>
      <c r="Q340" s="24" t="str">
        <f t="shared" si="12"/>
        <v/>
      </c>
    </row>
    <row r="341" spans="1:17" ht="24.95" customHeight="1" x14ac:dyDescent="0.25">
      <c r="A341" s="17">
        <f t="shared" si="11"/>
        <v>339</v>
      </c>
      <c r="B341" s="18" t="str">
        <f>'Base de dados'!A340</f>
        <v>5140009183</v>
      </c>
      <c r="C341" s="19" t="str">
        <f>'Base de dados'!B340</f>
        <v>ROSEMARY PUPO DE SENE</v>
      </c>
      <c r="D341" s="26">
        <f>'Base de dados'!C340</f>
        <v>245743972</v>
      </c>
      <c r="E341" s="20" t="str">
        <f>'Base de dados'!D340</f>
        <v>143.298.348-20</v>
      </c>
      <c r="F341" s="21" t="str">
        <f>IF('Base de dados'!E340&lt;&gt;"",'Base de dados'!E340,"")</f>
        <v>SIDNEI DAS DORES BARBOSA</v>
      </c>
      <c r="G341" s="21">
        <f>IF('Base de dados'!F340&lt;&gt;"",'Base de dados'!F340,"")</f>
        <v>262156465</v>
      </c>
      <c r="H341" s="21" t="str">
        <f>IF('Base de dados'!G340&lt;&gt;"",'Base de dados'!G340,"")</f>
        <v>301.450.718-04</v>
      </c>
      <c r="I341" s="31" t="str">
        <f>Prefeitura!D341</f>
        <v>FAZ KALIL, s/nº - POCO GRANDE - JUQUIA</v>
      </c>
      <c r="J341" s="22" t="str">
        <f>Prefeitura!E341</f>
        <v>(13) 997356450</v>
      </c>
      <c r="K341" s="23" t="str">
        <f>LOWER('Base de dados'!K340)</f>
        <v>rosemarypupo@outlook.com</v>
      </c>
      <c r="L341" s="24" t="str">
        <f>'Base de dados'!J340</f>
        <v>POPULAÇÃO GERAL</v>
      </c>
      <c r="M341" s="24" t="str">
        <f>'Base de dados'!L340</f>
        <v>SUPLENTE COMPLEMENTAR</v>
      </c>
      <c r="N341" s="24">
        <f>'Base de dados'!M340</f>
        <v>108</v>
      </c>
      <c r="O341" s="29" t="str">
        <f>IF(OR(Prefeitura!I341="Não",Prefeitura!J341&lt;&gt;""),"EXCLUÍDO","")</f>
        <v/>
      </c>
      <c r="P341" s="24" t="str">
        <f>IF(Prefeitura!J341&lt;&gt;"","ATENDIDO CDHU",IF(Prefeitura!I341="Não","NÃO COMPROVA TEMPO DE MORADIA",""))</f>
        <v/>
      </c>
      <c r="Q341" s="24" t="str">
        <f t="shared" si="12"/>
        <v/>
      </c>
    </row>
    <row r="342" spans="1:17" ht="24.95" customHeight="1" x14ac:dyDescent="0.25">
      <c r="A342" s="17">
        <f t="shared" si="11"/>
        <v>340</v>
      </c>
      <c r="B342" s="18" t="str">
        <f>'Base de dados'!A341</f>
        <v>5140007716</v>
      </c>
      <c r="C342" s="19" t="str">
        <f>'Base de dados'!B341</f>
        <v>CLAUDIA REGINA DA SILVA</v>
      </c>
      <c r="D342" s="26">
        <f>'Base de dados'!C341</f>
        <v>20325420</v>
      </c>
      <c r="E342" s="20" t="str">
        <f>'Base de dados'!D341</f>
        <v>097.891.458-96</v>
      </c>
      <c r="F342" s="21" t="str">
        <f>IF('Base de dados'!E341&lt;&gt;"",'Base de dados'!E341,"")</f>
        <v/>
      </c>
      <c r="G342" s="21" t="str">
        <f>IF('Base de dados'!F341&lt;&gt;"",'Base de dados'!F341,"")</f>
        <v/>
      </c>
      <c r="H342" s="21" t="str">
        <f>IF('Base de dados'!G341&lt;&gt;"",'Base de dados'!G341,"")</f>
        <v/>
      </c>
      <c r="I342" s="31" t="str">
        <f>Prefeitura!D342</f>
        <v>RUA VOLUNTARIOS DA PATRIA, 61 - VILA FLORINDO DE CIMA - JUQUIA</v>
      </c>
      <c r="J342" s="22" t="str">
        <f>Prefeitura!E342</f>
        <v>(13) 997969131</v>
      </c>
      <c r="K342" s="23" t="str">
        <f>LOWER('Base de dados'!K341)</f>
        <v>claudiaregina010969@gmail.com</v>
      </c>
      <c r="L342" s="24" t="str">
        <f>'Base de dados'!J341</f>
        <v>POPULAÇÃO GERAL</v>
      </c>
      <c r="M342" s="24" t="str">
        <f>'Base de dados'!L341</f>
        <v>SUPLENTE COMPLEMENTAR</v>
      </c>
      <c r="N342" s="24">
        <f>'Base de dados'!M341</f>
        <v>109</v>
      </c>
      <c r="O342" s="29" t="str">
        <f>IF(OR(Prefeitura!I342="Não",Prefeitura!J342&lt;&gt;""),"EXCLUÍDO","")</f>
        <v/>
      </c>
      <c r="P342" s="24" t="str">
        <f>IF(Prefeitura!J342&lt;&gt;"","ATENDIDO CDHU",IF(Prefeitura!I342="Não","NÃO COMPROVA TEMPO DE MORADIA",""))</f>
        <v/>
      </c>
      <c r="Q342" s="24" t="str">
        <f t="shared" si="12"/>
        <v/>
      </c>
    </row>
    <row r="343" spans="1:17" ht="24.95" customHeight="1" x14ac:dyDescent="0.25">
      <c r="A343" s="17">
        <f t="shared" si="11"/>
        <v>341</v>
      </c>
      <c r="B343" s="18" t="str">
        <f>'Base de dados'!A342</f>
        <v>5140001917</v>
      </c>
      <c r="C343" s="19" t="str">
        <f>'Base de dados'!B342</f>
        <v>MARIANE SILVA RIBEIRO</v>
      </c>
      <c r="D343" s="26">
        <f>'Base de dados'!C342</f>
        <v>527915075</v>
      </c>
      <c r="E343" s="20" t="str">
        <f>'Base de dados'!D342</f>
        <v>425.292.218-63</v>
      </c>
      <c r="F343" s="21" t="str">
        <f>IF('Base de dados'!E342&lt;&gt;"",'Base de dados'!E342,"")</f>
        <v/>
      </c>
      <c r="G343" s="21" t="str">
        <f>IF('Base de dados'!F342&lt;&gt;"",'Base de dados'!F342,"")</f>
        <v/>
      </c>
      <c r="H343" s="21" t="str">
        <f>IF('Base de dados'!G342&lt;&gt;"",'Base de dados'!G342,"")</f>
        <v/>
      </c>
      <c r="I343" s="31" t="str">
        <f>Prefeitura!D343</f>
        <v>RUA LUIZ PEREIRA, 140 - JD JUQUIA - JUQUIA</v>
      </c>
      <c r="J343" s="22" t="str">
        <f>Prefeitura!E343</f>
        <v>(13) 997330155</v>
      </c>
      <c r="K343" s="23" t="str">
        <f>LOWER('Base de dados'!K342)</f>
        <v>marianeribero@hotmail.com</v>
      </c>
      <c r="L343" s="24" t="str">
        <f>'Base de dados'!J342</f>
        <v>POPULAÇÃO GERAL</v>
      </c>
      <c r="M343" s="24" t="str">
        <f>'Base de dados'!L342</f>
        <v>SUPLENTE COMPLEMENTAR</v>
      </c>
      <c r="N343" s="24">
        <f>'Base de dados'!M342</f>
        <v>110</v>
      </c>
      <c r="O343" s="29" t="str">
        <f>IF(OR(Prefeitura!I343="Não",Prefeitura!J343&lt;&gt;""),"EXCLUÍDO","")</f>
        <v/>
      </c>
      <c r="P343" s="24" t="str">
        <f>IF(Prefeitura!J343&lt;&gt;"","ATENDIDO CDHU",IF(Prefeitura!I343="Não","NÃO COMPROVA TEMPO DE MORADIA",""))</f>
        <v/>
      </c>
      <c r="Q343" s="24" t="str">
        <f t="shared" si="12"/>
        <v/>
      </c>
    </row>
    <row r="344" spans="1:17" ht="24.95" customHeight="1" x14ac:dyDescent="0.25">
      <c r="A344" s="17">
        <f t="shared" si="11"/>
        <v>342</v>
      </c>
      <c r="B344" s="18" t="str">
        <f>'Base de dados'!A343</f>
        <v>5140001529</v>
      </c>
      <c r="C344" s="19" t="str">
        <f>'Base de dados'!B343</f>
        <v>MARCIO ANTUNES DOS SANTOS</v>
      </c>
      <c r="D344" s="26">
        <f>'Base de dados'!C343</f>
        <v>480175159</v>
      </c>
      <c r="E344" s="20" t="str">
        <f>'Base de dados'!D343</f>
        <v>422.952.858-28</v>
      </c>
      <c r="F344" s="21" t="str">
        <f>IF('Base de dados'!E343&lt;&gt;"",'Base de dados'!E343,"")</f>
        <v>LARINE DA SILVA COSTA</v>
      </c>
      <c r="G344" s="21">
        <f>IF('Base de dados'!F343&lt;&gt;"",'Base de dados'!F343,"")</f>
        <v>481996485</v>
      </c>
      <c r="H344" s="21" t="str">
        <f>IF('Base de dados'!G343&lt;&gt;"",'Base de dados'!G343,"")</f>
        <v>397.906.988-52</v>
      </c>
      <c r="I344" s="31" t="str">
        <f>Prefeitura!D344</f>
        <v>RUA ARMANDO SIMOES GRAZINA, 200 - VILA FLORINDO  - JUQUIA</v>
      </c>
      <c r="J344" s="22" t="str">
        <f>Prefeitura!E344</f>
        <v>(13) 997188973</v>
      </c>
      <c r="K344" s="23" t="str">
        <f>LOWER('Base de dados'!K343)</f>
        <v>larinescosta@gmail.com</v>
      </c>
      <c r="L344" s="24" t="str">
        <f>'Base de dados'!J343</f>
        <v>POPULAÇÃO GERAL</v>
      </c>
      <c r="M344" s="24" t="str">
        <f>'Base de dados'!L343</f>
        <v>SUPLENTE COMPLEMENTAR</v>
      </c>
      <c r="N344" s="24">
        <f>'Base de dados'!M343</f>
        <v>111</v>
      </c>
      <c r="O344" s="29" t="str">
        <f>IF(OR(Prefeitura!I344="Não",Prefeitura!J344&lt;&gt;""),"EXCLUÍDO","")</f>
        <v/>
      </c>
      <c r="P344" s="24" t="str">
        <f>IF(Prefeitura!J344&lt;&gt;"","ATENDIDO CDHU",IF(Prefeitura!I344="Não","NÃO COMPROVA TEMPO DE MORADIA",""))</f>
        <v/>
      </c>
      <c r="Q344" s="24" t="str">
        <f t="shared" si="12"/>
        <v/>
      </c>
    </row>
    <row r="345" spans="1:17" ht="24.95" customHeight="1" x14ac:dyDescent="0.25">
      <c r="A345" s="17">
        <f t="shared" si="11"/>
        <v>343</v>
      </c>
      <c r="B345" s="18" t="str">
        <f>'Base de dados'!A344</f>
        <v>5140009324</v>
      </c>
      <c r="C345" s="19" t="str">
        <f>'Base de dados'!B344</f>
        <v>VINICIUS RANIELI DE GODOI BARBOSA</v>
      </c>
      <c r="D345" s="26">
        <f>'Base de dados'!C344</f>
        <v>50978575</v>
      </c>
      <c r="E345" s="20" t="str">
        <f>'Base de dados'!D344</f>
        <v>459.399.948-06</v>
      </c>
      <c r="F345" s="21" t="str">
        <f>IF('Base de dados'!E344&lt;&gt;"",'Base de dados'!E344,"")</f>
        <v/>
      </c>
      <c r="G345" s="21" t="str">
        <f>IF('Base de dados'!F344&lt;&gt;"",'Base de dados'!F344,"")</f>
        <v/>
      </c>
      <c r="H345" s="21" t="str">
        <f>IF('Base de dados'!G344&lt;&gt;"",'Base de dados'!G344,"")</f>
        <v/>
      </c>
      <c r="I345" s="31" t="str">
        <f>Prefeitura!D345</f>
        <v>RUA PARA, 735 - PARQUE NACIONAL - JUQUIA</v>
      </c>
      <c r="J345" s="22" t="str">
        <f>Prefeitura!E345</f>
        <v>(13) 996097753</v>
      </c>
      <c r="K345" s="23" t="str">
        <f>LOWER('Base de dados'!K344)</f>
        <v>godoiranieli429@gmail.com</v>
      </c>
      <c r="L345" s="24" t="str">
        <f>'Base de dados'!J344</f>
        <v>POPULAÇÃO GERAL</v>
      </c>
      <c r="M345" s="24" t="str">
        <f>'Base de dados'!L344</f>
        <v>SUPLENTE COMPLEMENTAR</v>
      </c>
      <c r="N345" s="24">
        <f>'Base de dados'!M344</f>
        <v>112</v>
      </c>
      <c r="O345" s="29" t="str">
        <f>IF(OR(Prefeitura!I345="Não",Prefeitura!J345&lt;&gt;""),"EXCLUÍDO","")</f>
        <v/>
      </c>
      <c r="P345" s="24" t="str">
        <f>IF(Prefeitura!J345&lt;&gt;"","ATENDIDO CDHU",IF(Prefeitura!I345="Não","NÃO COMPROVA TEMPO DE MORADIA",""))</f>
        <v/>
      </c>
      <c r="Q345" s="24" t="str">
        <f t="shared" si="12"/>
        <v/>
      </c>
    </row>
    <row r="346" spans="1:17" ht="24.95" customHeight="1" x14ac:dyDescent="0.25">
      <c r="A346" s="17">
        <f t="shared" si="11"/>
        <v>344</v>
      </c>
      <c r="B346" s="18" t="str">
        <f>'Base de dados'!A345</f>
        <v>5140008748</v>
      </c>
      <c r="C346" s="19" t="str">
        <f>'Base de dados'!B345</f>
        <v>LEYLA NANCY SANTOS DE LIMA</v>
      </c>
      <c r="D346" s="26">
        <f>'Base de dados'!C345</f>
        <v>383404435</v>
      </c>
      <c r="E346" s="20" t="str">
        <f>'Base de dados'!D345</f>
        <v>863.383.904-00</v>
      </c>
      <c r="F346" s="21" t="str">
        <f>IF('Base de dados'!E345&lt;&gt;"",'Base de dados'!E345,"")</f>
        <v>MARCOS CICERO PINTO DOS SANTOS</v>
      </c>
      <c r="G346" s="21">
        <f>IF('Base de dados'!F345&lt;&gt;"",'Base de dados'!F345,"")</f>
        <v>22580880</v>
      </c>
      <c r="H346" s="21" t="str">
        <f>IF('Base de dados'!G345&lt;&gt;"",'Base de dados'!G345,"")</f>
        <v>125.256.328-00</v>
      </c>
      <c r="I346" s="31" t="str">
        <f>Prefeitura!D346</f>
        <v>RUA ANDORINHA, 478 - VILA DOS PASSAROS  - JUQUIA</v>
      </c>
      <c r="J346" s="22" t="str">
        <f>Prefeitura!E346</f>
        <v>(13) 997948416</v>
      </c>
      <c r="K346" s="23" t="str">
        <f>LOWER('Base de dados'!K345)</f>
        <v>leylanancy@hotmail.com</v>
      </c>
      <c r="L346" s="24" t="str">
        <f>'Base de dados'!J345</f>
        <v>POPULAÇÃO GERAL</v>
      </c>
      <c r="M346" s="24" t="str">
        <f>'Base de dados'!L345</f>
        <v>SUPLENTE COMPLEMENTAR</v>
      </c>
      <c r="N346" s="24">
        <f>'Base de dados'!M345</f>
        <v>113</v>
      </c>
      <c r="O346" s="29" t="str">
        <f>IF(OR(Prefeitura!I346="Não",Prefeitura!J346&lt;&gt;""),"EXCLUÍDO","")</f>
        <v/>
      </c>
      <c r="P346" s="24" t="str">
        <f>IF(Prefeitura!J346&lt;&gt;"","ATENDIDO CDHU",IF(Prefeitura!I346="Não","NÃO COMPROVA TEMPO DE MORADIA",""))</f>
        <v/>
      </c>
      <c r="Q346" s="24" t="str">
        <f t="shared" si="12"/>
        <v/>
      </c>
    </row>
    <row r="347" spans="1:17" ht="24.95" customHeight="1" x14ac:dyDescent="0.25">
      <c r="A347" s="17">
        <f t="shared" si="11"/>
        <v>345</v>
      </c>
      <c r="B347" s="18" t="str">
        <f>'Base de dados'!A346</f>
        <v>5140008219</v>
      </c>
      <c r="C347" s="19" t="str">
        <f>'Base de dados'!B346</f>
        <v>EDSON MAURI DOS SANTOS</v>
      </c>
      <c r="D347" s="26">
        <f>'Base de dados'!C346</f>
        <v>40969339</v>
      </c>
      <c r="E347" s="20" t="str">
        <f>'Base de dados'!D346</f>
        <v>376.147.888-77</v>
      </c>
      <c r="F347" s="21" t="str">
        <f>IF('Base de dados'!E346&lt;&gt;"",'Base de dados'!E346,"")</f>
        <v/>
      </c>
      <c r="G347" s="21" t="str">
        <f>IF('Base de dados'!F346&lt;&gt;"",'Base de dados'!F346,"")</f>
        <v/>
      </c>
      <c r="H347" s="21" t="str">
        <f>IF('Base de dados'!G346&lt;&gt;"",'Base de dados'!G346,"")</f>
        <v/>
      </c>
      <c r="I347" s="31" t="str">
        <f>Prefeitura!D347</f>
        <v>RUA MANOEL MARQUES PATRICIO, 16 - VILA SANCHES  - JUQUIA</v>
      </c>
      <c r="J347" s="22" t="str">
        <f>Prefeitura!E347</f>
        <v>(15) 998192773</v>
      </c>
      <c r="K347" s="23" t="str">
        <f>LOWER('Base de dados'!K346)</f>
        <v>edsonmauri002@gmail.com</v>
      </c>
      <c r="L347" s="24" t="str">
        <f>'Base de dados'!J346</f>
        <v>POPULAÇÃO GERAL</v>
      </c>
      <c r="M347" s="24" t="str">
        <f>'Base de dados'!L346</f>
        <v>SUPLENTE COMPLEMENTAR</v>
      </c>
      <c r="N347" s="24">
        <f>'Base de dados'!M346</f>
        <v>114</v>
      </c>
      <c r="O347" s="29" t="str">
        <f>IF(OR(Prefeitura!I347="Não",Prefeitura!J347&lt;&gt;""),"EXCLUÍDO","")</f>
        <v/>
      </c>
      <c r="P347" s="24" t="str">
        <f>IF(Prefeitura!J347&lt;&gt;"","ATENDIDO CDHU",IF(Prefeitura!I347="Não","NÃO COMPROVA TEMPO DE MORADIA",""))</f>
        <v/>
      </c>
      <c r="Q347" s="24" t="str">
        <f t="shared" si="12"/>
        <v/>
      </c>
    </row>
    <row r="348" spans="1:17" ht="24.95" customHeight="1" x14ac:dyDescent="0.25">
      <c r="A348" s="17">
        <f t="shared" si="11"/>
        <v>346</v>
      </c>
      <c r="B348" s="18" t="str">
        <f>'Base de dados'!A347</f>
        <v>5140005066</v>
      </c>
      <c r="C348" s="19" t="str">
        <f>'Base de dados'!B347</f>
        <v>VIVIANE CRISTINA MUNIZ</v>
      </c>
      <c r="D348" s="26">
        <f>'Base de dados'!C347</f>
        <v>408665750</v>
      </c>
      <c r="E348" s="20" t="str">
        <f>'Base de dados'!D347</f>
        <v>308.393.778-43</v>
      </c>
      <c r="F348" s="21" t="str">
        <f>IF('Base de dados'!E347&lt;&gt;"",'Base de dados'!E347,"")</f>
        <v>MOACIR DA SILVA</v>
      </c>
      <c r="G348" s="21">
        <f>IF('Base de dados'!F347&lt;&gt;"",'Base de dados'!F347,"")</f>
        <v>277741324</v>
      </c>
      <c r="H348" s="21" t="str">
        <f>IF('Base de dados'!G347&lt;&gt;"",'Base de dados'!G347,"")</f>
        <v>159.034.858-39</v>
      </c>
      <c r="I348" s="31" t="str">
        <f>Prefeitura!D348</f>
        <v>EST DO CACAU, s/nº - ARARIBA - JUQUIA</v>
      </c>
      <c r="J348" s="22" t="str">
        <f>Prefeitura!E348</f>
        <v>(13) 997829592</v>
      </c>
      <c r="K348" s="23" t="str">
        <f>LOWER('Base de dados'!K347)</f>
        <v>vivianemuniz84@yahoo.com</v>
      </c>
      <c r="L348" s="24" t="str">
        <f>'Base de dados'!J347</f>
        <v>POPULAÇÃO GERAL</v>
      </c>
      <c r="M348" s="24" t="str">
        <f>'Base de dados'!L347</f>
        <v>SUPLENTE COMPLEMENTAR</v>
      </c>
      <c r="N348" s="24">
        <f>'Base de dados'!M347</f>
        <v>115</v>
      </c>
      <c r="O348" s="29" t="str">
        <f>IF(OR(Prefeitura!I348="Não",Prefeitura!J348&lt;&gt;""),"EXCLUÍDO","")</f>
        <v/>
      </c>
      <c r="P348" s="24" t="str">
        <f>IF(Prefeitura!J348&lt;&gt;"","ATENDIDO CDHU",IF(Prefeitura!I348="Não","NÃO COMPROVA TEMPO DE MORADIA",""))</f>
        <v/>
      </c>
      <c r="Q348" s="24" t="str">
        <f t="shared" si="12"/>
        <v/>
      </c>
    </row>
    <row r="349" spans="1:17" ht="24.95" customHeight="1" x14ac:dyDescent="0.25">
      <c r="A349" s="17">
        <f t="shared" si="11"/>
        <v>347</v>
      </c>
      <c r="B349" s="18" t="str">
        <f>'Base de dados'!A348</f>
        <v>5140010223</v>
      </c>
      <c r="C349" s="19" t="str">
        <f>'Base de dados'!B348</f>
        <v>RUTH NOGUEIRA MIRANDA SILVA</v>
      </c>
      <c r="D349" s="26">
        <f>'Base de dados'!C348</f>
        <v>333943570</v>
      </c>
      <c r="E349" s="20" t="str">
        <f>'Base de dados'!D348</f>
        <v>262.292.998-60</v>
      </c>
      <c r="F349" s="21" t="str">
        <f>IF('Base de dados'!E348&lt;&gt;"",'Base de dados'!E348,"")</f>
        <v>DARCIEL JULIO DA SILVA</v>
      </c>
      <c r="G349" s="21">
        <f>IF('Base de dados'!F348&lt;&gt;"",'Base de dados'!F348,"")</f>
        <v>50076833</v>
      </c>
      <c r="H349" s="21" t="str">
        <f>IF('Base de dados'!G348&lt;&gt;"",'Base de dados'!G348,"")</f>
        <v>818.199.944-49</v>
      </c>
      <c r="I349" s="31" t="str">
        <f>Prefeitura!D349</f>
        <v>RUA AMAZONIAS, 38 - PARQUE NACIONAL - JUQUIA</v>
      </c>
      <c r="J349" s="22" t="str">
        <f>Prefeitura!E349</f>
        <v>(13) 997204363</v>
      </c>
      <c r="K349" s="23" t="str">
        <f>LOWER('Base de dados'!K348)</f>
        <v>ruthnogmiir12@gmail.com</v>
      </c>
      <c r="L349" s="24" t="str">
        <f>'Base de dados'!J348</f>
        <v>POPULAÇÃO GERAL</v>
      </c>
      <c r="M349" s="24" t="str">
        <f>'Base de dados'!L348</f>
        <v>SUPLENTE COMPLEMENTAR</v>
      </c>
      <c r="N349" s="24">
        <f>'Base de dados'!M348</f>
        <v>116</v>
      </c>
      <c r="O349" s="29" t="str">
        <f>IF(OR(Prefeitura!I349="Não",Prefeitura!J349&lt;&gt;""),"EXCLUÍDO","")</f>
        <v/>
      </c>
      <c r="P349" s="24" t="str">
        <f>IF(Prefeitura!J349&lt;&gt;"","ATENDIDO CDHU",IF(Prefeitura!I349="Não","NÃO COMPROVA TEMPO DE MORADIA",""))</f>
        <v/>
      </c>
      <c r="Q349" s="24" t="str">
        <f t="shared" si="12"/>
        <v/>
      </c>
    </row>
    <row r="350" spans="1:17" ht="24.95" customHeight="1" x14ac:dyDescent="0.25">
      <c r="A350" s="17">
        <f t="shared" si="11"/>
        <v>348</v>
      </c>
      <c r="B350" s="18" t="str">
        <f>'Base de dados'!A349</f>
        <v>5140007138</v>
      </c>
      <c r="C350" s="19" t="str">
        <f>'Base de dados'!B349</f>
        <v>AMANDA MENDES DE SOUZA</v>
      </c>
      <c r="D350" s="26">
        <f>'Base de dados'!C349</f>
        <v>480186418</v>
      </c>
      <c r="E350" s="20" t="str">
        <f>'Base de dados'!D349</f>
        <v>421.189.988-05</v>
      </c>
      <c r="F350" s="21" t="str">
        <f>IF('Base de dados'!E349&lt;&gt;"",'Base de dados'!E349,"")</f>
        <v/>
      </c>
      <c r="G350" s="21" t="str">
        <f>IF('Base de dados'!F349&lt;&gt;"",'Base de dados'!F349,"")</f>
        <v/>
      </c>
      <c r="H350" s="21" t="str">
        <f>IF('Base de dados'!G349&lt;&gt;"",'Base de dados'!G349,"")</f>
        <v/>
      </c>
      <c r="I350" s="31" t="str">
        <f>Prefeitura!D350</f>
        <v>EST HUM FEPASA, 282 - ESTACAO - JUQUIA</v>
      </c>
      <c r="J350" s="22" t="str">
        <f>Prefeitura!E350</f>
        <v>(13) 996277638</v>
      </c>
      <c r="K350" s="23" t="str">
        <f>LOWER('Base de dados'!K349)</f>
        <v>amandaeshiley55@gmail.com</v>
      </c>
      <c r="L350" s="24" t="str">
        <f>'Base de dados'!J349</f>
        <v>POPULAÇÃO GERAL</v>
      </c>
      <c r="M350" s="24" t="str">
        <f>'Base de dados'!L349</f>
        <v>SUPLENTE COMPLEMENTAR</v>
      </c>
      <c r="N350" s="24">
        <f>'Base de dados'!M349</f>
        <v>117</v>
      </c>
      <c r="O350" s="29" t="str">
        <f>IF(OR(Prefeitura!I350="Não",Prefeitura!J350&lt;&gt;""),"EXCLUÍDO","")</f>
        <v/>
      </c>
      <c r="P350" s="24" t="str">
        <f>IF(Prefeitura!J350&lt;&gt;"","ATENDIDO CDHU",IF(Prefeitura!I350="Não","NÃO COMPROVA TEMPO DE MORADIA",""))</f>
        <v/>
      </c>
      <c r="Q350" s="24" t="str">
        <f t="shared" si="12"/>
        <v/>
      </c>
    </row>
    <row r="351" spans="1:17" ht="24.95" customHeight="1" x14ac:dyDescent="0.25">
      <c r="A351" s="17">
        <f t="shared" si="11"/>
        <v>349</v>
      </c>
      <c r="B351" s="18" t="str">
        <f>'Base de dados'!A350</f>
        <v>5140005710</v>
      </c>
      <c r="C351" s="19" t="str">
        <f>'Base de dados'!B350</f>
        <v>FELIPE ARAUJO VIEIRA</v>
      </c>
      <c r="D351" s="26">
        <f>'Base de dados'!C350</f>
        <v>481245674</v>
      </c>
      <c r="E351" s="20" t="str">
        <f>'Base de dados'!D350</f>
        <v>412.001.648-06</v>
      </c>
      <c r="F351" s="21" t="str">
        <f>IF('Base de dados'!E350&lt;&gt;"",'Base de dados'!E350,"")</f>
        <v>HADIGE CHAITO</v>
      </c>
      <c r="G351" s="21">
        <f>IF('Base de dados'!F350&lt;&gt;"",'Base de dados'!F350,"")</f>
        <v>490808128</v>
      </c>
      <c r="H351" s="21" t="str">
        <f>IF('Base de dados'!G350&lt;&gt;"",'Base de dados'!G350,"")</f>
        <v>442.351.698-58</v>
      </c>
      <c r="I351" s="31" t="str">
        <f>Prefeitura!D351</f>
        <v>RUA CAPITAO DIOGO DUARTE, 43 - CENTRO - JUQUIA</v>
      </c>
      <c r="J351" s="22" t="str">
        <f>Prefeitura!E351</f>
        <v>(13) 996107853</v>
      </c>
      <c r="K351" s="23" t="str">
        <f>LOWER('Base de dados'!K350)</f>
        <v>hadigechaito@hotmail.com</v>
      </c>
      <c r="L351" s="24" t="str">
        <f>'Base de dados'!J350</f>
        <v>POPULAÇÃO GERAL</v>
      </c>
      <c r="M351" s="24" t="str">
        <f>'Base de dados'!L350</f>
        <v>SUPLENTE COMPLEMENTAR</v>
      </c>
      <c r="N351" s="24">
        <f>'Base de dados'!M350</f>
        <v>118</v>
      </c>
      <c r="O351" s="29" t="str">
        <f>IF(OR(Prefeitura!I351="Não",Prefeitura!J351&lt;&gt;""),"EXCLUÍDO","")</f>
        <v/>
      </c>
      <c r="P351" s="24" t="str">
        <f>IF(Prefeitura!J351&lt;&gt;"","ATENDIDO CDHU",IF(Prefeitura!I351="Não","NÃO COMPROVA TEMPO DE MORADIA",""))</f>
        <v/>
      </c>
      <c r="Q351" s="24" t="str">
        <f t="shared" si="12"/>
        <v/>
      </c>
    </row>
    <row r="352" spans="1:17" ht="24.95" customHeight="1" x14ac:dyDescent="0.25">
      <c r="A352" s="17">
        <f t="shared" si="11"/>
        <v>350</v>
      </c>
      <c r="B352" s="18" t="str">
        <f>'Base de dados'!A351</f>
        <v>5140006171</v>
      </c>
      <c r="C352" s="19" t="str">
        <f>'Base de dados'!B351</f>
        <v>ALESSANDRA DE JESUS</v>
      </c>
      <c r="D352" s="26">
        <f>'Base de dados'!C351</f>
        <v>422449581</v>
      </c>
      <c r="E352" s="20" t="str">
        <f>'Base de dados'!D351</f>
        <v>327.588.068-35</v>
      </c>
      <c r="F352" s="21" t="str">
        <f>IF('Base de dados'!E351&lt;&gt;"",'Base de dados'!E351,"")</f>
        <v/>
      </c>
      <c r="G352" s="21" t="str">
        <f>IF('Base de dados'!F351&lt;&gt;"",'Base de dados'!F351,"")</f>
        <v/>
      </c>
      <c r="H352" s="21" t="str">
        <f>IF('Base de dados'!G351&lt;&gt;"",'Base de dados'!G351,"")</f>
        <v/>
      </c>
      <c r="I352" s="31" t="str">
        <f>Prefeitura!D352</f>
        <v>RUA NABOR DA SILVA FRANCO, 318 - VILA FLORINDO - JUQUIA</v>
      </c>
      <c r="J352" s="22" t="str">
        <f>Prefeitura!E352</f>
        <v>(13) 996225367</v>
      </c>
      <c r="K352" s="23" t="str">
        <f>LOWER('Base de dados'!K351)</f>
        <v>jesusalessandra97@gmail.com</v>
      </c>
      <c r="L352" s="24" t="str">
        <f>'Base de dados'!J351</f>
        <v>POPULAÇÃO GERAL</v>
      </c>
      <c r="M352" s="24" t="str">
        <f>'Base de dados'!L351</f>
        <v>SUPLENTE COMPLEMENTAR</v>
      </c>
      <c r="N352" s="24">
        <f>'Base de dados'!M351</f>
        <v>119</v>
      </c>
      <c r="O352" s="29" t="str">
        <f>IF(OR(Prefeitura!I352="Não",Prefeitura!J352&lt;&gt;""),"EXCLUÍDO","")</f>
        <v/>
      </c>
      <c r="P352" s="24" t="str">
        <f>IF(Prefeitura!J352&lt;&gt;"","ATENDIDO CDHU",IF(Prefeitura!I352="Não","NÃO COMPROVA TEMPO DE MORADIA",""))</f>
        <v/>
      </c>
      <c r="Q352" s="24" t="str">
        <f t="shared" si="12"/>
        <v/>
      </c>
    </row>
    <row r="353" spans="1:17" ht="24.95" customHeight="1" x14ac:dyDescent="0.25">
      <c r="A353" s="17">
        <f t="shared" si="11"/>
        <v>351</v>
      </c>
      <c r="B353" s="18" t="str">
        <f>'Base de dados'!A352</f>
        <v>5140010165</v>
      </c>
      <c r="C353" s="19" t="str">
        <f>'Base de dados'!B352</f>
        <v>AURENICE MONTEIRO DE ALMEIDA</v>
      </c>
      <c r="D353" s="26">
        <f>'Base de dados'!C352</f>
        <v>647668609</v>
      </c>
      <c r="E353" s="20" t="str">
        <f>'Base de dados'!D352</f>
        <v>036.304.629-10</v>
      </c>
      <c r="F353" s="21" t="str">
        <f>IF('Base de dados'!E352&lt;&gt;"",'Base de dados'!E352,"")</f>
        <v>EVALDO DE ALMEIDA</v>
      </c>
      <c r="G353" s="21">
        <f>IF('Base de dados'!F352&lt;&gt;"",'Base de dados'!F352,"")</f>
        <v>254890313</v>
      </c>
      <c r="H353" s="21" t="str">
        <f>IF('Base de dados'!G352&lt;&gt;"",'Base de dados'!G352,"")</f>
        <v>148.152.568-96</v>
      </c>
      <c r="I353" s="31" t="str">
        <f>Prefeitura!D353</f>
        <v>AV  GEORGE SALVATERRA, 345 - CENTRO - JUQUIA</v>
      </c>
      <c r="J353" s="22" t="str">
        <f>Prefeitura!E353</f>
        <v>(13) 997857304</v>
      </c>
      <c r="K353" s="23" t="str">
        <f>LOWER('Base de dados'!K352)</f>
        <v>juliaaureniceolive@gmail.com</v>
      </c>
      <c r="L353" s="24" t="str">
        <f>'Base de dados'!J352</f>
        <v>POPULAÇÃO GERAL</v>
      </c>
      <c r="M353" s="24" t="str">
        <f>'Base de dados'!L352</f>
        <v>SUPLENTE COMPLEMENTAR</v>
      </c>
      <c r="N353" s="24">
        <f>'Base de dados'!M352</f>
        <v>120</v>
      </c>
      <c r="O353" s="29" t="str">
        <f>IF(OR(Prefeitura!I353="Não",Prefeitura!J353&lt;&gt;""),"EXCLUÍDO","")</f>
        <v/>
      </c>
      <c r="P353" s="24" t="str">
        <f>IF(Prefeitura!J353&lt;&gt;"","ATENDIDO CDHU",IF(Prefeitura!I353="Não","NÃO COMPROVA TEMPO DE MORADIA",""))</f>
        <v/>
      </c>
      <c r="Q353" s="24" t="str">
        <f t="shared" si="12"/>
        <v/>
      </c>
    </row>
    <row r="354" spans="1:17" ht="24.95" customHeight="1" x14ac:dyDescent="0.25">
      <c r="A354" s="17">
        <f t="shared" si="11"/>
        <v>352</v>
      </c>
      <c r="B354" s="18" t="str">
        <f>'Base de dados'!A353</f>
        <v>5140007351</v>
      </c>
      <c r="C354" s="19" t="str">
        <f>'Base de dados'!B353</f>
        <v>JONAS FERREIRA LIMA</v>
      </c>
      <c r="D354" s="26">
        <f>'Base de dados'!C353</f>
        <v>600069825</v>
      </c>
      <c r="E354" s="20" t="str">
        <f>'Base de dados'!D353</f>
        <v>528.455.068-48</v>
      </c>
      <c r="F354" s="21" t="str">
        <f>IF('Base de dados'!E353&lt;&gt;"",'Base de dados'!E353,"")</f>
        <v/>
      </c>
      <c r="G354" s="21" t="str">
        <f>IF('Base de dados'!F353&lt;&gt;"",'Base de dados'!F353,"")</f>
        <v/>
      </c>
      <c r="H354" s="21" t="str">
        <f>IF('Base de dados'!G353&lt;&gt;"",'Base de dados'!G353,"")</f>
        <v/>
      </c>
      <c r="I354" s="31" t="str">
        <f>Prefeitura!D354</f>
        <v>RUA DOIS, 23 - PEDREIRA - JUQUIA</v>
      </c>
      <c r="J354" s="22" t="str">
        <f>Prefeitura!E354</f>
        <v>(18) 998058458</v>
      </c>
      <c r="K354" s="23" t="str">
        <f>LOWER('Base de dados'!K353)</f>
        <v>jonasferreiralima500@gmail.com</v>
      </c>
      <c r="L354" s="24" t="str">
        <f>'Base de dados'!J353</f>
        <v>POPULAÇÃO GERAL</v>
      </c>
      <c r="M354" s="24" t="str">
        <f>'Base de dados'!L353</f>
        <v>SUPLENTE COMPLEMENTAR</v>
      </c>
      <c r="N354" s="24">
        <f>'Base de dados'!M353</f>
        <v>121</v>
      </c>
      <c r="O354" s="29" t="str">
        <f>IF(OR(Prefeitura!I354="Não",Prefeitura!J354&lt;&gt;""),"EXCLUÍDO","")</f>
        <v/>
      </c>
      <c r="P354" s="24" t="str">
        <f>IF(Prefeitura!J354&lt;&gt;"","ATENDIDO CDHU",IF(Prefeitura!I354="Não","NÃO COMPROVA TEMPO DE MORADIA",""))</f>
        <v/>
      </c>
      <c r="Q354" s="24" t="str">
        <f t="shared" si="12"/>
        <v/>
      </c>
    </row>
    <row r="355" spans="1:17" ht="24.95" customHeight="1" x14ac:dyDescent="0.25">
      <c r="A355" s="17">
        <f t="shared" si="11"/>
        <v>353</v>
      </c>
      <c r="B355" s="18" t="str">
        <f>'Base de dados'!A354</f>
        <v>5140010587</v>
      </c>
      <c r="C355" s="19" t="str">
        <f>'Base de dados'!B354</f>
        <v>SIDNEI SOUZA DE BRITO</v>
      </c>
      <c r="D355" s="26">
        <f>'Base de dados'!C354</f>
        <v>352700099</v>
      </c>
      <c r="E355" s="20" t="str">
        <f>'Base de dados'!D354</f>
        <v>298.588.338-57</v>
      </c>
      <c r="F355" s="21" t="str">
        <f>IF('Base de dados'!E354&lt;&gt;"",'Base de dados'!E354,"")</f>
        <v/>
      </c>
      <c r="G355" s="21" t="str">
        <f>IF('Base de dados'!F354&lt;&gt;"",'Base de dados'!F354,"")</f>
        <v/>
      </c>
      <c r="H355" s="21" t="str">
        <f>IF('Base de dados'!G354&lt;&gt;"",'Base de dados'!G354,"")</f>
        <v/>
      </c>
      <c r="I355" s="31" t="str">
        <f>Prefeitura!D355</f>
        <v>RUA ALEXANDRE RIDER, 124 - JARDIM RAPOSO TAVARES - SAO PAULO</v>
      </c>
      <c r="J355" s="22" t="str">
        <f>Prefeitura!E355</f>
        <v>(11) 997555471</v>
      </c>
      <c r="K355" s="23" t="str">
        <f>LOWER('Base de dados'!K354)</f>
        <v>sidnei2019@yahoo.com</v>
      </c>
      <c r="L355" s="24" t="str">
        <f>'Base de dados'!J354</f>
        <v>POPULAÇÃO GERAL</v>
      </c>
      <c r="M355" s="24" t="str">
        <f>'Base de dados'!L354</f>
        <v>SUPLENTE COMPLEMENTAR</v>
      </c>
      <c r="N355" s="24">
        <f>'Base de dados'!M354</f>
        <v>122</v>
      </c>
      <c r="O355" s="29" t="str">
        <f>IF(OR(Prefeitura!I355="Não",Prefeitura!J355&lt;&gt;""),"EXCLUÍDO","")</f>
        <v/>
      </c>
      <c r="P355" s="24" t="str">
        <f>IF(Prefeitura!J355&lt;&gt;"","ATENDIDO CDHU",IF(Prefeitura!I355="Não","NÃO COMPROVA TEMPO DE MORADIA",""))</f>
        <v/>
      </c>
      <c r="Q355" s="24" t="str">
        <f t="shared" si="12"/>
        <v/>
      </c>
    </row>
    <row r="356" spans="1:17" ht="24.95" customHeight="1" x14ac:dyDescent="0.25">
      <c r="A356" s="17">
        <f t="shared" si="11"/>
        <v>354</v>
      </c>
      <c r="B356" s="18" t="str">
        <f>'Base de dados'!A355</f>
        <v>5140010330</v>
      </c>
      <c r="C356" s="19" t="str">
        <f>'Base de dados'!B355</f>
        <v>NEUSA SANTOS DE LARA</v>
      </c>
      <c r="D356" s="26">
        <f>'Base de dados'!C355</f>
        <v>416546250</v>
      </c>
      <c r="E356" s="20" t="str">
        <f>'Base de dados'!D355</f>
        <v>377.343.448-01</v>
      </c>
      <c r="F356" s="21" t="str">
        <f>IF('Base de dados'!E355&lt;&gt;"",'Base de dados'!E355,"")</f>
        <v/>
      </c>
      <c r="G356" s="21" t="str">
        <f>IF('Base de dados'!F355&lt;&gt;"",'Base de dados'!F355,"")</f>
        <v/>
      </c>
      <c r="H356" s="21" t="str">
        <f>IF('Base de dados'!G355&lt;&gt;"",'Base de dados'!G355,"")</f>
        <v/>
      </c>
      <c r="I356" s="31" t="str">
        <f>Prefeitura!D356</f>
        <v>RUA JOAO FLORINDO RIBEIRO, 389 - VILA NOVA - JUQUIA</v>
      </c>
      <c r="J356" s="22" t="str">
        <f>Prefeitura!E356</f>
        <v>(13) 997510733</v>
      </c>
      <c r="K356" s="23" t="str">
        <f>LOWER('Base de dados'!K355)</f>
        <v>nataliamurata2411@gmail.com</v>
      </c>
      <c r="L356" s="24" t="str">
        <f>'Base de dados'!J355</f>
        <v>POPULAÇÃO GERAL</v>
      </c>
      <c r="M356" s="24" t="str">
        <f>'Base de dados'!L355</f>
        <v>SUPLENTE COMPLEMENTAR</v>
      </c>
      <c r="N356" s="24">
        <f>'Base de dados'!M355</f>
        <v>123</v>
      </c>
      <c r="O356" s="29" t="str">
        <f>IF(OR(Prefeitura!I356="Não",Prefeitura!J356&lt;&gt;""),"EXCLUÍDO","")</f>
        <v/>
      </c>
      <c r="P356" s="24" t="str">
        <f>IF(Prefeitura!J356&lt;&gt;"","ATENDIDO CDHU",IF(Prefeitura!I356="Não","NÃO COMPROVA TEMPO DE MORADIA",""))</f>
        <v/>
      </c>
      <c r="Q356" s="24" t="str">
        <f t="shared" si="12"/>
        <v/>
      </c>
    </row>
    <row r="357" spans="1:17" ht="24.95" customHeight="1" x14ac:dyDescent="0.25">
      <c r="A357" s="17">
        <f t="shared" si="11"/>
        <v>355</v>
      </c>
      <c r="B357" s="18" t="str">
        <f>'Base de dados'!A356</f>
        <v>5140009563</v>
      </c>
      <c r="C357" s="19" t="str">
        <f>'Base de dados'!B356</f>
        <v>MARIA CICERA CASSIANO DOS SANTOS</v>
      </c>
      <c r="D357" s="26">
        <f>'Base de dados'!C356</f>
        <v>357053564</v>
      </c>
      <c r="E357" s="20" t="str">
        <f>'Base de dados'!D356</f>
        <v>217.040.298-56</v>
      </c>
      <c r="F357" s="21" t="str">
        <f>IF('Base de dados'!E356&lt;&gt;"",'Base de dados'!E356,"")</f>
        <v/>
      </c>
      <c r="G357" s="21" t="str">
        <f>IF('Base de dados'!F356&lt;&gt;"",'Base de dados'!F356,"")</f>
        <v/>
      </c>
      <c r="H357" s="21" t="str">
        <f>IF('Base de dados'!G356&lt;&gt;"",'Base de dados'!G356,"")</f>
        <v/>
      </c>
      <c r="I357" s="31" t="str">
        <f>Prefeitura!D357</f>
        <v>RUA 7 DE SETEMBRO, 99 - VILA NOVA - JUQUIA</v>
      </c>
      <c r="J357" s="22" t="str">
        <f>Prefeitura!E357</f>
        <v>(13) 996389339</v>
      </c>
      <c r="K357" s="23" t="str">
        <f>LOWER('Base de dados'!K356)</f>
        <v>cassianosaa501@gmail.com</v>
      </c>
      <c r="L357" s="24" t="str">
        <f>'Base de dados'!J356</f>
        <v>POPULAÇÃO GERAL</v>
      </c>
      <c r="M357" s="24" t="str">
        <f>'Base de dados'!L356</f>
        <v>SUPLENTE COMPLEMENTAR</v>
      </c>
      <c r="N357" s="24">
        <f>'Base de dados'!M356</f>
        <v>124</v>
      </c>
      <c r="O357" s="29" t="str">
        <f>IF(OR(Prefeitura!I357="Não",Prefeitura!J357&lt;&gt;""),"EXCLUÍDO","")</f>
        <v/>
      </c>
      <c r="P357" s="24" t="str">
        <f>IF(Prefeitura!J357&lt;&gt;"","ATENDIDO CDHU",IF(Prefeitura!I357="Não","NÃO COMPROVA TEMPO DE MORADIA",""))</f>
        <v/>
      </c>
      <c r="Q357" s="24" t="str">
        <f t="shared" si="12"/>
        <v/>
      </c>
    </row>
    <row r="358" spans="1:17" ht="24.95" customHeight="1" x14ac:dyDescent="0.25">
      <c r="A358" s="17">
        <f t="shared" si="11"/>
        <v>356</v>
      </c>
      <c r="B358" s="18" t="str">
        <f>'Base de dados'!A357</f>
        <v>5140009688</v>
      </c>
      <c r="C358" s="19" t="str">
        <f>'Base de dados'!B357</f>
        <v>JEFFERSON DE FRANCA VEIGA</v>
      </c>
      <c r="D358" s="26">
        <f>'Base de dados'!C357</f>
        <v>155022582</v>
      </c>
      <c r="E358" s="20" t="str">
        <f>'Base de dados'!D357</f>
        <v>397.997.118-00</v>
      </c>
      <c r="F358" s="21" t="str">
        <f>IF('Base de dados'!E357&lt;&gt;"",'Base de dados'!E357,"")</f>
        <v>ALITHA KALANE FERNANDES</v>
      </c>
      <c r="G358" s="21">
        <f>IF('Base de dados'!F357&lt;&gt;"",'Base de dados'!F357,"")</f>
        <v>94161533</v>
      </c>
      <c r="H358" s="21" t="str">
        <f>IF('Base de dados'!G357&lt;&gt;"",'Base de dados'!G357,"")</f>
        <v>059.759.609-32</v>
      </c>
      <c r="I358" s="31" t="str">
        <f>Prefeitura!D358</f>
        <v>RUA JONAS DE OLIVEIRA SANCHES, 18 - VOVO CLARINHA  - JUQUIA</v>
      </c>
      <c r="J358" s="22" t="str">
        <f>Prefeitura!E358</f>
        <v>(13) 996000768</v>
      </c>
      <c r="K358" s="23" t="str">
        <f>LOWER('Base de dados'!K357)</f>
        <v>jc2398706@gmail.com</v>
      </c>
      <c r="L358" s="24" t="str">
        <f>'Base de dados'!J357</f>
        <v>POPULAÇÃO GERAL</v>
      </c>
      <c r="M358" s="24" t="str">
        <f>'Base de dados'!L357</f>
        <v>SUPLENTE COMPLEMENTAR</v>
      </c>
      <c r="N358" s="24">
        <f>'Base de dados'!M357</f>
        <v>125</v>
      </c>
      <c r="O358" s="29" t="str">
        <f>IF(OR(Prefeitura!I358="Não",Prefeitura!J358&lt;&gt;""),"EXCLUÍDO","")</f>
        <v/>
      </c>
      <c r="P358" s="24" t="str">
        <f>IF(Prefeitura!J358&lt;&gt;"","ATENDIDO CDHU",IF(Prefeitura!I358="Não","NÃO COMPROVA TEMPO DE MORADIA",""))</f>
        <v/>
      </c>
      <c r="Q358" s="24" t="str">
        <f t="shared" si="12"/>
        <v/>
      </c>
    </row>
    <row r="359" spans="1:17" ht="24.95" customHeight="1" x14ac:dyDescent="0.25">
      <c r="A359" s="17">
        <f t="shared" si="11"/>
        <v>357</v>
      </c>
      <c r="B359" s="18" t="str">
        <f>'Base de dados'!A358</f>
        <v>5140004283</v>
      </c>
      <c r="C359" s="19" t="str">
        <f>'Base de dados'!B358</f>
        <v>MANOEL DOS SANTOS JUNIOR</v>
      </c>
      <c r="D359" s="26">
        <f>'Base de dados'!C358</f>
        <v>77013</v>
      </c>
      <c r="E359" s="20" t="str">
        <f>'Base de dados'!D358</f>
        <v>405.915.628-04</v>
      </c>
      <c r="F359" s="21" t="str">
        <f>IF('Base de dados'!E358&lt;&gt;"",'Base de dados'!E358,"")</f>
        <v>CRISTIELE VITORIA COTRIM DE SOUZA</v>
      </c>
      <c r="G359" s="21">
        <f>IF('Base de dados'!F358&lt;&gt;"",'Base de dados'!F358,"")</f>
        <v>627522269</v>
      </c>
      <c r="H359" s="21" t="str">
        <f>IF('Base de dados'!G358&lt;&gt;"",'Base de dados'!G358,"")</f>
        <v>569.849.948-96</v>
      </c>
      <c r="I359" s="31" t="str">
        <f>Prefeitura!D359</f>
        <v>RUA ARCELINO ZACARIAS SANCHES, 230 - VILA SANCHES - JUQUIA</v>
      </c>
      <c r="J359" s="22" t="str">
        <f>Prefeitura!E359</f>
        <v>(13) 996729892</v>
      </c>
      <c r="K359" s="23" t="str">
        <f>LOWER('Base de dados'!K358)</f>
        <v>manoeldossantosjunior653@gmail.com</v>
      </c>
      <c r="L359" s="24" t="str">
        <f>'Base de dados'!J358</f>
        <v>POPULAÇÃO GERAL</v>
      </c>
      <c r="M359" s="24" t="str">
        <f>'Base de dados'!L358</f>
        <v>SUPLENTE COMPLEMENTAR</v>
      </c>
      <c r="N359" s="24">
        <f>'Base de dados'!M358</f>
        <v>126</v>
      </c>
      <c r="O359" s="29" t="str">
        <f>IF(OR(Prefeitura!I359="Não",Prefeitura!J359&lt;&gt;""),"EXCLUÍDO","")</f>
        <v/>
      </c>
      <c r="P359" s="24" t="str">
        <f>IF(Prefeitura!J359&lt;&gt;"","ATENDIDO CDHU",IF(Prefeitura!I359="Não","NÃO COMPROVA TEMPO DE MORADIA",""))</f>
        <v/>
      </c>
      <c r="Q359" s="24" t="str">
        <f t="shared" si="12"/>
        <v/>
      </c>
    </row>
    <row r="360" spans="1:17" ht="24.95" customHeight="1" x14ac:dyDescent="0.25">
      <c r="A360" s="17">
        <f t="shared" si="11"/>
        <v>358</v>
      </c>
      <c r="B360" s="18" t="str">
        <f>'Base de dados'!A359</f>
        <v>5140009415</v>
      </c>
      <c r="C360" s="19" t="str">
        <f>'Base de dados'!B359</f>
        <v>CLAYTON SILVESTER RAIMUNDO</v>
      </c>
      <c r="D360" s="26">
        <f>'Base de dados'!C359</f>
        <v>130675158</v>
      </c>
      <c r="E360" s="20" t="str">
        <f>'Base de dados'!D359</f>
        <v>447.429.488-23</v>
      </c>
      <c r="F360" s="21" t="str">
        <f>IF('Base de dados'!E359&lt;&gt;"",'Base de dados'!E359,"")</f>
        <v>AGNES CRISTINA DOS SANTOS PEREIRA</v>
      </c>
      <c r="G360" s="21">
        <f>IF('Base de dados'!F359&lt;&gt;"",'Base de dados'!F359,"")</f>
        <v>429430954</v>
      </c>
      <c r="H360" s="21" t="str">
        <f>IF('Base de dados'!G359&lt;&gt;"",'Base de dados'!G359,"")</f>
        <v>440.753.138-08</v>
      </c>
      <c r="I360" s="31" t="str">
        <f>Prefeitura!D360</f>
        <v>RUA LUIZ DE ALMEIDA BAPTISTA, 198 - VILA INDUSTRIAL - JUQUIA</v>
      </c>
      <c r="J360" s="22" t="str">
        <f>Prefeitura!E360</f>
        <v>(13) 996763805</v>
      </c>
      <c r="K360" s="23" t="str">
        <f>LOWER('Base de dados'!K359)</f>
        <v>agnes_cristina14@hotmail.com</v>
      </c>
      <c r="L360" s="24" t="str">
        <f>'Base de dados'!J359</f>
        <v>POPULAÇÃO GERAL</v>
      </c>
      <c r="M360" s="24" t="str">
        <f>'Base de dados'!L359</f>
        <v>SUPLENTE COMPLEMENTAR</v>
      </c>
      <c r="N360" s="24">
        <f>'Base de dados'!M359</f>
        <v>127</v>
      </c>
      <c r="O360" s="29" t="str">
        <f>IF(OR(Prefeitura!I360="Não",Prefeitura!J360&lt;&gt;""),"EXCLUÍDO","")</f>
        <v/>
      </c>
      <c r="P360" s="24" t="str">
        <f>IF(Prefeitura!J360&lt;&gt;"","ATENDIDO CDHU",IF(Prefeitura!I360="Não","NÃO COMPROVA TEMPO DE MORADIA",""))</f>
        <v/>
      </c>
      <c r="Q360" s="24" t="str">
        <f t="shared" si="12"/>
        <v/>
      </c>
    </row>
    <row r="361" spans="1:17" ht="24.95" customHeight="1" x14ac:dyDescent="0.25">
      <c r="A361" s="17">
        <f t="shared" si="11"/>
        <v>359</v>
      </c>
      <c r="B361" s="18" t="str">
        <f>'Base de dados'!A360</f>
        <v>5140004523</v>
      </c>
      <c r="C361" s="19" t="str">
        <f>'Base de dados'!B360</f>
        <v>KENATTI CAROLINA VIEIRA</v>
      </c>
      <c r="D361" s="26">
        <f>'Base de dados'!C360</f>
        <v>447733345</v>
      </c>
      <c r="E361" s="20" t="str">
        <f>'Base de dados'!D360</f>
        <v>358.485.808-98</v>
      </c>
      <c r="F361" s="21" t="str">
        <f>IF('Base de dados'!E360&lt;&gt;"",'Base de dados'!E360,"")</f>
        <v>FELIPPE SOARES DE ALMEIDA</v>
      </c>
      <c r="G361" s="21">
        <f>IF('Base de dados'!F360&lt;&gt;"",'Base de dados'!F360,"")</f>
        <v>447657902</v>
      </c>
      <c r="H361" s="21" t="str">
        <f>IF('Base de dados'!G360&lt;&gt;"",'Base de dados'!G360,"")</f>
        <v>377.071.268-40</v>
      </c>
      <c r="I361" s="31" t="str">
        <f>Prefeitura!D361</f>
        <v>RUA MARTINHO DIAS PENICHE, 200 - PIUVA - JUQUIA</v>
      </c>
      <c r="J361" s="22" t="str">
        <f>Prefeitura!E361</f>
        <v>(11) 974538805</v>
      </c>
      <c r="K361" s="23" t="str">
        <f>LOWER('Base de dados'!K360)</f>
        <v>kenattivieira@gmail.com</v>
      </c>
      <c r="L361" s="24" t="str">
        <f>'Base de dados'!J360</f>
        <v>POPULAÇÃO GERAL</v>
      </c>
      <c r="M361" s="24" t="str">
        <f>'Base de dados'!L360</f>
        <v>SUPLENTE COMPLEMENTAR</v>
      </c>
      <c r="N361" s="24">
        <f>'Base de dados'!M360</f>
        <v>128</v>
      </c>
      <c r="O361" s="29" t="str">
        <f>IF(OR(Prefeitura!I361="Não",Prefeitura!J361&lt;&gt;""),"EXCLUÍDO","")</f>
        <v/>
      </c>
      <c r="P361" s="24" t="str">
        <f>IF(Prefeitura!J361&lt;&gt;"","ATENDIDO CDHU",IF(Prefeitura!I361="Não","NÃO COMPROVA TEMPO DE MORADIA",""))</f>
        <v/>
      </c>
      <c r="Q361" s="24" t="str">
        <f t="shared" si="12"/>
        <v/>
      </c>
    </row>
    <row r="362" spans="1:17" ht="24.95" customHeight="1" x14ac:dyDescent="0.25">
      <c r="A362" s="17">
        <f t="shared" si="11"/>
        <v>360</v>
      </c>
      <c r="B362" s="18" t="str">
        <f>'Base de dados'!A361</f>
        <v>5140007773</v>
      </c>
      <c r="C362" s="19" t="str">
        <f>'Base de dados'!B361</f>
        <v>ANESIA ROQUE GONCALVES</v>
      </c>
      <c r="D362" s="26">
        <f>'Base de dados'!C361</f>
        <v>234739691</v>
      </c>
      <c r="E362" s="20" t="str">
        <f>'Base de dados'!D361</f>
        <v>356.881.998-81</v>
      </c>
      <c r="F362" s="21" t="str">
        <f>IF('Base de dados'!E361&lt;&gt;"",'Base de dados'!E361,"")</f>
        <v/>
      </c>
      <c r="G362" s="21" t="str">
        <f>IF('Base de dados'!F361&lt;&gt;"",'Base de dados'!F361,"")</f>
        <v/>
      </c>
      <c r="H362" s="21" t="str">
        <f>IF('Base de dados'!G361&lt;&gt;"",'Base de dados'!G361,"")</f>
        <v/>
      </c>
      <c r="I362" s="31" t="str">
        <f>Prefeitura!D362</f>
        <v>EST SETE BARRAS, S/N - COMUNIDADE - JUQUIA</v>
      </c>
      <c r="J362" s="22" t="str">
        <f>Prefeitura!E362</f>
        <v>(13) 997232047</v>
      </c>
      <c r="K362" s="23" t="str">
        <f>LOWER('Base de dados'!K361)</f>
        <v>gervasioanezia43@gmail.com</v>
      </c>
      <c r="L362" s="24" t="str">
        <f>'Base de dados'!J361</f>
        <v>POPULAÇÃO GERAL</v>
      </c>
      <c r="M362" s="24" t="str">
        <f>'Base de dados'!L361</f>
        <v>SUPLENTE COMPLEMENTAR</v>
      </c>
      <c r="N362" s="24">
        <f>'Base de dados'!M361</f>
        <v>129</v>
      </c>
      <c r="O362" s="29" t="str">
        <f>IF(OR(Prefeitura!I362="Não",Prefeitura!J362&lt;&gt;""),"EXCLUÍDO","")</f>
        <v/>
      </c>
      <c r="P362" s="24" t="str">
        <f>IF(Prefeitura!J362&lt;&gt;"","ATENDIDO CDHU",IF(Prefeitura!I362="Não","NÃO COMPROVA TEMPO DE MORADIA",""))</f>
        <v/>
      </c>
      <c r="Q362" s="24" t="str">
        <f t="shared" si="12"/>
        <v/>
      </c>
    </row>
    <row r="363" spans="1:17" ht="24.95" customHeight="1" x14ac:dyDescent="0.25">
      <c r="A363" s="17">
        <f t="shared" si="11"/>
        <v>361</v>
      </c>
      <c r="B363" s="18" t="str">
        <f>'Base de dados'!A362</f>
        <v>5140008599</v>
      </c>
      <c r="C363" s="19" t="str">
        <f>'Base de dados'!B362</f>
        <v>JOSE FERNANDO BAU MUNIZ</v>
      </c>
      <c r="D363" s="26">
        <f>'Base de dados'!C362</f>
        <v>300332129</v>
      </c>
      <c r="E363" s="20" t="str">
        <f>'Base de dados'!D362</f>
        <v>278.140.808-51</v>
      </c>
      <c r="F363" s="21" t="str">
        <f>IF('Base de dados'!E362&lt;&gt;"",'Base de dados'!E362,"")</f>
        <v/>
      </c>
      <c r="G363" s="21" t="str">
        <f>IF('Base de dados'!F362&lt;&gt;"",'Base de dados'!F362,"")</f>
        <v/>
      </c>
      <c r="H363" s="21" t="str">
        <f>IF('Base de dados'!G362&lt;&gt;"",'Base de dados'!G362,"")</f>
        <v/>
      </c>
      <c r="I363" s="31" t="str">
        <f>Prefeitura!D363</f>
        <v>RUA SAO PAULO, 135 - CENTRO - JUQUIA</v>
      </c>
      <c r="J363" s="22" t="str">
        <f>Prefeitura!E363</f>
        <v>(13) 982160168</v>
      </c>
      <c r="K363" s="23" t="str">
        <f>LOWER('Base de dados'!K362)</f>
        <v>paifinhafabiulafernando@gmail.com</v>
      </c>
      <c r="L363" s="24" t="str">
        <f>'Base de dados'!J362</f>
        <v>POPULAÇÃO GERAL</v>
      </c>
      <c r="M363" s="24" t="str">
        <f>'Base de dados'!L362</f>
        <v>SUPLENTE COMPLEMENTAR</v>
      </c>
      <c r="N363" s="24">
        <f>'Base de dados'!M362</f>
        <v>130</v>
      </c>
      <c r="O363" s="29" t="str">
        <f>IF(OR(Prefeitura!I363="Não",Prefeitura!J363&lt;&gt;""),"EXCLUÍDO","")</f>
        <v/>
      </c>
      <c r="P363" s="24" t="str">
        <f>IF(Prefeitura!J363&lt;&gt;"","ATENDIDO CDHU",IF(Prefeitura!I363="Não","NÃO COMPROVA TEMPO DE MORADIA",""))</f>
        <v/>
      </c>
      <c r="Q363" s="24" t="str">
        <f t="shared" si="12"/>
        <v/>
      </c>
    </row>
    <row r="364" spans="1:17" ht="24.95" customHeight="1" x14ac:dyDescent="0.25">
      <c r="A364" s="17">
        <f t="shared" si="11"/>
        <v>362</v>
      </c>
      <c r="B364" s="18" t="str">
        <f>'Base de dados'!A363</f>
        <v>5140008698</v>
      </c>
      <c r="C364" s="19" t="str">
        <f>'Base de dados'!B363</f>
        <v>SINONE BARROS DOS SANTOS</v>
      </c>
      <c r="D364" s="26">
        <f>'Base de dados'!C363</f>
        <v>455494253</v>
      </c>
      <c r="E364" s="20" t="str">
        <f>'Base de dados'!D363</f>
        <v>355.136.028-65</v>
      </c>
      <c r="F364" s="21" t="str">
        <f>IF('Base de dados'!E363&lt;&gt;"",'Base de dados'!E363,"")</f>
        <v/>
      </c>
      <c r="G364" s="21" t="str">
        <f>IF('Base de dados'!F363&lt;&gt;"",'Base de dados'!F363,"")</f>
        <v/>
      </c>
      <c r="H364" s="21" t="str">
        <f>IF('Base de dados'!G363&lt;&gt;"",'Base de dados'!G363,"")</f>
        <v/>
      </c>
      <c r="I364" s="31" t="str">
        <f>Prefeitura!D364</f>
        <v>RUA JOSE ANGELO  DE MIRANDA HERREIRA, 164 - VILA FLORINDO DE BAIXO  - JUQUIA</v>
      </c>
      <c r="J364" s="22" t="str">
        <f>Prefeitura!E364</f>
        <v>(13) 997836340</v>
      </c>
      <c r="K364" s="23" t="str">
        <f>LOWER('Base de dados'!K363)</f>
        <v>sih.ruan@hotmail.com</v>
      </c>
      <c r="L364" s="24" t="str">
        <f>'Base de dados'!J363</f>
        <v>POPULAÇÃO GERAL</v>
      </c>
      <c r="M364" s="24" t="str">
        <f>'Base de dados'!L363</f>
        <v>SUPLENTE COMPLEMENTAR</v>
      </c>
      <c r="N364" s="24">
        <f>'Base de dados'!M363</f>
        <v>131</v>
      </c>
      <c r="O364" s="29" t="str">
        <f>IF(OR(Prefeitura!I364="Não",Prefeitura!J364&lt;&gt;""),"EXCLUÍDO","")</f>
        <v/>
      </c>
      <c r="P364" s="24" t="str">
        <f>IF(Prefeitura!J364&lt;&gt;"","ATENDIDO CDHU",IF(Prefeitura!I364="Não","NÃO COMPROVA TEMPO DE MORADIA",""))</f>
        <v/>
      </c>
      <c r="Q364" s="24" t="str">
        <f t="shared" si="12"/>
        <v/>
      </c>
    </row>
    <row r="365" spans="1:17" ht="24.95" customHeight="1" x14ac:dyDescent="0.25">
      <c r="A365" s="17">
        <f t="shared" si="11"/>
        <v>363</v>
      </c>
      <c r="B365" s="18" t="str">
        <f>'Base de dados'!A364</f>
        <v>5140004176</v>
      </c>
      <c r="C365" s="19" t="str">
        <f>'Base de dados'!B364</f>
        <v>SONIA RODRIGUES SILVA</v>
      </c>
      <c r="D365" s="26">
        <f>'Base de dados'!C364</f>
        <v>397476346</v>
      </c>
      <c r="E365" s="20" t="str">
        <f>'Base de dados'!D364</f>
        <v>380.109.448-07</v>
      </c>
      <c r="F365" s="21" t="str">
        <f>IF('Base de dados'!E364&lt;&gt;"",'Base de dados'!E364,"")</f>
        <v>CLAUDIO PEREIRA DOS SANTOS</v>
      </c>
      <c r="G365" s="21">
        <f>IF('Base de dados'!F364&lt;&gt;"",'Base de dados'!F364,"")</f>
        <v>353514561</v>
      </c>
      <c r="H365" s="21" t="str">
        <f>IF('Base de dados'!G364&lt;&gt;"",'Base de dados'!G364,"")</f>
        <v>278.632.678-89</v>
      </c>
      <c r="I365" s="31" t="str">
        <f>Prefeitura!D365</f>
        <v>SIT BAIRRO COLONIA SANTA SETE BARRAS ESCALVADO SITIO ANTARES, Km-2,5 - COLONIA SANTA  - JUQUIA</v>
      </c>
      <c r="J365" s="22" t="str">
        <f>Prefeitura!E365</f>
        <v>(13) 997886596</v>
      </c>
      <c r="K365" s="23" t="str">
        <f>LOWER('Base de dados'!K364)</f>
        <v>rodriguesluciene738@gmail.com</v>
      </c>
      <c r="L365" s="24" t="str">
        <f>'Base de dados'!J364</f>
        <v>POPULAÇÃO GERAL</v>
      </c>
      <c r="M365" s="24" t="str">
        <f>'Base de dados'!L364</f>
        <v>SUPLENTE COMPLEMENTAR</v>
      </c>
      <c r="N365" s="24">
        <f>'Base de dados'!M364</f>
        <v>132</v>
      </c>
      <c r="O365" s="29" t="str">
        <f>IF(OR(Prefeitura!I365="Não",Prefeitura!J365&lt;&gt;""),"EXCLUÍDO","")</f>
        <v/>
      </c>
      <c r="P365" s="24" t="str">
        <f>IF(Prefeitura!J365&lt;&gt;"","ATENDIDO CDHU",IF(Prefeitura!I365="Não","NÃO COMPROVA TEMPO DE MORADIA",""))</f>
        <v/>
      </c>
      <c r="Q365" s="24" t="str">
        <f t="shared" si="12"/>
        <v/>
      </c>
    </row>
    <row r="366" spans="1:17" ht="24.95" customHeight="1" x14ac:dyDescent="0.25">
      <c r="A366" s="17">
        <f t="shared" si="11"/>
        <v>364</v>
      </c>
      <c r="B366" s="18" t="str">
        <f>'Base de dados'!A365</f>
        <v>5140009092</v>
      </c>
      <c r="C366" s="19" t="str">
        <f>'Base de dados'!B365</f>
        <v>MARIA APARECIDA LOPES</v>
      </c>
      <c r="D366" s="26">
        <f>'Base de dados'!C365</f>
        <v>372521411</v>
      </c>
      <c r="E366" s="20" t="str">
        <f>'Base de dados'!D365</f>
        <v>350.468.598-07</v>
      </c>
      <c r="F366" s="21" t="str">
        <f>IF('Base de dados'!E365&lt;&gt;"",'Base de dados'!E365,"")</f>
        <v>JOSE MILTON DUARTE</v>
      </c>
      <c r="G366" s="21">
        <f>IF('Base de dados'!F365&lt;&gt;"",'Base de dados'!F365,"")</f>
        <v>396164328</v>
      </c>
      <c r="H366" s="21" t="str">
        <f>IF('Base de dados'!G365&lt;&gt;"",'Base de dados'!G365,"")</f>
        <v>096.784.028-74</v>
      </c>
      <c r="I366" s="31" t="str">
        <f>Prefeitura!D366</f>
        <v>FAZ ANTIGA  IZAQUEL KM5, 0 - PAIOL - JUQUIA</v>
      </c>
      <c r="J366" s="22" t="str">
        <f>Prefeitura!E366</f>
        <v>(13) 997522182</v>
      </c>
      <c r="K366" s="23" t="str">
        <f>LOWER('Base de dados'!K365)</f>
        <v>mariaines_juquia@hotmail.com</v>
      </c>
      <c r="L366" s="24" t="str">
        <f>'Base de dados'!J365</f>
        <v>POPULAÇÃO GERAL</v>
      </c>
      <c r="M366" s="24" t="str">
        <f>'Base de dados'!L365</f>
        <v>SUPLENTE COMPLEMENTAR</v>
      </c>
      <c r="N366" s="24">
        <f>'Base de dados'!M365</f>
        <v>133</v>
      </c>
      <c r="O366" s="29" t="str">
        <f>IF(OR(Prefeitura!I366="Não",Prefeitura!J366&lt;&gt;""),"EXCLUÍDO","")</f>
        <v/>
      </c>
      <c r="P366" s="24" t="str">
        <f>IF(Prefeitura!J366&lt;&gt;"","ATENDIDO CDHU",IF(Prefeitura!I366="Não","NÃO COMPROVA TEMPO DE MORADIA",""))</f>
        <v/>
      </c>
      <c r="Q366" s="24" t="str">
        <f t="shared" si="12"/>
        <v/>
      </c>
    </row>
    <row r="367" spans="1:17" ht="24.95" customHeight="1" x14ac:dyDescent="0.25">
      <c r="A367" s="17">
        <f t="shared" si="11"/>
        <v>365</v>
      </c>
      <c r="B367" s="18" t="str">
        <f>'Base de dados'!A366</f>
        <v>5140008359</v>
      </c>
      <c r="C367" s="19" t="str">
        <f>'Base de dados'!B366</f>
        <v>MONIQUE</v>
      </c>
      <c r="D367" s="26">
        <f>'Base de dados'!C366</f>
        <v>493357051</v>
      </c>
      <c r="E367" s="20" t="str">
        <f>'Base de dados'!D366</f>
        <v>421.600.058-43</v>
      </c>
      <c r="F367" s="21" t="str">
        <f>IF('Base de dados'!E366&lt;&gt;"",'Base de dados'!E366,"")</f>
        <v/>
      </c>
      <c r="G367" s="21" t="str">
        <f>IF('Base de dados'!F366&lt;&gt;"",'Base de dados'!F366,"")</f>
        <v/>
      </c>
      <c r="H367" s="21" t="str">
        <f>IF('Base de dados'!G366&lt;&gt;"",'Base de dados'!G366,"")</f>
        <v/>
      </c>
      <c r="I367" s="31" t="str">
        <f>Prefeitura!D367</f>
        <v>RUA ALICE RODRIGUES MOTTA, 126 - VILA NOVA - JUQUIA</v>
      </c>
      <c r="J367" s="22" t="str">
        <f>Prefeitura!E367</f>
        <v>(13) 996450176</v>
      </c>
      <c r="K367" s="23" t="str">
        <f>LOWER('Base de dados'!K366)</f>
        <v>moniquelucas1408@gmail.com</v>
      </c>
      <c r="L367" s="24" t="str">
        <f>'Base de dados'!J366</f>
        <v>POPULAÇÃO GERAL</v>
      </c>
      <c r="M367" s="24" t="str">
        <f>'Base de dados'!L366</f>
        <v>SUPLENTE COMPLEMENTAR</v>
      </c>
      <c r="N367" s="24">
        <f>'Base de dados'!M366</f>
        <v>134</v>
      </c>
      <c r="O367" s="29" t="str">
        <f>IF(OR(Prefeitura!I367="Não",Prefeitura!J367&lt;&gt;""),"EXCLUÍDO","")</f>
        <v/>
      </c>
      <c r="P367" s="24" t="str">
        <f>IF(Prefeitura!J367&lt;&gt;"","ATENDIDO CDHU",IF(Prefeitura!I367="Não","NÃO COMPROVA TEMPO DE MORADIA",""))</f>
        <v/>
      </c>
      <c r="Q367" s="24" t="str">
        <f t="shared" si="12"/>
        <v/>
      </c>
    </row>
    <row r="368" spans="1:17" ht="24.95" customHeight="1" x14ac:dyDescent="0.25">
      <c r="A368" s="17">
        <f t="shared" si="11"/>
        <v>366</v>
      </c>
      <c r="B368" s="18" t="str">
        <f>'Base de dados'!A367</f>
        <v>5140003681</v>
      </c>
      <c r="C368" s="19" t="str">
        <f>'Base de dados'!B367</f>
        <v>MARCELO PEREIRA DIAS JUNIOR</v>
      </c>
      <c r="D368" s="26">
        <f>'Base de dados'!C367</f>
        <v>484528828</v>
      </c>
      <c r="E368" s="20" t="str">
        <f>'Base de dados'!D367</f>
        <v>391.564.068-94</v>
      </c>
      <c r="F368" s="21" t="str">
        <f>IF('Base de dados'!E367&lt;&gt;"",'Base de dados'!E367,"")</f>
        <v/>
      </c>
      <c r="G368" s="21" t="str">
        <f>IF('Base de dados'!F367&lt;&gt;"",'Base de dados'!F367,"")</f>
        <v/>
      </c>
      <c r="H368" s="21" t="str">
        <f>IF('Base de dados'!G367&lt;&gt;"",'Base de dados'!G367,"")</f>
        <v/>
      </c>
      <c r="I368" s="31" t="str">
        <f>Prefeitura!D368</f>
        <v>Q   GOIAS, 570 - PARQUE NACIONAL  - JUQUIA</v>
      </c>
      <c r="J368" s="22" t="str">
        <f>Prefeitura!E368</f>
        <v>(13) 997590293</v>
      </c>
      <c r="K368" s="23" t="str">
        <f>LOWER('Base de dados'!K367)</f>
        <v>marcellojuniorr157@hotmail.com</v>
      </c>
      <c r="L368" s="24" t="str">
        <f>'Base de dados'!J367</f>
        <v>POPULAÇÃO GERAL</v>
      </c>
      <c r="M368" s="24" t="str">
        <f>'Base de dados'!L367</f>
        <v>SUPLENTE COMPLEMENTAR</v>
      </c>
      <c r="N368" s="24">
        <f>'Base de dados'!M367</f>
        <v>135</v>
      </c>
      <c r="O368" s="29" t="str">
        <f>IF(OR(Prefeitura!I368="Não",Prefeitura!J368&lt;&gt;""),"EXCLUÍDO","")</f>
        <v/>
      </c>
      <c r="P368" s="24" t="str">
        <f>IF(Prefeitura!J368&lt;&gt;"","ATENDIDO CDHU",IF(Prefeitura!I368="Não","NÃO COMPROVA TEMPO DE MORADIA",""))</f>
        <v/>
      </c>
      <c r="Q368" s="24" t="str">
        <f t="shared" si="12"/>
        <v/>
      </c>
    </row>
    <row r="369" spans="1:17" ht="24.95" customHeight="1" x14ac:dyDescent="0.25">
      <c r="A369" s="17">
        <f t="shared" si="11"/>
        <v>367</v>
      </c>
      <c r="B369" s="18" t="str">
        <f>'Base de dados'!A368</f>
        <v>5140004507</v>
      </c>
      <c r="C369" s="19" t="str">
        <f>'Base de dados'!B368</f>
        <v>DORALICE PEREIRA PESSOA</v>
      </c>
      <c r="D369" s="26">
        <f>'Base de dados'!C368</f>
        <v>445174456</v>
      </c>
      <c r="E369" s="20" t="str">
        <f>'Base de dados'!D368</f>
        <v>383.989.838-25</v>
      </c>
      <c r="F369" s="21" t="str">
        <f>IF('Base de dados'!E368&lt;&gt;"",'Base de dados'!E368,"")</f>
        <v/>
      </c>
      <c r="G369" s="21" t="str">
        <f>IF('Base de dados'!F368&lt;&gt;"",'Base de dados'!F368,"")</f>
        <v/>
      </c>
      <c r="H369" s="21" t="str">
        <f>IF('Base de dados'!G368&lt;&gt;"",'Base de dados'!G368,"")</f>
        <v/>
      </c>
      <c r="I369" s="31" t="str">
        <f>Prefeitura!D369</f>
        <v>RUA PRINCESA ISABEL, 152 - VILA INDUSTRIAL - JUQUIA</v>
      </c>
      <c r="J369" s="22" t="str">
        <f>Prefeitura!E369</f>
        <v>(13) 997667406</v>
      </c>
      <c r="K369" s="23" t="str">
        <f>LOWER('Base de dados'!K368)</f>
        <v>dora_edfisica@hotmail.com</v>
      </c>
      <c r="L369" s="24" t="str">
        <f>'Base de dados'!J368</f>
        <v>POPULAÇÃO GERAL</v>
      </c>
      <c r="M369" s="24" t="str">
        <f>'Base de dados'!L368</f>
        <v>SUPLENTE COMPLEMENTAR</v>
      </c>
      <c r="N369" s="24">
        <f>'Base de dados'!M368</f>
        <v>136</v>
      </c>
      <c r="O369" s="29" t="str">
        <f>IF(OR(Prefeitura!I369="Não",Prefeitura!J369&lt;&gt;""),"EXCLUÍDO","")</f>
        <v/>
      </c>
      <c r="P369" s="24" t="str">
        <f>IF(Prefeitura!J369&lt;&gt;"","ATENDIDO CDHU",IF(Prefeitura!I369="Não","NÃO COMPROVA TEMPO DE MORADIA",""))</f>
        <v/>
      </c>
      <c r="Q369" s="24" t="str">
        <f t="shared" si="12"/>
        <v/>
      </c>
    </row>
    <row r="370" spans="1:17" ht="24.95" customHeight="1" x14ac:dyDescent="0.25">
      <c r="A370" s="17">
        <f t="shared" si="11"/>
        <v>368</v>
      </c>
      <c r="B370" s="18" t="str">
        <f>'Base de dados'!A369</f>
        <v>5140005280</v>
      </c>
      <c r="C370" s="19" t="str">
        <f>'Base de dados'!B369</f>
        <v>EVA FRANCISCA DOS SANTOS FERREIRA</v>
      </c>
      <c r="D370" s="26">
        <f>'Base de dados'!C369</f>
        <v>242698359</v>
      </c>
      <c r="E370" s="20" t="str">
        <f>'Base de dados'!D369</f>
        <v>254.323.698-85</v>
      </c>
      <c r="F370" s="21" t="str">
        <f>IF('Base de dados'!E369&lt;&gt;"",'Base de dados'!E369,"")</f>
        <v>JUVENIL WILSON FERREIRA</v>
      </c>
      <c r="G370" s="21">
        <f>IF('Base de dados'!F369&lt;&gt;"",'Base de dados'!F369,"")</f>
        <v>192952997</v>
      </c>
      <c r="H370" s="21" t="str">
        <f>IF('Base de dados'!G369&lt;&gt;"",'Base de dados'!G369,"")</f>
        <v>087.362.638-93</v>
      </c>
      <c r="I370" s="31" t="str">
        <f>Prefeitura!D370</f>
        <v>RUA ARMANDO SIMOES GRAZINA NUMERO, 300 - VILA FLORINDO - JUQUIA</v>
      </c>
      <c r="J370" s="22" t="str">
        <f>Prefeitura!E370</f>
        <v>(13) 997134788</v>
      </c>
      <c r="K370" s="23" t="str">
        <f>LOWER('Base de dados'!K369)</f>
        <v>evafranciscaferreira2016@outlook.com</v>
      </c>
      <c r="L370" s="24" t="str">
        <f>'Base de dados'!J369</f>
        <v>POPULAÇÃO GERAL</v>
      </c>
      <c r="M370" s="24" t="str">
        <f>'Base de dados'!L369</f>
        <v>SUPLENTE COMPLEMENTAR</v>
      </c>
      <c r="N370" s="24">
        <f>'Base de dados'!M369</f>
        <v>137</v>
      </c>
      <c r="O370" s="29" t="str">
        <f>IF(OR(Prefeitura!I370="Não",Prefeitura!J370&lt;&gt;""),"EXCLUÍDO","")</f>
        <v/>
      </c>
      <c r="P370" s="24" t="str">
        <f>IF(Prefeitura!J370&lt;&gt;"","ATENDIDO CDHU",IF(Prefeitura!I370="Não","NÃO COMPROVA TEMPO DE MORADIA",""))</f>
        <v/>
      </c>
      <c r="Q370" s="24" t="str">
        <f t="shared" si="12"/>
        <v/>
      </c>
    </row>
    <row r="371" spans="1:17" ht="24.95" customHeight="1" x14ac:dyDescent="0.25">
      <c r="A371" s="17">
        <f t="shared" si="11"/>
        <v>369</v>
      </c>
      <c r="B371" s="18" t="str">
        <f>'Base de dados'!A370</f>
        <v>5140006387</v>
      </c>
      <c r="C371" s="19" t="str">
        <f>'Base de dados'!B370</f>
        <v>THALITA GUIMARAES  VIEIRA DA SILVA</v>
      </c>
      <c r="D371" s="26">
        <f>'Base de dados'!C370</f>
        <v>590678474</v>
      </c>
      <c r="E371" s="20" t="str">
        <f>'Base de dados'!D370</f>
        <v>503.449.058-70</v>
      </c>
      <c r="F371" s="21" t="str">
        <f>IF('Base de dados'!E370&lt;&gt;"",'Base de dados'!E370,"")</f>
        <v>NICKSON PEREIRA GUIMARAES  DA SILVA</v>
      </c>
      <c r="G371" s="21">
        <f>IF('Base de dados'!F370&lt;&gt;"",'Base de dados'!F370,"")</f>
        <v>482920543</v>
      </c>
      <c r="H371" s="21" t="str">
        <f>IF('Base de dados'!G370&lt;&gt;"",'Base de dados'!G370,"")</f>
        <v>399.232.918-63</v>
      </c>
      <c r="I371" s="31" t="str">
        <f>Prefeitura!D371</f>
        <v>ROD BR 116 KM 420 NORTE, Sn - RIBEIRAO DAS ONCAS  - JUQUIA</v>
      </c>
      <c r="J371" s="22" t="str">
        <f>Prefeitura!E371</f>
        <v>(13) 996592707</v>
      </c>
      <c r="K371" s="23" t="str">
        <f>LOWER('Base de dados'!K370)</f>
        <v>vieira.thali545@gmail.com</v>
      </c>
      <c r="L371" s="24" t="str">
        <f>'Base de dados'!J370</f>
        <v>POPULAÇÃO GERAL</v>
      </c>
      <c r="M371" s="24" t="str">
        <f>'Base de dados'!L370</f>
        <v>SUPLENTE COMPLEMENTAR</v>
      </c>
      <c r="N371" s="24">
        <f>'Base de dados'!M370</f>
        <v>138</v>
      </c>
      <c r="O371" s="29" t="str">
        <f>IF(OR(Prefeitura!I371="Não",Prefeitura!J371&lt;&gt;""),"EXCLUÍDO","")</f>
        <v/>
      </c>
      <c r="P371" s="24" t="str">
        <f>IF(Prefeitura!J371&lt;&gt;"","ATENDIDO CDHU",IF(Prefeitura!I371="Não","NÃO COMPROVA TEMPO DE MORADIA",""))</f>
        <v/>
      </c>
      <c r="Q371" s="24" t="str">
        <f t="shared" si="12"/>
        <v/>
      </c>
    </row>
    <row r="372" spans="1:17" ht="24.95" customHeight="1" x14ac:dyDescent="0.25">
      <c r="A372" s="17">
        <f t="shared" si="11"/>
        <v>370</v>
      </c>
      <c r="B372" s="18" t="str">
        <f>'Base de dados'!A371</f>
        <v>5140001602</v>
      </c>
      <c r="C372" s="19" t="str">
        <f>'Base de dados'!B371</f>
        <v>ABRAAO OLIVEIRA</v>
      </c>
      <c r="D372" s="26">
        <f>'Base de dados'!C371</f>
        <v>525280303</v>
      </c>
      <c r="E372" s="20" t="str">
        <f>'Base de dados'!D371</f>
        <v>475.626.458-17</v>
      </c>
      <c r="F372" s="21" t="str">
        <f>IF('Base de dados'!E371&lt;&gt;"",'Base de dados'!E371,"")</f>
        <v/>
      </c>
      <c r="G372" s="21" t="str">
        <f>IF('Base de dados'!F371&lt;&gt;"",'Base de dados'!F371,"")</f>
        <v/>
      </c>
      <c r="H372" s="21" t="str">
        <f>IF('Base de dados'!G371&lt;&gt;"",'Base de dados'!G371,"")</f>
        <v/>
      </c>
      <c r="I372" s="31" t="str">
        <f>Prefeitura!D372</f>
        <v>RUA WILD JOSE DE SOUZA, 291 - CENTRO - SETE BARRAS</v>
      </c>
      <c r="J372" s="22" t="str">
        <f>Prefeitura!E372</f>
        <v>(13) 997787955</v>
      </c>
      <c r="K372" s="23" t="str">
        <f>LOWER('Base de dados'!K371)</f>
        <v>abraao7b@gmail.com</v>
      </c>
      <c r="L372" s="24" t="str">
        <f>'Base de dados'!J371</f>
        <v>POPULAÇÃO GERAL</v>
      </c>
      <c r="M372" s="24" t="str">
        <f>'Base de dados'!L371</f>
        <v>SUPLENTE COMPLEMENTAR</v>
      </c>
      <c r="N372" s="24">
        <f>'Base de dados'!M371</f>
        <v>139</v>
      </c>
      <c r="O372" s="29" t="str">
        <f>IF(OR(Prefeitura!I372="Não",Prefeitura!J372&lt;&gt;""),"EXCLUÍDO","")</f>
        <v/>
      </c>
      <c r="P372" s="24" t="str">
        <f>IF(Prefeitura!J372&lt;&gt;"","ATENDIDO CDHU",IF(Prefeitura!I372="Não","NÃO COMPROVA TEMPO DE MORADIA",""))</f>
        <v/>
      </c>
      <c r="Q372" s="24" t="str">
        <f t="shared" si="12"/>
        <v/>
      </c>
    </row>
    <row r="373" spans="1:17" ht="24.95" customHeight="1" x14ac:dyDescent="0.25">
      <c r="A373" s="17">
        <f t="shared" si="11"/>
        <v>371</v>
      </c>
      <c r="B373" s="18" t="str">
        <f>'Base de dados'!A372</f>
        <v>5140008060</v>
      </c>
      <c r="C373" s="19" t="str">
        <f>'Base de dados'!B372</f>
        <v>MARIA APARECIDA DE OLIVEIRA</v>
      </c>
      <c r="D373" s="26">
        <f>'Base de dados'!C372</f>
        <v>277740757</v>
      </c>
      <c r="E373" s="20" t="str">
        <f>'Base de dados'!D372</f>
        <v>250.740.138-95</v>
      </c>
      <c r="F373" s="21" t="str">
        <f>IF('Base de dados'!E372&lt;&gt;"",'Base de dados'!E372,"")</f>
        <v/>
      </c>
      <c r="G373" s="21" t="str">
        <f>IF('Base de dados'!F372&lt;&gt;"",'Base de dados'!F372,"")</f>
        <v/>
      </c>
      <c r="H373" s="21" t="str">
        <f>IF('Base de dados'!G372&lt;&gt;"",'Base de dados'!G372,"")</f>
        <v/>
      </c>
      <c r="I373" s="31" t="str">
        <f>Prefeitura!D373</f>
        <v>RUA FRANK LANE, 210 - VILA SANCHES - JUQUIA</v>
      </c>
      <c r="J373" s="22" t="str">
        <f>Prefeitura!E373</f>
        <v>(13) 981313300</v>
      </c>
      <c r="K373" s="23" t="str">
        <f>LOWER('Base de dados'!K372)</f>
        <v>cidinhajukia@hotmai.com</v>
      </c>
      <c r="L373" s="24" t="str">
        <f>'Base de dados'!J372</f>
        <v>POPULAÇÃO GERAL</v>
      </c>
      <c r="M373" s="24" t="str">
        <f>'Base de dados'!L372</f>
        <v>SUPLENTE COMPLEMENTAR</v>
      </c>
      <c r="N373" s="24">
        <f>'Base de dados'!M372</f>
        <v>140</v>
      </c>
      <c r="O373" s="29" t="str">
        <f>IF(OR(Prefeitura!I373="Não",Prefeitura!J373&lt;&gt;""),"EXCLUÍDO","")</f>
        <v/>
      </c>
      <c r="P373" s="24" t="str">
        <f>IF(Prefeitura!J373&lt;&gt;"","ATENDIDO CDHU",IF(Prefeitura!I373="Não","NÃO COMPROVA TEMPO DE MORADIA",""))</f>
        <v/>
      </c>
      <c r="Q373" s="24" t="str">
        <f t="shared" si="12"/>
        <v/>
      </c>
    </row>
    <row r="374" spans="1:17" ht="24.95" customHeight="1" x14ac:dyDescent="0.25">
      <c r="A374" s="17">
        <f t="shared" si="11"/>
        <v>372</v>
      </c>
      <c r="B374" s="18" t="str">
        <f>'Base de dados'!A373</f>
        <v>5140010421</v>
      </c>
      <c r="C374" s="19" t="str">
        <f>'Base de dados'!B373</f>
        <v>RENATA BARBOZA</v>
      </c>
      <c r="D374" s="26">
        <f>'Base de dados'!C373</f>
        <v>462354234</v>
      </c>
      <c r="E374" s="20" t="str">
        <f>'Base de dados'!D373</f>
        <v>385.398.088-03</v>
      </c>
      <c r="F374" s="21" t="str">
        <f>IF('Base de dados'!E373&lt;&gt;"",'Base de dados'!E373,"")</f>
        <v/>
      </c>
      <c r="G374" s="21" t="str">
        <f>IF('Base de dados'!F373&lt;&gt;"",'Base de dados'!F373,"")</f>
        <v/>
      </c>
      <c r="H374" s="21" t="str">
        <f>IF('Base de dados'!G373&lt;&gt;"",'Base de dados'!G373,"")</f>
        <v/>
      </c>
      <c r="I374" s="31" t="str">
        <f>Prefeitura!D374</f>
        <v>RUA SHINOEY AKAMINE, 101 - CEDRO - JUQUIA</v>
      </c>
      <c r="J374" s="22" t="str">
        <f>Prefeitura!E374</f>
        <v>(13) 996381928</v>
      </c>
      <c r="K374" s="23" t="str">
        <f>LOWER('Base de dados'!K373)</f>
        <v>renatinhabarbozajca3@gmail.com</v>
      </c>
      <c r="L374" s="24" t="str">
        <f>'Base de dados'!J373</f>
        <v>POPULAÇÃO GERAL</v>
      </c>
      <c r="M374" s="24" t="str">
        <f>'Base de dados'!L373</f>
        <v>SUPLENTE COMPLEMENTAR</v>
      </c>
      <c r="N374" s="24">
        <f>'Base de dados'!M373</f>
        <v>141</v>
      </c>
      <c r="O374" s="29" t="str">
        <f>IF(OR(Prefeitura!I374="Não",Prefeitura!J374&lt;&gt;""),"EXCLUÍDO","")</f>
        <v/>
      </c>
      <c r="P374" s="24" t="str">
        <f>IF(Prefeitura!J374&lt;&gt;"","ATENDIDO CDHU",IF(Prefeitura!I374="Não","NÃO COMPROVA TEMPO DE MORADIA",""))</f>
        <v/>
      </c>
      <c r="Q374" s="24" t="str">
        <f t="shared" si="12"/>
        <v/>
      </c>
    </row>
    <row r="375" spans="1:17" ht="24.95" customHeight="1" x14ac:dyDescent="0.25">
      <c r="A375" s="17">
        <f t="shared" si="11"/>
        <v>373</v>
      </c>
      <c r="B375" s="18" t="str">
        <f>'Base de dados'!A374</f>
        <v>5140000505</v>
      </c>
      <c r="C375" s="19" t="str">
        <f>'Base de dados'!B374</f>
        <v>ALINE PINHEIRO DE AQUINO</v>
      </c>
      <c r="D375" s="26">
        <f>'Base de dados'!C374</f>
        <v>368511261</v>
      </c>
      <c r="E375" s="20" t="str">
        <f>'Base de dados'!D374</f>
        <v>416.726.418-88</v>
      </c>
      <c r="F375" s="21" t="str">
        <f>IF('Base de dados'!E374&lt;&gt;"",'Base de dados'!E374,"")</f>
        <v/>
      </c>
      <c r="G375" s="21" t="str">
        <f>IF('Base de dados'!F374&lt;&gt;"",'Base de dados'!F374,"")</f>
        <v/>
      </c>
      <c r="H375" s="21" t="str">
        <f>IF('Base de dados'!G374&lt;&gt;"",'Base de dados'!G374,"")</f>
        <v/>
      </c>
      <c r="I375" s="31" t="str">
        <f>Prefeitura!D375</f>
        <v>RUA JOANA LOPES DE OLIVEIRA, 70 - VILA NOVA - JUQUIA</v>
      </c>
      <c r="J375" s="22" t="str">
        <f>Prefeitura!E375</f>
        <v>(13) 997883760</v>
      </c>
      <c r="K375" s="23" t="str">
        <f>LOWER('Base de dados'!K374)</f>
        <v>lineh_pinheiro@hotmail.com</v>
      </c>
      <c r="L375" s="24" t="str">
        <f>'Base de dados'!J374</f>
        <v>POPULAÇÃO GERAL</v>
      </c>
      <c r="M375" s="24" t="str">
        <f>'Base de dados'!L374</f>
        <v>SUPLENTE COMPLEMENTAR</v>
      </c>
      <c r="N375" s="24">
        <f>'Base de dados'!M374</f>
        <v>142</v>
      </c>
      <c r="O375" s="29" t="str">
        <f>IF(OR(Prefeitura!I375="Não",Prefeitura!J375&lt;&gt;""),"EXCLUÍDO","")</f>
        <v/>
      </c>
      <c r="P375" s="24" t="str">
        <f>IF(Prefeitura!J375&lt;&gt;"","ATENDIDO CDHU",IF(Prefeitura!I375="Não","NÃO COMPROVA TEMPO DE MORADIA",""))</f>
        <v/>
      </c>
      <c r="Q375" s="24" t="str">
        <f t="shared" si="12"/>
        <v/>
      </c>
    </row>
    <row r="376" spans="1:17" ht="24.95" customHeight="1" x14ac:dyDescent="0.25">
      <c r="A376" s="17">
        <f t="shared" si="11"/>
        <v>374</v>
      </c>
      <c r="B376" s="18" t="str">
        <f>'Base de dados'!A375</f>
        <v>5140004150</v>
      </c>
      <c r="C376" s="19" t="str">
        <f>'Base de dados'!B375</f>
        <v>JAQUELINE LOPES DA SILVA COSTA</v>
      </c>
      <c r="D376" s="26">
        <f>'Base de dados'!C375</f>
        <v>444828291</v>
      </c>
      <c r="E376" s="20" t="str">
        <f>'Base de dados'!D375</f>
        <v>385.221.068-27</v>
      </c>
      <c r="F376" s="21" t="str">
        <f>IF('Base de dados'!E375&lt;&gt;"",'Base de dados'!E375,"")</f>
        <v/>
      </c>
      <c r="G376" s="21" t="str">
        <f>IF('Base de dados'!F375&lt;&gt;"",'Base de dados'!F375,"")</f>
        <v/>
      </c>
      <c r="H376" s="21" t="str">
        <f>IF('Base de dados'!G375&lt;&gt;"",'Base de dados'!G375,"")</f>
        <v/>
      </c>
      <c r="I376" s="31" t="str">
        <f>Prefeitura!D376</f>
        <v>RUA PRUDENTE DE MORAES, 72 - VILA INDUSTRIAL - JUQUIA</v>
      </c>
      <c r="J376" s="22" t="str">
        <f>Prefeitura!E376</f>
        <v>(13) 988680585</v>
      </c>
      <c r="K376" s="23" t="str">
        <f>LOWER('Base de dados'!K375)</f>
        <v>jaquecosta390@gmail.com</v>
      </c>
      <c r="L376" s="24" t="str">
        <f>'Base de dados'!J375</f>
        <v>POPULAÇÃO GERAL</v>
      </c>
      <c r="M376" s="24" t="str">
        <f>'Base de dados'!L375</f>
        <v>SUPLENTE COMPLEMENTAR</v>
      </c>
      <c r="N376" s="24">
        <f>'Base de dados'!M375</f>
        <v>143</v>
      </c>
      <c r="O376" s="29" t="str">
        <f>IF(OR(Prefeitura!I376="Não",Prefeitura!J376&lt;&gt;""),"EXCLUÍDO","")</f>
        <v/>
      </c>
      <c r="P376" s="24" t="str">
        <f>IF(Prefeitura!J376&lt;&gt;"","ATENDIDO CDHU",IF(Prefeitura!I376="Não","NÃO COMPROVA TEMPO DE MORADIA",""))</f>
        <v/>
      </c>
      <c r="Q376" s="24" t="str">
        <f t="shared" si="12"/>
        <v/>
      </c>
    </row>
    <row r="377" spans="1:17" ht="24.95" customHeight="1" x14ac:dyDescent="0.25">
      <c r="A377" s="17">
        <f t="shared" si="11"/>
        <v>375</v>
      </c>
      <c r="B377" s="18" t="str">
        <f>'Base de dados'!A376</f>
        <v>5140006346</v>
      </c>
      <c r="C377" s="19" t="str">
        <f>'Base de dados'!B376</f>
        <v>GILMAR DO NASCIMENTO PERES</v>
      </c>
      <c r="D377" s="26">
        <f>'Base de dados'!C376</f>
        <v>43426149</v>
      </c>
      <c r="E377" s="20" t="str">
        <f>'Base de dados'!D376</f>
        <v>365.440.728-50</v>
      </c>
      <c r="F377" s="21" t="str">
        <f>IF('Base de dados'!E376&lt;&gt;"",'Base de dados'!E376,"")</f>
        <v>ALINE DOS SANTOS AGUIAR</v>
      </c>
      <c r="G377" s="21">
        <f>IF('Base de dados'!F376&lt;&gt;"",'Base de dados'!F376,"")</f>
        <v>550747655</v>
      </c>
      <c r="H377" s="21" t="str">
        <f>IF('Base de dados'!G376&lt;&gt;"",'Base de dados'!G376,"")</f>
        <v>443.110.318-07</v>
      </c>
      <c r="I377" s="31" t="str">
        <f>Prefeitura!D377</f>
        <v>EST DA CBA KM 1, Sem - PAIOL - JUQUIA</v>
      </c>
      <c r="J377" s="22" t="str">
        <f>Prefeitura!E377</f>
        <v>(13) 997894544</v>
      </c>
      <c r="K377" s="23" t="str">
        <f>LOWER('Base de dados'!K376)</f>
        <v>alineaguiar290718@gmail.com</v>
      </c>
      <c r="L377" s="24" t="str">
        <f>'Base de dados'!J376</f>
        <v>POPULAÇÃO GERAL</v>
      </c>
      <c r="M377" s="24" t="str">
        <f>'Base de dados'!L376</f>
        <v>SUPLENTE COMPLEMENTAR</v>
      </c>
      <c r="N377" s="24">
        <f>'Base de dados'!M376</f>
        <v>144</v>
      </c>
      <c r="O377" s="29" t="str">
        <f>IF(OR(Prefeitura!I377="Não",Prefeitura!J377&lt;&gt;""),"EXCLUÍDO","")</f>
        <v/>
      </c>
      <c r="P377" s="24" t="str">
        <f>IF(Prefeitura!J377&lt;&gt;"","ATENDIDO CDHU",IF(Prefeitura!I377="Não","NÃO COMPROVA TEMPO DE MORADIA",""))</f>
        <v/>
      </c>
      <c r="Q377" s="24" t="str">
        <f t="shared" si="12"/>
        <v/>
      </c>
    </row>
    <row r="378" spans="1:17" ht="24.95" customHeight="1" x14ac:dyDescent="0.25">
      <c r="A378" s="17">
        <f t="shared" si="11"/>
        <v>376</v>
      </c>
      <c r="B378" s="18" t="str">
        <f>'Base de dados'!A377</f>
        <v>5140009753</v>
      </c>
      <c r="C378" s="19" t="str">
        <f>'Base de dados'!B377</f>
        <v>LUIZ FERNANDO DE SOUZA DE ASSIS</v>
      </c>
      <c r="D378" s="26">
        <f>'Base de dados'!C377</f>
        <v>568186217</v>
      </c>
      <c r="E378" s="20" t="str">
        <f>'Base de dados'!D377</f>
        <v>464.831.858-71</v>
      </c>
      <c r="F378" s="21" t="str">
        <f>IF('Base de dados'!E377&lt;&gt;"",'Base de dados'!E377,"")</f>
        <v>LIVIA DE SOUSA ASSIS</v>
      </c>
      <c r="G378" s="21">
        <f>IF('Base de dados'!F377&lt;&gt;"",'Base de dados'!F377,"")</f>
        <v>641971011</v>
      </c>
      <c r="H378" s="21" t="str">
        <f>IF('Base de dados'!G377&lt;&gt;"",'Base de dados'!G377,"")</f>
        <v>074.809.103-39</v>
      </c>
      <c r="I378" s="31" t="str">
        <f>Prefeitura!D378</f>
        <v>AV  VISCONDE RIO BRANCO, 341 - VILA INDUSTRIAL - JUQUIA</v>
      </c>
      <c r="J378" s="22" t="str">
        <f>Prefeitura!E378</f>
        <v>(13) 997099327</v>
      </c>
      <c r="K378" s="23" t="str">
        <f>LOWER('Base de dados'!K377)</f>
        <v>liviaassis0373@gmail.com</v>
      </c>
      <c r="L378" s="24" t="str">
        <f>'Base de dados'!J377</f>
        <v>POPULAÇÃO GERAL</v>
      </c>
      <c r="M378" s="24" t="str">
        <f>'Base de dados'!L377</f>
        <v>SUPLENTE COMPLEMENTAR</v>
      </c>
      <c r="N378" s="24">
        <f>'Base de dados'!M377</f>
        <v>145</v>
      </c>
      <c r="O378" s="29" t="str">
        <f>IF(OR(Prefeitura!I378="Não",Prefeitura!J378&lt;&gt;""),"EXCLUÍDO","")</f>
        <v/>
      </c>
      <c r="P378" s="24" t="str">
        <f>IF(Prefeitura!J378&lt;&gt;"","ATENDIDO CDHU",IF(Prefeitura!I378="Não","NÃO COMPROVA TEMPO DE MORADIA",""))</f>
        <v/>
      </c>
      <c r="Q378" s="24" t="str">
        <f t="shared" si="12"/>
        <v/>
      </c>
    </row>
    <row r="379" spans="1:17" ht="24.95" customHeight="1" x14ac:dyDescent="0.25">
      <c r="A379" s="17">
        <f t="shared" si="11"/>
        <v>377</v>
      </c>
      <c r="B379" s="18" t="str">
        <f>'Base de dados'!A378</f>
        <v>5140000661</v>
      </c>
      <c r="C379" s="19" t="str">
        <f>'Base de dados'!B378</f>
        <v>GEAN BARROS DA CRUZ</v>
      </c>
      <c r="D379" s="26">
        <f>'Base de dados'!C378</f>
        <v>56193843</v>
      </c>
      <c r="E379" s="20" t="str">
        <f>'Base de dados'!D378</f>
        <v>452.824.428-41</v>
      </c>
      <c r="F379" s="21" t="str">
        <f>IF('Base de dados'!E378&lt;&gt;"",'Base de dados'!E378,"")</f>
        <v>ADRIANA RODRIGUES DE OLIVEIRA BARROS</v>
      </c>
      <c r="G379" s="21">
        <f>IF('Base de dados'!F378&lt;&gt;"",'Base de dados'!F378,"")</f>
        <v>490522683</v>
      </c>
      <c r="H379" s="21" t="str">
        <f>IF('Base de dados'!G378&lt;&gt;"",'Base de dados'!G378,"")</f>
        <v>426.499.138-27</v>
      </c>
      <c r="I379" s="31" t="str">
        <f>Prefeitura!D379</f>
        <v>RUA BENEDITO MOREIRA LEITE, 45 - VOVO CLARINHA - JUQUIA</v>
      </c>
      <c r="J379" s="22" t="str">
        <f>Prefeitura!E379</f>
        <v>(13) 997408748</v>
      </c>
      <c r="K379" s="23" t="str">
        <f>LOWER('Base de dados'!K378)</f>
        <v>geean.barros@outlook.com</v>
      </c>
      <c r="L379" s="24" t="str">
        <f>'Base de dados'!J378</f>
        <v>POPULAÇÃO GERAL</v>
      </c>
      <c r="M379" s="24" t="str">
        <f>'Base de dados'!L378</f>
        <v>SUPLENTE COMPLEMENTAR</v>
      </c>
      <c r="N379" s="24">
        <f>'Base de dados'!M378</f>
        <v>146</v>
      </c>
      <c r="O379" s="29" t="str">
        <f>IF(OR(Prefeitura!I379="Não",Prefeitura!J379&lt;&gt;""),"EXCLUÍDO","")</f>
        <v/>
      </c>
      <c r="P379" s="24" t="str">
        <f>IF(Prefeitura!J379&lt;&gt;"","ATENDIDO CDHU",IF(Prefeitura!I379="Não","NÃO COMPROVA TEMPO DE MORADIA",""))</f>
        <v/>
      </c>
      <c r="Q379" s="24" t="str">
        <f t="shared" si="12"/>
        <v/>
      </c>
    </row>
    <row r="380" spans="1:17" ht="24.95" customHeight="1" x14ac:dyDescent="0.25">
      <c r="A380" s="17">
        <f t="shared" si="11"/>
        <v>378</v>
      </c>
      <c r="B380" s="18" t="str">
        <f>'Base de dados'!A379</f>
        <v>5140000299</v>
      </c>
      <c r="C380" s="19" t="str">
        <f>'Base de dados'!B379</f>
        <v>HELEN MARTINS DE CAMARGO</v>
      </c>
      <c r="D380" s="26">
        <f>'Base de dados'!C379</f>
        <v>40969048</v>
      </c>
      <c r="E380" s="20" t="str">
        <f>'Base de dados'!D379</f>
        <v>313.797.208-69</v>
      </c>
      <c r="F380" s="21" t="str">
        <f>IF('Base de dados'!E379&lt;&gt;"",'Base de dados'!E379,"")</f>
        <v/>
      </c>
      <c r="G380" s="21" t="str">
        <f>IF('Base de dados'!F379&lt;&gt;"",'Base de dados'!F379,"")</f>
        <v/>
      </c>
      <c r="H380" s="21" t="str">
        <f>IF('Base de dados'!G379&lt;&gt;"",'Base de dados'!G379,"")</f>
        <v/>
      </c>
      <c r="I380" s="31" t="str">
        <f>Prefeitura!D380</f>
        <v>RUA OSVALDO VEIGA MARTINS, 99 - JARDIM VOVO CLARINHA - JUQUIA</v>
      </c>
      <c r="J380" s="22" t="str">
        <f>Prefeitura!E380</f>
        <v>(13) 997365640</v>
      </c>
      <c r="K380" s="23" t="str">
        <f>LOWER('Base de dados'!K379)</f>
        <v>boaimpressaoh.h@gmail.com</v>
      </c>
      <c r="L380" s="24" t="str">
        <f>'Base de dados'!J379</f>
        <v>POPULAÇÃO GERAL</v>
      </c>
      <c r="M380" s="24" t="str">
        <f>'Base de dados'!L379</f>
        <v>SUPLENTE COMPLEMENTAR</v>
      </c>
      <c r="N380" s="24">
        <f>'Base de dados'!M379</f>
        <v>147</v>
      </c>
      <c r="O380" s="29" t="str">
        <f>IF(OR(Prefeitura!I380="Não",Prefeitura!J380&lt;&gt;""),"EXCLUÍDO","")</f>
        <v/>
      </c>
      <c r="P380" s="24" t="str">
        <f>IF(Prefeitura!J380&lt;&gt;"","ATENDIDO CDHU",IF(Prefeitura!I380="Não","NÃO COMPROVA TEMPO DE MORADIA",""))</f>
        <v/>
      </c>
      <c r="Q380" s="24" t="str">
        <f t="shared" si="12"/>
        <v/>
      </c>
    </row>
    <row r="381" spans="1:17" ht="24.95" customHeight="1" x14ac:dyDescent="0.25">
      <c r="A381" s="17">
        <f t="shared" si="11"/>
        <v>379</v>
      </c>
      <c r="B381" s="18" t="str">
        <f>'Base de dados'!A380</f>
        <v>5140009357</v>
      </c>
      <c r="C381" s="19" t="str">
        <f>'Base de dados'!B380</f>
        <v>ROSENI APARECIDA LOPES DA SILVA</v>
      </c>
      <c r="D381" s="26">
        <f>'Base de dados'!C380</f>
        <v>349721798</v>
      </c>
      <c r="E381" s="20" t="str">
        <f>'Base de dados'!D380</f>
        <v>333.351.778-78</v>
      </c>
      <c r="F381" s="21" t="str">
        <f>IF('Base de dados'!E380&lt;&gt;"",'Base de dados'!E380,"")</f>
        <v/>
      </c>
      <c r="G381" s="21" t="str">
        <f>IF('Base de dados'!F380&lt;&gt;"",'Base de dados'!F380,"")</f>
        <v/>
      </c>
      <c r="H381" s="21" t="str">
        <f>IF('Base de dados'!G380&lt;&gt;"",'Base de dados'!G380,"")</f>
        <v/>
      </c>
      <c r="I381" s="31" t="str">
        <f>Prefeitura!D381</f>
        <v>RUA PORTO DA BALSA, 335 - VILA SANCHES - JUQUIA</v>
      </c>
      <c r="J381" s="22" t="str">
        <f>Prefeitura!E381</f>
        <v>(11) 930602452</v>
      </c>
      <c r="K381" s="23" t="str">
        <f>LOWER('Base de dados'!K380)</f>
        <v>ribeirojessica15755@gmail.com</v>
      </c>
      <c r="L381" s="24" t="str">
        <f>'Base de dados'!J380</f>
        <v>POPULAÇÃO GERAL</v>
      </c>
      <c r="M381" s="24" t="str">
        <f>'Base de dados'!L380</f>
        <v>SUPLENTE COMPLEMENTAR</v>
      </c>
      <c r="N381" s="24">
        <f>'Base de dados'!M380</f>
        <v>148</v>
      </c>
      <c r="O381" s="29" t="str">
        <f>IF(OR(Prefeitura!I381="Não",Prefeitura!J381&lt;&gt;""),"EXCLUÍDO","")</f>
        <v/>
      </c>
      <c r="P381" s="24" t="str">
        <f>IF(Prefeitura!J381&lt;&gt;"","ATENDIDO CDHU",IF(Prefeitura!I381="Não","NÃO COMPROVA TEMPO DE MORADIA",""))</f>
        <v/>
      </c>
      <c r="Q381" s="24" t="str">
        <f t="shared" si="12"/>
        <v/>
      </c>
    </row>
    <row r="382" spans="1:17" ht="24.95" customHeight="1" x14ac:dyDescent="0.25">
      <c r="A382" s="17">
        <f t="shared" si="11"/>
        <v>380</v>
      </c>
      <c r="B382" s="18" t="str">
        <f>'Base de dados'!A381</f>
        <v>5140001859</v>
      </c>
      <c r="C382" s="19" t="str">
        <f>'Base de dados'!B381</f>
        <v>SARA SILVA HENCK</v>
      </c>
      <c r="D382" s="26">
        <f>'Base de dados'!C381</f>
        <v>543238313</v>
      </c>
      <c r="E382" s="20" t="str">
        <f>'Base de dados'!D381</f>
        <v>477.193.698-66</v>
      </c>
      <c r="F382" s="21" t="str">
        <f>IF('Base de dados'!E381&lt;&gt;"",'Base de dados'!E381,"")</f>
        <v/>
      </c>
      <c r="G382" s="21" t="str">
        <f>IF('Base de dados'!F381&lt;&gt;"",'Base de dados'!F381,"")</f>
        <v/>
      </c>
      <c r="H382" s="21" t="str">
        <f>IF('Base de dados'!G381&lt;&gt;"",'Base de dados'!G381,"")</f>
        <v/>
      </c>
      <c r="I382" s="31" t="str">
        <f>Prefeitura!D382</f>
        <v>RUA KENGO KURITA, 275 - VILA INDUSTRIAL  - JUQUIA</v>
      </c>
      <c r="J382" s="22" t="str">
        <f>Prefeitura!E382</f>
        <v>(13) 997256885</v>
      </c>
      <c r="K382" s="23" t="str">
        <f>LOWER('Base de dados'!K381)</f>
        <v>sarahenck59@gmail.com</v>
      </c>
      <c r="L382" s="24" t="str">
        <f>'Base de dados'!J381</f>
        <v>POPULAÇÃO GERAL</v>
      </c>
      <c r="M382" s="24" t="str">
        <f>'Base de dados'!L381</f>
        <v>SUPLENTE COMPLEMENTAR</v>
      </c>
      <c r="N382" s="24">
        <f>'Base de dados'!M381</f>
        <v>149</v>
      </c>
      <c r="O382" s="29" t="str">
        <f>IF(OR(Prefeitura!I382="Não",Prefeitura!J382&lt;&gt;""),"EXCLUÍDO","")</f>
        <v/>
      </c>
      <c r="P382" s="24" t="str">
        <f>IF(Prefeitura!J382&lt;&gt;"","ATENDIDO CDHU",IF(Prefeitura!I382="Não","NÃO COMPROVA TEMPO DE MORADIA",""))</f>
        <v/>
      </c>
      <c r="Q382" s="24" t="str">
        <f t="shared" si="12"/>
        <v/>
      </c>
    </row>
    <row r="383" spans="1:17" ht="24.95" customHeight="1" x14ac:dyDescent="0.25">
      <c r="A383" s="17">
        <f t="shared" si="11"/>
        <v>381</v>
      </c>
      <c r="B383" s="18" t="str">
        <f>'Base de dados'!A382</f>
        <v>5140001438</v>
      </c>
      <c r="C383" s="19" t="str">
        <f>'Base de dados'!B382</f>
        <v>CARLA DE ALCANTARA RAYMUNDO</v>
      </c>
      <c r="D383" s="26">
        <f>'Base de dados'!C382</f>
        <v>546718164</v>
      </c>
      <c r="E383" s="20" t="str">
        <f>'Base de dados'!D382</f>
        <v>456.471.458-92</v>
      </c>
      <c r="F383" s="21" t="str">
        <f>IF('Base de dados'!E382&lt;&gt;"",'Base de dados'!E382,"")</f>
        <v/>
      </c>
      <c r="G383" s="21" t="str">
        <f>IF('Base de dados'!F382&lt;&gt;"",'Base de dados'!F382,"")</f>
        <v/>
      </c>
      <c r="H383" s="21" t="str">
        <f>IF('Base de dados'!G382&lt;&gt;"",'Base de dados'!G382,"")</f>
        <v/>
      </c>
      <c r="I383" s="31" t="str">
        <f>Prefeitura!D383</f>
        <v>RUA MARIA ISABEL, 109 - VILA PEDREIRA - JUQUIA</v>
      </c>
      <c r="J383" s="22" t="str">
        <f>Prefeitura!E383</f>
        <v>(13) 996112029</v>
      </c>
      <c r="K383" s="23" t="str">
        <f>LOWER('Base de dados'!K382)</f>
        <v>alcantaracarla652@gmail.com</v>
      </c>
      <c r="L383" s="24" t="str">
        <f>'Base de dados'!J382</f>
        <v>POPULAÇÃO GERAL</v>
      </c>
      <c r="M383" s="24" t="str">
        <f>'Base de dados'!L382</f>
        <v>SUPLENTE COMPLEMENTAR</v>
      </c>
      <c r="N383" s="24">
        <f>'Base de dados'!M382</f>
        <v>150</v>
      </c>
      <c r="O383" s="29" t="str">
        <f>IF(OR(Prefeitura!I383="Não",Prefeitura!J383&lt;&gt;""),"EXCLUÍDO","")</f>
        <v/>
      </c>
      <c r="P383" s="24" t="str">
        <f>IF(Prefeitura!J383&lt;&gt;"","ATENDIDO CDHU",IF(Prefeitura!I383="Não","NÃO COMPROVA TEMPO DE MORADIA",""))</f>
        <v/>
      </c>
      <c r="Q383" s="24" t="str">
        <f t="shared" si="12"/>
        <v/>
      </c>
    </row>
    <row r="384" spans="1:17" ht="24.95" customHeight="1" x14ac:dyDescent="0.25">
      <c r="A384" s="17">
        <f t="shared" si="11"/>
        <v>382</v>
      </c>
      <c r="B384" s="18" t="str">
        <f>'Base de dados'!A383</f>
        <v>5140008888</v>
      </c>
      <c r="C384" s="19" t="str">
        <f>'Base de dados'!B383</f>
        <v>CLODOBERTO DOS SANTOS</v>
      </c>
      <c r="D384" s="26">
        <f>'Base de dados'!C383</f>
        <v>177317218</v>
      </c>
      <c r="E384" s="20" t="str">
        <f>'Base de dados'!D383</f>
        <v>061.309.078-00</v>
      </c>
      <c r="F384" s="21" t="str">
        <f>IF('Base de dados'!E383&lt;&gt;"",'Base de dados'!E383,"")</f>
        <v/>
      </c>
      <c r="G384" s="21" t="str">
        <f>IF('Base de dados'!F383&lt;&gt;"",'Base de dados'!F383,"")</f>
        <v/>
      </c>
      <c r="H384" s="21" t="str">
        <f>IF('Base de dados'!G383&lt;&gt;"",'Base de dados'!G383,"")</f>
        <v/>
      </c>
      <c r="I384" s="31" t="str">
        <f>Prefeitura!D384</f>
        <v>RUA PARANA, 345 - PARQUE NACIONAL - JUQUIA</v>
      </c>
      <c r="J384" s="22" t="str">
        <f>Prefeitura!E384</f>
        <v>(11) 997929457</v>
      </c>
      <c r="K384" s="23" t="str">
        <f>LOWER('Base de dados'!K383)</f>
        <v>vam.ferrari@hotmail.com</v>
      </c>
      <c r="L384" s="24" t="str">
        <f>'Base de dados'!J383</f>
        <v>POPULAÇÃO GERAL</v>
      </c>
      <c r="M384" s="24" t="str">
        <f>'Base de dados'!L383</f>
        <v>SUPLENTE COMPLEMENTAR</v>
      </c>
      <c r="N384" s="24">
        <f>'Base de dados'!M383</f>
        <v>151</v>
      </c>
      <c r="O384" s="29" t="str">
        <f>IF(OR(Prefeitura!I384="Não",Prefeitura!J384&lt;&gt;""),"EXCLUÍDO","")</f>
        <v>EXCLUÍDO</v>
      </c>
      <c r="P384" s="24" t="str">
        <f>IF(Prefeitura!J384&lt;&gt;"","ATENDIDO CDHU",IF(Prefeitura!I384="Não","NÃO COMPROVA TEMPO DE MORADIA",""))</f>
        <v>ATENDIDO CDHU</v>
      </c>
      <c r="Q384" s="24" t="str">
        <f t="shared" si="12"/>
        <v>CDHU</v>
      </c>
    </row>
    <row r="385" spans="1:17" ht="24.95" customHeight="1" x14ac:dyDescent="0.25">
      <c r="A385" s="17">
        <f t="shared" si="11"/>
        <v>383</v>
      </c>
      <c r="B385" s="18" t="str">
        <f>'Base de dados'!A384</f>
        <v>5140000406</v>
      </c>
      <c r="C385" s="19" t="str">
        <f>'Base de dados'!B384</f>
        <v>ROSELI FERREIRA DOS SANTOS SILVA</v>
      </c>
      <c r="D385" s="26">
        <f>'Base de dados'!C384</f>
        <v>349719470</v>
      </c>
      <c r="E385" s="20" t="str">
        <f>'Base de dados'!D384</f>
        <v>310.502.608-80</v>
      </c>
      <c r="F385" s="21" t="str">
        <f>IF('Base de dados'!E384&lt;&gt;"",'Base de dados'!E384,"")</f>
        <v>CARLOS ALBERTO DA SILVA</v>
      </c>
      <c r="G385" s="21">
        <f>IF('Base de dados'!F384&lt;&gt;"",'Base de dados'!F384,"")</f>
        <v>348435502</v>
      </c>
      <c r="H385" s="21" t="str">
        <f>IF('Base de dados'!G384&lt;&gt;"",'Base de dados'!G384,"")</f>
        <v>283.465.188-46</v>
      </c>
      <c r="I385" s="31" t="str">
        <f>Prefeitura!D385</f>
        <v>RUA JOAQUIM CAMARGO, 399 - CEDRO  - JUQUIA</v>
      </c>
      <c r="J385" s="22" t="str">
        <f>Prefeitura!E385</f>
        <v>(13) 996654781</v>
      </c>
      <c r="K385" s="23" t="str">
        <f>LOWER('Base de dados'!K384)</f>
        <v>fcamille106@gmail.com</v>
      </c>
      <c r="L385" s="24" t="str">
        <f>'Base de dados'!J384</f>
        <v>POPULAÇÃO GERAL</v>
      </c>
      <c r="M385" s="24" t="str">
        <f>'Base de dados'!L384</f>
        <v>SUPLENTE COMPLEMENTAR</v>
      </c>
      <c r="N385" s="24">
        <f>'Base de dados'!M384</f>
        <v>152</v>
      </c>
      <c r="O385" s="29" t="str">
        <f>IF(OR(Prefeitura!I385="Não",Prefeitura!J385&lt;&gt;""),"EXCLUÍDO","")</f>
        <v/>
      </c>
      <c r="P385" s="24" t="str">
        <f>IF(Prefeitura!J385&lt;&gt;"","ATENDIDO CDHU",IF(Prefeitura!I385="Não","NÃO COMPROVA TEMPO DE MORADIA",""))</f>
        <v/>
      </c>
      <c r="Q385" s="24" t="str">
        <f t="shared" si="12"/>
        <v/>
      </c>
    </row>
    <row r="386" spans="1:17" ht="24.95" customHeight="1" x14ac:dyDescent="0.25">
      <c r="A386" s="17">
        <f t="shared" si="11"/>
        <v>384</v>
      </c>
      <c r="B386" s="18" t="str">
        <f>'Base de dados'!A385</f>
        <v>5140007633</v>
      </c>
      <c r="C386" s="19" t="str">
        <f>'Base de dados'!B385</f>
        <v>ROSANA RIBEIRO QUESSADA</v>
      </c>
      <c r="D386" s="26">
        <f>'Base de dados'!C385</f>
        <v>229253398</v>
      </c>
      <c r="E386" s="20" t="str">
        <f>'Base de dados'!D385</f>
        <v>125.851.318-82</v>
      </c>
      <c r="F386" s="21" t="str">
        <f>IF('Base de dados'!E385&lt;&gt;"",'Base de dados'!E385,"")</f>
        <v/>
      </c>
      <c r="G386" s="21" t="str">
        <f>IF('Base de dados'!F385&lt;&gt;"",'Base de dados'!F385,"")</f>
        <v/>
      </c>
      <c r="H386" s="21" t="str">
        <f>IF('Base de dados'!G385&lt;&gt;"",'Base de dados'!G385,"")</f>
        <v/>
      </c>
      <c r="I386" s="31" t="str">
        <f>Prefeitura!D386</f>
        <v>RUA 18, 22 - PARQUE ALVORADA - JUQUIA</v>
      </c>
      <c r="J386" s="22" t="str">
        <f>Prefeitura!E386</f>
        <v>(13) 997276646</v>
      </c>
      <c r="K386" s="23" t="str">
        <f>LOWER('Base de dados'!K385)</f>
        <v>rosanaquessada0@gmail.com</v>
      </c>
      <c r="L386" s="24" t="str">
        <f>'Base de dados'!J385</f>
        <v>POPULAÇÃO GERAL</v>
      </c>
      <c r="M386" s="24" t="str">
        <f>'Base de dados'!L385</f>
        <v>SUPLENTE COMPLEMENTAR</v>
      </c>
      <c r="N386" s="24">
        <f>'Base de dados'!M385</f>
        <v>153</v>
      </c>
      <c r="O386" s="29" t="str">
        <f>IF(OR(Prefeitura!I386="Não",Prefeitura!J386&lt;&gt;""),"EXCLUÍDO","")</f>
        <v/>
      </c>
      <c r="P386" s="24" t="str">
        <f>IF(Prefeitura!J386&lt;&gt;"","ATENDIDO CDHU",IF(Prefeitura!I386="Não","NÃO COMPROVA TEMPO DE MORADIA",""))</f>
        <v/>
      </c>
      <c r="Q386" s="24" t="str">
        <f t="shared" si="12"/>
        <v/>
      </c>
    </row>
    <row r="387" spans="1:17" ht="24.95" customHeight="1" x14ac:dyDescent="0.25">
      <c r="A387" s="17">
        <f t="shared" si="11"/>
        <v>385</v>
      </c>
      <c r="B387" s="18" t="str">
        <f>'Base de dados'!A386</f>
        <v>5140010124</v>
      </c>
      <c r="C387" s="19" t="str">
        <f>'Base de dados'!B386</f>
        <v>DENILSON TOBIAS PEREIRA</v>
      </c>
      <c r="D387" s="26">
        <f>'Base de dados'!C386</f>
        <v>29739597</v>
      </c>
      <c r="E387" s="20" t="str">
        <f>'Base de dados'!D386</f>
        <v>280.899.238-60</v>
      </c>
      <c r="F387" s="21" t="str">
        <f>IF('Base de dados'!E386&lt;&gt;"",'Base de dados'!E386,"")</f>
        <v>LUCIMARA CAMPOS DE SOUZA TOBIAS</v>
      </c>
      <c r="G387" s="21">
        <f>IF('Base de dados'!F386&lt;&gt;"",'Base de dados'!F386,"")</f>
        <v>485036952</v>
      </c>
      <c r="H387" s="21" t="str">
        <f>IF('Base de dados'!G386&lt;&gt;"",'Base de dados'!G386,"")</f>
        <v>387.910.938-99</v>
      </c>
      <c r="I387" s="31" t="str">
        <f>Prefeitura!D387</f>
        <v>RUA SILAS CUNHA MARIANO, 30 - PIUVA - JUQUIA</v>
      </c>
      <c r="J387" s="22" t="str">
        <f>Prefeitura!E387</f>
        <v>(13) 997877168</v>
      </c>
      <c r="K387" s="23" t="str">
        <f>LOWER('Base de dados'!K386)</f>
        <v>maracampos36168@gmail.com</v>
      </c>
      <c r="L387" s="24" t="str">
        <f>'Base de dados'!J386</f>
        <v>POPULAÇÃO GERAL</v>
      </c>
      <c r="M387" s="24" t="str">
        <f>'Base de dados'!L386</f>
        <v>SUPLENTE COMPLEMENTAR</v>
      </c>
      <c r="N387" s="24">
        <f>'Base de dados'!M386</f>
        <v>154</v>
      </c>
      <c r="O387" s="29" t="str">
        <f>IF(OR(Prefeitura!I387="Não",Prefeitura!J387&lt;&gt;""),"EXCLUÍDO","")</f>
        <v/>
      </c>
      <c r="P387" s="24" t="str">
        <f>IF(Prefeitura!J387&lt;&gt;"","ATENDIDO CDHU",IF(Prefeitura!I387="Não","NÃO COMPROVA TEMPO DE MORADIA",""))</f>
        <v/>
      </c>
      <c r="Q387" s="24" t="str">
        <f t="shared" si="12"/>
        <v/>
      </c>
    </row>
    <row r="388" spans="1:17" ht="24.95" customHeight="1" x14ac:dyDescent="0.25">
      <c r="A388" s="17">
        <f t="shared" si="11"/>
        <v>386</v>
      </c>
      <c r="B388" s="18" t="str">
        <f>'Base de dados'!A387</f>
        <v>5140006791</v>
      </c>
      <c r="C388" s="19" t="str">
        <f>'Base de dados'!B387</f>
        <v>MARCELLA MARA DA ROSA LEITE ALVARENGA</v>
      </c>
      <c r="D388" s="26">
        <f>'Base de dados'!C387</f>
        <v>478807260</v>
      </c>
      <c r="E388" s="20" t="str">
        <f>'Base de dados'!D387</f>
        <v>395.198.968-80</v>
      </c>
      <c r="F388" s="21" t="str">
        <f>IF('Base de dados'!E387&lt;&gt;"",'Base de dados'!E387,"")</f>
        <v>WILLIAM JUAN DOS SANTOS ALVARENGA</v>
      </c>
      <c r="G388" s="21">
        <f>IF('Base de dados'!F387&lt;&gt;"",'Base de dados'!F387,"")</f>
        <v>472273383</v>
      </c>
      <c r="H388" s="21" t="str">
        <f>IF('Base de dados'!G387&lt;&gt;"",'Base de dados'!G387,"")</f>
        <v>409.263.688-18</v>
      </c>
      <c r="I388" s="31" t="str">
        <f>Prefeitura!D388</f>
        <v>RUA 7 DE SETEMBRO, 90 - VILA NOVA - JUQUIA</v>
      </c>
      <c r="J388" s="22" t="str">
        <f>Prefeitura!E388</f>
        <v>(13) 982265229</v>
      </c>
      <c r="K388" s="23" t="str">
        <f>LOWER('Base de dados'!K387)</f>
        <v>marcellarleite@gmail.com</v>
      </c>
      <c r="L388" s="24" t="str">
        <f>'Base de dados'!J387</f>
        <v>POPULAÇÃO GERAL</v>
      </c>
      <c r="M388" s="24" t="str">
        <f>'Base de dados'!L387</f>
        <v>SUPLENTE COMPLEMENTAR</v>
      </c>
      <c r="N388" s="24">
        <f>'Base de dados'!M387</f>
        <v>155</v>
      </c>
      <c r="O388" s="29" t="str">
        <f>IF(OR(Prefeitura!I388="Não",Prefeitura!J388&lt;&gt;""),"EXCLUÍDO","")</f>
        <v/>
      </c>
      <c r="P388" s="24" t="str">
        <f>IF(Prefeitura!J388&lt;&gt;"","ATENDIDO CDHU",IF(Prefeitura!I388="Não","NÃO COMPROVA TEMPO DE MORADIA",""))</f>
        <v/>
      </c>
      <c r="Q388" s="24" t="str">
        <f t="shared" si="12"/>
        <v/>
      </c>
    </row>
    <row r="389" spans="1:17" ht="24.95" customHeight="1" x14ac:dyDescent="0.25">
      <c r="A389" s="17">
        <f t="shared" ref="A389:A452" si="13">A388+1</f>
        <v>387</v>
      </c>
      <c r="B389" s="18" t="str">
        <f>'Base de dados'!A388</f>
        <v>5140005090</v>
      </c>
      <c r="C389" s="19" t="str">
        <f>'Base de dados'!B388</f>
        <v>DAIANA CRISTINA GONCALVES SILVA</v>
      </c>
      <c r="D389" s="26">
        <f>'Base de dados'!C388</f>
        <v>420407431</v>
      </c>
      <c r="E389" s="20" t="str">
        <f>'Base de dados'!D388</f>
        <v>392.354.668-81</v>
      </c>
      <c r="F389" s="21" t="str">
        <f>IF('Base de dados'!E388&lt;&gt;"",'Base de dados'!E388,"")</f>
        <v>RODRIGO PEDRO DA SILVA</v>
      </c>
      <c r="G389" s="21">
        <f>IF('Base de dados'!F388&lt;&gt;"",'Base de dados'!F388,"")</f>
        <v>434259019</v>
      </c>
      <c r="H389" s="21" t="str">
        <f>IF('Base de dados'!G388&lt;&gt;"",'Base de dados'!G388,"")</f>
        <v>307.097.298-55</v>
      </c>
      <c r="I389" s="31" t="str">
        <f>Prefeitura!D389</f>
        <v>RUA ANDORINHA, 452 - VILA DOS PASSAROS - JUQUIA</v>
      </c>
      <c r="J389" s="22" t="str">
        <f>Prefeitura!E389</f>
        <v>(13) 997166890</v>
      </c>
      <c r="K389" s="23" t="str">
        <f>LOWER('Base de dados'!K388)</f>
        <v>daianagoncalves6514@gmail.com</v>
      </c>
      <c r="L389" s="24" t="str">
        <f>'Base de dados'!J388</f>
        <v>POPULAÇÃO GERAL</v>
      </c>
      <c r="M389" s="24" t="str">
        <f>'Base de dados'!L388</f>
        <v>SUPLENTE COMPLEMENTAR</v>
      </c>
      <c r="N389" s="24">
        <f>'Base de dados'!M388</f>
        <v>156</v>
      </c>
      <c r="O389" s="29" t="str">
        <f>IF(OR(Prefeitura!I389="Não",Prefeitura!J389&lt;&gt;""),"EXCLUÍDO","")</f>
        <v/>
      </c>
      <c r="P389" s="24" t="str">
        <f>IF(Prefeitura!J389&lt;&gt;"","ATENDIDO CDHU",IF(Prefeitura!I389="Não","NÃO COMPROVA TEMPO DE MORADIA",""))</f>
        <v/>
      </c>
      <c r="Q389" s="24" t="str">
        <f t="shared" ref="Q389:Q452" si="14">IF(P389="","",IF(P389="ATENDIDO CDHU","CDHU","PREFEITURA"))</f>
        <v/>
      </c>
    </row>
    <row r="390" spans="1:17" ht="24.95" customHeight="1" x14ac:dyDescent="0.25">
      <c r="A390" s="17">
        <f t="shared" si="13"/>
        <v>388</v>
      </c>
      <c r="B390" s="18" t="str">
        <f>'Base de dados'!A389</f>
        <v>5140008524</v>
      </c>
      <c r="C390" s="19" t="str">
        <f>'Base de dados'!B389</f>
        <v>ELISANGELA DA SILVA FERNAMDES</v>
      </c>
      <c r="D390" s="26">
        <f>'Base de dados'!C389</f>
        <v>434262079</v>
      </c>
      <c r="E390" s="20" t="str">
        <f>'Base de dados'!D389</f>
        <v>371.166.608-60</v>
      </c>
      <c r="F390" s="21" t="str">
        <f>IF('Base de dados'!E389&lt;&gt;"",'Base de dados'!E389,"")</f>
        <v/>
      </c>
      <c r="G390" s="21" t="str">
        <f>IF('Base de dados'!F389&lt;&gt;"",'Base de dados'!F389,"")</f>
        <v/>
      </c>
      <c r="H390" s="21" t="str">
        <f>IF('Base de dados'!G389&lt;&gt;"",'Base de dados'!G389,"")</f>
        <v/>
      </c>
      <c r="I390" s="31" t="str">
        <f>Prefeitura!D390</f>
        <v>RUA ARCELINO ZACARIAS CHANCES, 295 - VILA CHANCES - JUQUIA</v>
      </c>
      <c r="J390" s="22" t="str">
        <f>Prefeitura!E390</f>
        <v>(13) 997775815</v>
      </c>
      <c r="K390" s="23" t="str">
        <f>LOWER('Base de dados'!K389)</f>
        <v>sheilagangs@gmail.com</v>
      </c>
      <c r="L390" s="24" t="str">
        <f>'Base de dados'!J389</f>
        <v>POPULAÇÃO GERAL</v>
      </c>
      <c r="M390" s="24" t="str">
        <f>'Base de dados'!L389</f>
        <v>SUPLENTE COMPLEMENTAR</v>
      </c>
      <c r="N390" s="24">
        <f>'Base de dados'!M389</f>
        <v>157</v>
      </c>
      <c r="O390" s="29" t="str">
        <f>IF(OR(Prefeitura!I390="Não",Prefeitura!J390&lt;&gt;""),"EXCLUÍDO","")</f>
        <v/>
      </c>
      <c r="P390" s="24" t="str">
        <f>IF(Prefeitura!J390&lt;&gt;"","ATENDIDO CDHU",IF(Prefeitura!I390="Não","NÃO COMPROVA TEMPO DE MORADIA",""))</f>
        <v/>
      </c>
      <c r="Q390" s="24" t="str">
        <f t="shared" si="14"/>
        <v/>
      </c>
    </row>
    <row r="391" spans="1:17" ht="24.95" customHeight="1" x14ac:dyDescent="0.25">
      <c r="A391" s="17">
        <f t="shared" si="13"/>
        <v>389</v>
      </c>
      <c r="B391" s="18" t="str">
        <f>'Base de dados'!A390</f>
        <v>5140005561</v>
      </c>
      <c r="C391" s="19" t="str">
        <f>'Base de dados'!B390</f>
        <v>LEANDRO ALVES DE LIMA</v>
      </c>
      <c r="D391" s="26">
        <f>'Base de dados'!C390</f>
        <v>434257023</v>
      </c>
      <c r="E391" s="20" t="str">
        <f>'Base de dados'!D390</f>
        <v>327.152.728-80</v>
      </c>
      <c r="F391" s="21" t="str">
        <f>IF('Base de dados'!E390&lt;&gt;"",'Base de dados'!E390,"")</f>
        <v>THAIANE RAMOS SILVERIO</v>
      </c>
      <c r="G391" s="21">
        <f>IF('Base de dados'!F390&lt;&gt;"",'Base de dados'!F390,"")</f>
        <v>56877825</v>
      </c>
      <c r="H391" s="21" t="str">
        <f>IF('Base de dados'!G390&lt;&gt;"",'Base de dados'!G390,"")</f>
        <v>463.657.148-74</v>
      </c>
      <c r="I391" s="31" t="str">
        <f>Prefeitura!D391</f>
        <v>AV  EDITH ENCK, 84 - VOVO CLARINHA - JUQUIA</v>
      </c>
      <c r="J391" s="22" t="str">
        <f>Prefeitura!E391</f>
        <v>(13) 996113205</v>
      </c>
      <c r="K391" s="23" t="str">
        <f>LOWER('Base de dados'!K390)</f>
        <v>thayaneramos419@gmail.com</v>
      </c>
      <c r="L391" s="24" t="str">
        <f>'Base de dados'!J390</f>
        <v>POPULAÇÃO GERAL</v>
      </c>
      <c r="M391" s="24" t="str">
        <f>'Base de dados'!L390</f>
        <v>SUPLENTE COMPLEMENTAR</v>
      </c>
      <c r="N391" s="24">
        <f>'Base de dados'!M390</f>
        <v>158</v>
      </c>
      <c r="O391" s="29" t="str">
        <f>IF(OR(Prefeitura!I391="Não",Prefeitura!J391&lt;&gt;""),"EXCLUÍDO","")</f>
        <v/>
      </c>
      <c r="P391" s="24" t="str">
        <f>IF(Prefeitura!J391&lt;&gt;"","ATENDIDO CDHU",IF(Prefeitura!I391="Não","NÃO COMPROVA TEMPO DE MORADIA",""))</f>
        <v/>
      </c>
      <c r="Q391" s="24" t="str">
        <f t="shared" si="14"/>
        <v/>
      </c>
    </row>
    <row r="392" spans="1:17" ht="24.95" customHeight="1" x14ac:dyDescent="0.25">
      <c r="A392" s="17">
        <f t="shared" si="13"/>
        <v>390</v>
      </c>
      <c r="B392" s="18" t="str">
        <f>'Base de dados'!A391</f>
        <v>5140004614</v>
      </c>
      <c r="C392" s="19" t="str">
        <f>'Base de dados'!B391</f>
        <v>JOAO RIBEIRO PEREIRA</v>
      </c>
      <c r="D392" s="26">
        <f>'Base de dados'!C391</f>
        <v>171370181</v>
      </c>
      <c r="E392" s="20" t="str">
        <f>'Base de dados'!D391</f>
        <v>100.302.568-44</v>
      </c>
      <c r="F392" s="21" t="str">
        <f>IF('Base de dados'!E391&lt;&gt;"",'Base de dados'!E391,"")</f>
        <v/>
      </c>
      <c r="G392" s="21" t="str">
        <f>IF('Base de dados'!F391&lt;&gt;"",'Base de dados'!F391,"")</f>
        <v/>
      </c>
      <c r="H392" s="21" t="str">
        <f>IF('Base de dados'!G391&lt;&gt;"",'Base de dados'!G391,"")</f>
        <v/>
      </c>
      <c r="I392" s="31" t="str">
        <f>Prefeitura!D392</f>
        <v>RUA BERNARDINO DE CAMPOS, 120 - VILA NOVA - JUQUIA</v>
      </c>
      <c r="J392" s="22" t="str">
        <f>Prefeitura!E392</f>
        <v>(13) 997713796</v>
      </c>
      <c r="K392" s="23" t="str">
        <f>LOWER('Base de dados'!K391)</f>
        <v>joao.ribeiropereira20@hotmail.com</v>
      </c>
      <c r="L392" s="24" t="str">
        <f>'Base de dados'!J391</f>
        <v>POPULAÇÃO GERAL</v>
      </c>
      <c r="M392" s="24" t="str">
        <f>'Base de dados'!L391</f>
        <v>SUPLENTE COMPLEMENTAR</v>
      </c>
      <c r="N392" s="24">
        <f>'Base de dados'!M391</f>
        <v>159</v>
      </c>
      <c r="O392" s="29" t="str">
        <f>IF(OR(Prefeitura!I392="Não",Prefeitura!J392&lt;&gt;""),"EXCLUÍDO","")</f>
        <v/>
      </c>
      <c r="P392" s="24" t="str">
        <f>IF(Prefeitura!J392&lt;&gt;"","ATENDIDO CDHU",IF(Prefeitura!I392="Não","NÃO COMPROVA TEMPO DE MORADIA",""))</f>
        <v/>
      </c>
      <c r="Q392" s="24" t="str">
        <f t="shared" si="14"/>
        <v/>
      </c>
    </row>
    <row r="393" spans="1:17" ht="24.95" customHeight="1" x14ac:dyDescent="0.25">
      <c r="A393" s="17">
        <f t="shared" si="13"/>
        <v>391</v>
      </c>
      <c r="B393" s="18" t="str">
        <f>'Base de dados'!A392</f>
        <v>5140000885</v>
      </c>
      <c r="C393" s="19" t="str">
        <f>'Base de dados'!B392</f>
        <v>MARIA DOS PRAZERES BARBOSA DOS SANTOS</v>
      </c>
      <c r="D393" s="26">
        <f>'Base de dados'!C392</f>
        <v>230320545</v>
      </c>
      <c r="E393" s="20" t="str">
        <f>'Base de dados'!D392</f>
        <v>108.505.268-09</v>
      </c>
      <c r="F393" s="21" t="str">
        <f>IF('Base de dados'!E392&lt;&gt;"",'Base de dados'!E392,"")</f>
        <v>JOSE HEDISLEY FERREIRA DOS SANTOS</v>
      </c>
      <c r="G393" s="21">
        <f>IF('Base de dados'!F392&lt;&gt;"",'Base de dados'!F392,"")</f>
        <v>201289118</v>
      </c>
      <c r="H393" s="21" t="str">
        <f>IF('Base de dados'!G392&lt;&gt;"",'Base de dados'!G392,"")</f>
        <v>088.472.958-31</v>
      </c>
      <c r="I393" s="31" t="str">
        <f>Prefeitura!D393</f>
        <v>RUA SEM NOME, 5555 - CACHOEIRINHA - JUQUIA</v>
      </c>
      <c r="J393" s="22" t="str">
        <f>Prefeitura!E393</f>
        <v>(13) 996465957</v>
      </c>
      <c r="K393" s="23" t="str">
        <f>LOWER('Base de dados'!K392)</f>
        <v>mariaprazeresbarbosa@yahoo.com</v>
      </c>
      <c r="L393" s="24" t="str">
        <f>'Base de dados'!J392</f>
        <v>POPULAÇÃO GERAL</v>
      </c>
      <c r="M393" s="24" t="str">
        <f>'Base de dados'!L392</f>
        <v>SUPLENTE COMPLEMENTAR</v>
      </c>
      <c r="N393" s="24">
        <f>'Base de dados'!M392</f>
        <v>160</v>
      </c>
      <c r="O393" s="29" t="str">
        <f>IF(OR(Prefeitura!I393="Não",Prefeitura!J393&lt;&gt;""),"EXCLUÍDO","")</f>
        <v/>
      </c>
      <c r="P393" s="24" t="str">
        <f>IF(Prefeitura!J393&lt;&gt;"","ATENDIDO CDHU",IF(Prefeitura!I393="Não","NÃO COMPROVA TEMPO DE MORADIA",""))</f>
        <v/>
      </c>
      <c r="Q393" s="24" t="str">
        <f t="shared" si="14"/>
        <v/>
      </c>
    </row>
    <row r="394" spans="1:17" ht="24.95" customHeight="1" x14ac:dyDescent="0.25">
      <c r="A394" s="17">
        <f t="shared" si="13"/>
        <v>392</v>
      </c>
      <c r="B394" s="18" t="str">
        <f>'Base de dados'!A393</f>
        <v>5140001685</v>
      </c>
      <c r="C394" s="19" t="str">
        <f>'Base de dados'!B393</f>
        <v>CLAUDINEIA DE OLIVEIRA PORTELA</v>
      </c>
      <c r="D394" s="26">
        <f>'Base de dados'!C393</f>
        <v>456909217</v>
      </c>
      <c r="E394" s="20" t="str">
        <f>'Base de dados'!D393</f>
        <v>353.687.028-76</v>
      </c>
      <c r="F394" s="21" t="str">
        <f>IF('Base de dados'!E393&lt;&gt;"",'Base de dados'!E393,"")</f>
        <v/>
      </c>
      <c r="G394" s="21" t="str">
        <f>IF('Base de dados'!F393&lt;&gt;"",'Base de dados'!F393,"")</f>
        <v/>
      </c>
      <c r="H394" s="21" t="str">
        <f>IF('Base de dados'!G393&lt;&gt;"",'Base de dados'!G393,"")</f>
        <v/>
      </c>
      <c r="I394" s="31" t="str">
        <f>Prefeitura!D394</f>
        <v>RUA PERNAMBUCO, 200 - PARQUE NACIONAL  - JUQUIA</v>
      </c>
      <c r="J394" s="22" t="str">
        <f>Prefeitura!E394</f>
        <v>(13) 997660569</v>
      </c>
      <c r="K394" s="23" t="str">
        <f>LOWER('Base de dados'!K393)</f>
        <v>andreyneportela67@gmail.com.br</v>
      </c>
      <c r="L394" s="24" t="str">
        <f>'Base de dados'!J393</f>
        <v>POPULAÇÃO GERAL</v>
      </c>
      <c r="M394" s="24" t="str">
        <f>'Base de dados'!L393</f>
        <v>SUPLENTE COMPLEMENTAR</v>
      </c>
      <c r="N394" s="24">
        <f>'Base de dados'!M393</f>
        <v>161</v>
      </c>
      <c r="O394" s="29" t="str">
        <f>IF(OR(Prefeitura!I394="Não",Prefeitura!J394&lt;&gt;""),"EXCLUÍDO","")</f>
        <v/>
      </c>
      <c r="P394" s="24" t="str">
        <f>IF(Prefeitura!J394&lt;&gt;"","ATENDIDO CDHU",IF(Prefeitura!I394="Não","NÃO COMPROVA TEMPO DE MORADIA",""))</f>
        <v/>
      </c>
      <c r="Q394" s="24" t="str">
        <f t="shared" si="14"/>
        <v/>
      </c>
    </row>
    <row r="395" spans="1:17" ht="24.95" customHeight="1" x14ac:dyDescent="0.25">
      <c r="A395" s="17">
        <f t="shared" si="13"/>
        <v>393</v>
      </c>
      <c r="B395" s="18" t="str">
        <f>'Base de dados'!A394</f>
        <v>5140003087</v>
      </c>
      <c r="C395" s="19" t="str">
        <f>'Base de dados'!B394</f>
        <v>SERGIO ROBERTO CARNEIRO</v>
      </c>
      <c r="D395" s="26">
        <f>'Base de dados'!C394</f>
        <v>252773743</v>
      </c>
      <c r="E395" s="20" t="str">
        <f>'Base de dados'!D394</f>
        <v>097.876.598-25</v>
      </c>
      <c r="F395" s="21" t="str">
        <f>IF('Base de dados'!E394&lt;&gt;"",'Base de dados'!E394,"")</f>
        <v>LUCIANE APARECIDA COELHO MOTA CARNEIRO</v>
      </c>
      <c r="G395" s="21">
        <f>IF('Base de dados'!F394&lt;&gt;"",'Base de dados'!F394,"")</f>
        <v>417321272</v>
      </c>
      <c r="H395" s="21" t="str">
        <f>IF('Base de dados'!G394&lt;&gt;"",'Base de dados'!G394,"")</f>
        <v>386.423.428-03</v>
      </c>
      <c r="I395" s="31" t="str">
        <f>Prefeitura!D395</f>
        <v>RUA BAHIA, 630 - PARQUE NACIONAL - JUQUIA</v>
      </c>
      <c r="J395" s="22" t="str">
        <f>Prefeitura!E395</f>
        <v>(13) 997693566</v>
      </c>
      <c r="K395" s="23" t="str">
        <f>LOWER('Base de dados'!K394)</f>
        <v>997693566lara@gmail.com</v>
      </c>
      <c r="L395" s="24" t="str">
        <f>'Base de dados'!J394</f>
        <v>POPULAÇÃO GERAL</v>
      </c>
      <c r="M395" s="24" t="str">
        <f>'Base de dados'!L394</f>
        <v>SUPLENTE COMPLEMENTAR</v>
      </c>
      <c r="N395" s="24">
        <f>'Base de dados'!M394</f>
        <v>162</v>
      </c>
      <c r="O395" s="29" t="str">
        <f>IF(OR(Prefeitura!I395="Não",Prefeitura!J395&lt;&gt;""),"EXCLUÍDO","")</f>
        <v/>
      </c>
      <c r="P395" s="24" t="str">
        <f>IF(Prefeitura!J395&lt;&gt;"","ATENDIDO CDHU",IF(Prefeitura!I395="Não","NÃO COMPROVA TEMPO DE MORADIA",""))</f>
        <v/>
      </c>
      <c r="Q395" s="24" t="str">
        <f t="shared" si="14"/>
        <v/>
      </c>
    </row>
    <row r="396" spans="1:17" ht="24.95" customHeight="1" x14ac:dyDescent="0.25">
      <c r="A396" s="17">
        <f t="shared" si="13"/>
        <v>394</v>
      </c>
      <c r="B396" s="18" t="str">
        <f>'Base de dados'!A395</f>
        <v>5140007666</v>
      </c>
      <c r="C396" s="19" t="str">
        <f>'Base de dados'!B395</f>
        <v>WILSON PAULO DAMETTO</v>
      </c>
      <c r="D396" s="26">
        <f>'Base de dados'!C395</f>
        <v>527289863</v>
      </c>
      <c r="E396" s="20" t="str">
        <f>'Base de dados'!D395</f>
        <v>577.600.719-49</v>
      </c>
      <c r="F396" s="21" t="str">
        <f>IF('Base de dados'!E395&lt;&gt;"",'Base de dados'!E395,"")</f>
        <v>IZILDINHA BELCHIOR DAMETTO</v>
      </c>
      <c r="G396" s="21">
        <f>IF('Base de dados'!F395&lt;&gt;"",'Base de dados'!F395,"")</f>
        <v>179549509</v>
      </c>
      <c r="H396" s="21" t="str">
        <f>IF('Base de dados'!G395&lt;&gt;"",'Base de dados'!G395,"")</f>
        <v>263.625.998-88</v>
      </c>
      <c r="I396" s="31" t="str">
        <f>Prefeitura!D396</f>
        <v>RUA 1, 141 - VILA COELHOS - JUQUIA</v>
      </c>
      <c r="J396" s="22" t="str">
        <f>Prefeitura!E396</f>
        <v>(13) 981605807</v>
      </c>
      <c r="K396" s="23" t="str">
        <f>LOWER('Base de dados'!K395)</f>
        <v>izildinha.dametto@hotmail.com</v>
      </c>
      <c r="L396" s="24" t="str">
        <f>'Base de dados'!J395</f>
        <v>POPULAÇÃO GERAL</v>
      </c>
      <c r="M396" s="24" t="str">
        <f>'Base de dados'!L395</f>
        <v>SUPLENTE COMPLEMENTAR</v>
      </c>
      <c r="N396" s="24">
        <f>'Base de dados'!M395</f>
        <v>163</v>
      </c>
      <c r="O396" s="29" t="str">
        <f>IF(OR(Prefeitura!I396="Não",Prefeitura!J396&lt;&gt;""),"EXCLUÍDO","")</f>
        <v/>
      </c>
      <c r="P396" s="24" t="str">
        <f>IF(Prefeitura!J396&lt;&gt;"","ATENDIDO CDHU",IF(Prefeitura!I396="Não","NÃO COMPROVA TEMPO DE MORADIA",""))</f>
        <v/>
      </c>
      <c r="Q396" s="24" t="str">
        <f t="shared" si="14"/>
        <v/>
      </c>
    </row>
    <row r="397" spans="1:17" ht="24.95" customHeight="1" x14ac:dyDescent="0.25">
      <c r="A397" s="17">
        <f t="shared" si="13"/>
        <v>395</v>
      </c>
      <c r="B397" s="18" t="str">
        <f>'Base de dados'!A396</f>
        <v>5140009944</v>
      </c>
      <c r="C397" s="19" t="str">
        <f>'Base de dados'!B396</f>
        <v>DEBORA VIOLETA SINCARUK</v>
      </c>
      <c r="D397" s="26">
        <f>'Base de dados'!C396</f>
        <v>192949019</v>
      </c>
      <c r="E397" s="20" t="str">
        <f>'Base de dados'!D396</f>
        <v>133.664.738-86</v>
      </c>
      <c r="F397" s="21" t="str">
        <f>IF('Base de dados'!E396&lt;&gt;"",'Base de dados'!E396,"")</f>
        <v/>
      </c>
      <c r="G397" s="21" t="str">
        <f>IF('Base de dados'!F396&lt;&gt;"",'Base de dados'!F396,"")</f>
        <v/>
      </c>
      <c r="H397" s="21" t="str">
        <f>IF('Base de dados'!G396&lt;&gt;"",'Base de dados'!G396,"")</f>
        <v/>
      </c>
      <c r="I397" s="31" t="str">
        <f>Prefeitura!D397</f>
        <v>RUA SAO PAULO, 93 - CENTRO - JUQUIA</v>
      </c>
      <c r="J397" s="22" t="str">
        <f>Prefeitura!E397</f>
        <v>(13) 981289412</v>
      </c>
      <c r="K397" s="23" t="str">
        <f>LOWER('Base de dados'!K396)</f>
        <v>deboravsincaruk@hotmail.com</v>
      </c>
      <c r="L397" s="24" t="str">
        <f>'Base de dados'!J396</f>
        <v>POPULAÇÃO GERAL</v>
      </c>
      <c r="M397" s="24" t="str">
        <f>'Base de dados'!L396</f>
        <v>SUPLENTE COMPLEMENTAR</v>
      </c>
      <c r="N397" s="24">
        <f>'Base de dados'!M396</f>
        <v>164</v>
      </c>
      <c r="O397" s="29" t="str">
        <f>IF(OR(Prefeitura!I397="Não",Prefeitura!J397&lt;&gt;""),"EXCLUÍDO","")</f>
        <v/>
      </c>
      <c r="P397" s="24" t="str">
        <f>IF(Prefeitura!J397&lt;&gt;"","ATENDIDO CDHU",IF(Prefeitura!I397="Não","NÃO COMPROVA TEMPO DE MORADIA",""))</f>
        <v/>
      </c>
      <c r="Q397" s="24" t="str">
        <f t="shared" si="14"/>
        <v/>
      </c>
    </row>
    <row r="398" spans="1:17" ht="24.95" customHeight="1" x14ac:dyDescent="0.25">
      <c r="A398" s="17">
        <f t="shared" si="13"/>
        <v>396</v>
      </c>
      <c r="B398" s="18" t="str">
        <f>'Base de dados'!A397</f>
        <v>5140002279</v>
      </c>
      <c r="C398" s="19" t="str">
        <f>'Base de dados'!B397</f>
        <v>MARIA JOSE DE PAULA</v>
      </c>
      <c r="D398" s="26">
        <f>'Base de dados'!C397</f>
        <v>305700492</v>
      </c>
      <c r="E398" s="20" t="str">
        <f>'Base de dados'!D397</f>
        <v>379.450.028-89</v>
      </c>
      <c r="F398" s="21" t="str">
        <f>IF('Base de dados'!E397&lt;&gt;"",'Base de dados'!E397,"")</f>
        <v/>
      </c>
      <c r="G398" s="21" t="str">
        <f>IF('Base de dados'!F397&lt;&gt;"",'Base de dados'!F397,"")</f>
        <v/>
      </c>
      <c r="H398" s="21" t="str">
        <f>IF('Base de dados'!G397&lt;&gt;"",'Base de dados'!G397,"")</f>
        <v/>
      </c>
      <c r="I398" s="31" t="str">
        <f>Prefeitura!D398</f>
        <v>RUA JOSE MIADAIRA, 158 - CEDRO - JUQUIA</v>
      </c>
      <c r="J398" s="22" t="str">
        <f>Prefeitura!E398</f>
        <v>(13) 996158755</v>
      </c>
      <c r="K398" s="23" t="str">
        <f>LOWER('Base de dados'!K397)</f>
        <v>mariajosedepaula@gmail.com</v>
      </c>
      <c r="L398" s="24" t="str">
        <f>'Base de dados'!J397</f>
        <v>POPULAÇÃO GERAL</v>
      </c>
      <c r="M398" s="24" t="str">
        <f>'Base de dados'!L397</f>
        <v>SUPLENTE COMPLEMENTAR</v>
      </c>
      <c r="N398" s="24">
        <f>'Base de dados'!M397</f>
        <v>165</v>
      </c>
      <c r="O398" s="29" t="str">
        <f>IF(OR(Prefeitura!I398="Não",Prefeitura!J398&lt;&gt;""),"EXCLUÍDO","")</f>
        <v/>
      </c>
      <c r="P398" s="24" t="str">
        <f>IF(Prefeitura!J398&lt;&gt;"","ATENDIDO CDHU",IF(Prefeitura!I398="Não","NÃO COMPROVA TEMPO DE MORADIA",""))</f>
        <v/>
      </c>
      <c r="Q398" s="24" t="str">
        <f t="shared" si="14"/>
        <v/>
      </c>
    </row>
    <row r="399" spans="1:17" ht="24.95" customHeight="1" x14ac:dyDescent="0.25">
      <c r="A399" s="17">
        <f t="shared" si="13"/>
        <v>397</v>
      </c>
      <c r="B399" s="18" t="str">
        <f>'Base de dados'!A398</f>
        <v>5140008508</v>
      </c>
      <c r="C399" s="19" t="str">
        <f>'Base de dados'!B398</f>
        <v>JOAO PAULO DA SILVA</v>
      </c>
      <c r="D399" s="26">
        <f>'Base de dados'!C398</f>
        <v>434259500</v>
      </c>
      <c r="E399" s="20" t="str">
        <f>'Base de dados'!D398</f>
        <v>041.024.379-59</v>
      </c>
      <c r="F399" s="21" t="str">
        <f>IF('Base de dados'!E398&lt;&gt;"",'Base de dados'!E398,"")</f>
        <v>FABIOLA GERALDO DE FRANCA</v>
      </c>
      <c r="G399" s="21">
        <f>IF('Base de dados'!F398&lt;&gt;"",'Base de dados'!F398,"")</f>
        <v>490940821</v>
      </c>
      <c r="H399" s="21" t="str">
        <f>IF('Base de dados'!G398&lt;&gt;"",'Base de dados'!G398,"")</f>
        <v>445.857.918-50</v>
      </c>
      <c r="I399" s="31" t="str">
        <f>Prefeitura!D399</f>
        <v>SIT ESTRELA DA MANHA, S/N - RIBEIR - RIBEIRAO FUNDO DE CIMA</v>
      </c>
      <c r="J399" s="22" t="str">
        <f>Prefeitura!E399</f>
        <v>(11) 971032493</v>
      </c>
      <c r="K399" s="23" t="str">
        <f>LOWER('Base de dados'!K398)</f>
        <v>jpsvaledoribeira3@hotmail.com</v>
      </c>
      <c r="L399" s="24" t="str">
        <f>'Base de dados'!J398</f>
        <v>POPULAÇÃO GERAL</v>
      </c>
      <c r="M399" s="24" t="str">
        <f>'Base de dados'!L398</f>
        <v>SUPLENTE COMPLEMENTAR</v>
      </c>
      <c r="N399" s="24">
        <f>'Base de dados'!M398</f>
        <v>166</v>
      </c>
      <c r="O399" s="29" t="str">
        <f>IF(OR(Prefeitura!I399="Não",Prefeitura!J399&lt;&gt;""),"EXCLUÍDO","")</f>
        <v/>
      </c>
      <c r="P399" s="24" t="str">
        <f>IF(Prefeitura!J399&lt;&gt;"","ATENDIDO CDHU",IF(Prefeitura!I399="Não","NÃO COMPROVA TEMPO DE MORADIA",""))</f>
        <v/>
      </c>
      <c r="Q399" s="24" t="str">
        <f t="shared" si="14"/>
        <v/>
      </c>
    </row>
    <row r="400" spans="1:17" ht="24.95" customHeight="1" x14ac:dyDescent="0.25">
      <c r="A400" s="17">
        <f t="shared" si="13"/>
        <v>398</v>
      </c>
      <c r="B400" s="18" t="str">
        <f>'Base de dados'!A399</f>
        <v>5140009043</v>
      </c>
      <c r="C400" s="19" t="str">
        <f>'Base de dados'!B399</f>
        <v>SOLANGE XAVIER SANCHES PRESTES</v>
      </c>
      <c r="D400" s="26">
        <f>'Base de dados'!C399</f>
        <v>42301299</v>
      </c>
      <c r="E400" s="20" t="str">
        <f>'Base de dados'!D399</f>
        <v>318.731.158-06</v>
      </c>
      <c r="F400" s="21" t="str">
        <f>IF('Base de dados'!E399&lt;&gt;"",'Base de dados'!E399,"")</f>
        <v>ALMIR ROGERIO FERREIRA PRESTES</v>
      </c>
      <c r="G400" s="21">
        <f>IF('Base de dados'!F399&lt;&gt;"",'Base de dados'!F399,"")</f>
        <v>3240309145</v>
      </c>
      <c r="H400" s="21" t="str">
        <f>IF('Base de dados'!G399&lt;&gt;"",'Base de dados'!G399,"")</f>
        <v>255.574.568-80</v>
      </c>
      <c r="I400" s="31" t="str">
        <f>Prefeitura!D400</f>
        <v>ROD JOAO GUIMARAES KM 2,5, 70 - ARADO - SALTO DE PIRAPORA</v>
      </c>
      <c r="J400" s="22" t="str">
        <f>Prefeitura!E400</f>
        <v>(15) 997649691</v>
      </c>
      <c r="K400" s="23" t="str">
        <f>LOWER('Base de dados'!K399)</f>
        <v>almirrogerioferreira@hotmail.com</v>
      </c>
      <c r="L400" s="24" t="str">
        <f>'Base de dados'!J399</f>
        <v>POPULAÇÃO GERAL</v>
      </c>
      <c r="M400" s="24" t="str">
        <f>'Base de dados'!L399</f>
        <v>SUPLENTE COMPLEMENTAR</v>
      </c>
      <c r="N400" s="24">
        <f>'Base de dados'!M399</f>
        <v>167</v>
      </c>
      <c r="O400" s="29" t="str">
        <f>IF(OR(Prefeitura!I400="Não",Prefeitura!J400&lt;&gt;""),"EXCLUÍDO","")</f>
        <v/>
      </c>
      <c r="P400" s="24" t="str">
        <f>IF(Prefeitura!J400&lt;&gt;"","ATENDIDO CDHU",IF(Prefeitura!I400="Não","NÃO COMPROVA TEMPO DE MORADIA",""))</f>
        <v/>
      </c>
      <c r="Q400" s="24" t="str">
        <f t="shared" si="14"/>
        <v/>
      </c>
    </row>
    <row r="401" spans="1:17" ht="24.95" customHeight="1" x14ac:dyDescent="0.25">
      <c r="A401" s="17">
        <f t="shared" si="13"/>
        <v>399</v>
      </c>
      <c r="B401" s="18" t="str">
        <f>'Base de dados'!A400</f>
        <v>5140004804</v>
      </c>
      <c r="C401" s="19" t="str">
        <f>'Base de dados'!B400</f>
        <v>GILDO SILVA LIMA</v>
      </c>
      <c r="D401" s="26">
        <f>'Base de dados'!C400</f>
        <v>409690818</v>
      </c>
      <c r="E401" s="20" t="str">
        <f>'Base de dados'!D400</f>
        <v>306.148.848-02</v>
      </c>
      <c r="F401" s="21" t="str">
        <f>IF('Base de dados'!E400&lt;&gt;"",'Base de dados'!E400,"")</f>
        <v>LUCIANA CR LIMA</v>
      </c>
      <c r="G401" s="21">
        <f>IF('Base de dados'!F400&lt;&gt;"",'Base de dados'!F400,"")</f>
        <v>27005991</v>
      </c>
      <c r="H401" s="21" t="str">
        <f>IF('Base de dados'!G400&lt;&gt;"",'Base de dados'!G400,"")</f>
        <v>006.785.859-70</v>
      </c>
      <c r="I401" s="31" t="str">
        <f>Prefeitura!D401</f>
        <v>RUA RIO GRANDE DO SUL, 527 - VILA SANCHES - JUQUIA</v>
      </c>
      <c r="J401" s="22" t="str">
        <f>Prefeitura!E401</f>
        <v>(13) 996004163</v>
      </c>
      <c r="K401" s="23" t="str">
        <f>LOWER('Base de dados'!K400)</f>
        <v>gildolima360@gmail.com</v>
      </c>
      <c r="L401" s="24" t="str">
        <f>'Base de dados'!J400</f>
        <v>POPULAÇÃO GERAL</v>
      </c>
      <c r="M401" s="24" t="str">
        <f>'Base de dados'!L400</f>
        <v>SUPLENTE COMPLEMENTAR</v>
      </c>
      <c r="N401" s="24">
        <f>'Base de dados'!M400</f>
        <v>168</v>
      </c>
      <c r="O401" s="29" t="str">
        <f>IF(OR(Prefeitura!I401="Não",Prefeitura!J401&lt;&gt;""),"EXCLUÍDO","")</f>
        <v/>
      </c>
      <c r="P401" s="24" t="str">
        <f>IF(Prefeitura!J401&lt;&gt;"","ATENDIDO CDHU",IF(Prefeitura!I401="Não","NÃO COMPROVA TEMPO DE MORADIA",""))</f>
        <v/>
      </c>
      <c r="Q401" s="24" t="str">
        <f t="shared" si="14"/>
        <v/>
      </c>
    </row>
    <row r="402" spans="1:17" ht="24.95" customHeight="1" x14ac:dyDescent="0.25">
      <c r="A402" s="17">
        <f t="shared" si="13"/>
        <v>400</v>
      </c>
      <c r="B402" s="18" t="str">
        <f>'Base de dados'!A401</f>
        <v>5140004820</v>
      </c>
      <c r="C402" s="19" t="str">
        <f>'Base de dados'!B401</f>
        <v>VERALUCIA FLORENCA DE LIMA</v>
      </c>
      <c r="D402" s="26">
        <f>'Base de dados'!C401</f>
        <v>24269892</v>
      </c>
      <c r="E402" s="20" t="str">
        <f>'Base de dados'!D401</f>
        <v>266.668.008-85</v>
      </c>
      <c r="F402" s="21" t="str">
        <f>IF('Base de dados'!E401&lt;&gt;"",'Base de dados'!E401,"")</f>
        <v/>
      </c>
      <c r="G402" s="21" t="str">
        <f>IF('Base de dados'!F401&lt;&gt;"",'Base de dados'!F401,"")</f>
        <v/>
      </c>
      <c r="H402" s="21" t="str">
        <f>IF('Base de dados'!G401&lt;&gt;"",'Base de dados'!G401,"")</f>
        <v/>
      </c>
      <c r="I402" s="31" t="str">
        <f>Prefeitura!D402</f>
        <v>RUA PROFESSOR FRANCISCO ARCELINO DO AMARAL, 135  - VILA SANCHES - JUQUIA</v>
      </c>
      <c r="J402" s="22" t="str">
        <f>Prefeitura!E402</f>
        <v>(13) 997961599</v>
      </c>
      <c r="K402" s="23" t="str">
        <f>LOWER('Base de dados'!K401)</f>
        <v>elinenoluan@gmail.com</v>
      </c>
      <c r="L402" s="24" t="str">
        <f>'Base de dados'!J401</f>
        <v>POPULAÇÃO GERAL</v>
      </c>
      <c r="M402" s="24" t="str">
        <f>'Base de dados'!L401</f>
        <v>SUPLENTE COMPLEMENTAR</v>
      </c>
      <c r="N402" s="24">
        <f>'Base de dados'!M401</f>
        <v>169</v>
      </c>
      <c r="O402" s="29" t="str">
        <f>IF(OR(Prefeitura!I402="Não",Prefeitura!J402&lt;&gt;""),"EXCLUÍDO","")</f>
        <v/>
      </c>
      <c r="P402" s="24" t="str">
        <f>IF(Prefeitura!J402&lt;&gt;"","ATENDIDO CDHU",IF(Prefeitura!I402="Não","NÃO COMPROVA TEMPO DE MORADIA",""))</f>
        <v/>
      </c>
      <c r="Q402" s="24" t="str">
        <f t="shared" si="14"/>
        <v/>
      </c>
    </row>
    <row r="403" spans="1:17" ht="24.95" customHeight="1" x14ac:dyDescent="0.25">
      <c r="A403" s="17">
        <f t="shared" si="13"/>
        <v>401</v>
      </c>
      <c r="B403" s="18" t="str">
        <f>'Base de dados'!A402</f>
        <v>5140005017</v>
      </c>
      <c r="C403" s="19" t="str">
        <f>'Base de dados'!B402</f>
        <v>FABIANO SOARES</v>
      </c>
      <c r="D403" s="26">
        <f>'Base de dados'!C402</f>
        <v>262480530</v>
      </c>
      <c r="E403" s="20" t="str">
        <f>'Base de dados'!D402</f>
        <v>097.872.608-17</v>
      </c>
      <c r="F403" s="21" t="str">
        <f>IF('Base de dados'!E402&lt;&gt;"",'Base de dados'!E402,"")</f>
        <v>SIMONE MONMA SOARES</v>
      </c>
      <c r="G403" s="21">
        <f>IF('Base de dados'!F402&lt;&gt;"",'Base de dados'!F402,"")</f>
        <v>27663326</v>
      </c>
      <c r="H403" s="21" t="str">
        <f>IF('Base de dados'!G402&lt;&gt;"",'Base de dados'!G402,"")</f>
        <v>159.054.838-84</v>
      </c>
      <c r="I403" s="31" t="str">
        <f>Prefeitura!D403</f>
        <v>RUA WILLIS PEREIRA PAULA, 21 - JARDIM VOVO CLARINHA  - JUQUIA</v>
      </c>
      <c r="J403" s="22" t="str">
        <f>Prefeitura!E403</f>
        <v>(13) 997656836</v>
      </c>
      <c r="K403" s="23" t="str">
        <f>LOWER('Base de dados'!K402)</f>
        <v>fabiano.lider@hotmail.com</v>
      </c>
      <c r="L403" s="24" t="str">
        <f>'Base de dados'!J402</f>
        <v>POPULAÇÃO GERAL</v>
      </c>
      <c r="M403" s="24" t="str">
        <f>'Base de dados'!L402</f>
        <v>SUPLENTE COMPLEMENTAR</v>
      </c>
      <c r="N403" s="24">
        <f>'Base de dados'!M402</f>
        <v>170</v>
      </c>
      <c r="O403" s="29" t="str">
        <f>IF(OR(Prefeitura!I403="Não",Prefeitura!J403&lt;&gt;""),"EXCLUÍDO","")</f>
        <v/>
      </c>
      <c r="P403" s="24" t="str">
        <f>IF(Prefeitura!J403&lt;&gt;"","ATENDIDO CDHU",IF(Prefeitura!I403="Não","NÃO COMPROVA TEMPO DE MORADIA",""))</f>
        <v/>
      </c>
      <c r="Q403" s="24" t="str">
        <f t="shared" si="14"/>
        <v/>
      </c>
    </row>
    <row r="404" spans="1:17" ht="24.95" customHeight="1" x14ac:dyDescent="0.25">
      <c r="A404" s="17">
        <f t="shared" si="13"/>
        <v>402</v>
      </c>
      <c r="B404" s="18" t="str">
        <f>'Base de dados'!A403</f>
        <v>5140001834</v>
      </c>
      <c r="C404" s="19" t="str">
        <f>'Base de dados'!B403</f>
        <v>JULIANO CARVALHO DE OLIVEIRA</v>
      </c>
      <c r="D404" s="26">
        <f>'Base de dados'!C403</f>
        <v>44696007</v>
      </c>
      <c r="E404" s="20" t="str">
        <f>'Base de dados'!D403</f>
        <v>352.460.268-17</v>
      </c>
      <c r="F404" s="21" t="str">
        <f>IF('Base de dados'!E403&lt;&gt;"",'Base de dados'!E403,"")</f>
        <v/>
      </c>
      <c r="G404" s="21" t="str">
        <f>IF('Base de dados'!F403&lt;&gt;"",'Base de dados'!F403,"")</f>
        <v/>
      </c>
      <c r="H404" s="21" t="str">
        <f>IF('Base de dados'!G403&lt;&gt;"",'Base de dados'!G403,"")</f>
        <v/>
      </c>
      <c r="I404" s="31" t="str">
        <f>Prefeitura!D404</f>
        <v>RUA DOS ADVENTISTAS, 330 - PIUVA - JUQUIA</v>
      </c>
      <c r="J404" s="22" t="str">
        <f>Prefeitura!E404</f>
        <v>(13) 997425041</v>
      </c>
      <c r="K404" s="23" t="str">
        <f>LOWER('Base de dados'!K403)</f>
        <v>natashafrancaribeiro@gmail.com</v>
      </c>
      <c r="L404" s="24" t="str">
        <f>'Base de dados'!J403</f>
        <v>POPULAÇÃO GERAL</v>
      </c>
      <c r="M404" s="24" t="str">
        <f>'Base de dados'!L403</f>
        <v>SUPLENTE COMPLEMENTAR</v>
      </c>
      <c r="N404" s="24">
        <f>'Base de dados'!M403</f>
        <v>171</v>
      </c>
      <c r="O404" s="29" t="str">
        <f>IF(OR(Prefeitura!I404="Não",Prefeitura!J404&lt;&gt;""),"EXCLUÍDO","")</f>
        <v/>
      </c>
      <c r="P404" s="24" t="str">
        <f>IF(Prefeitura!J404&lt;&gt;"","ATENDIDO CDHU",IF(Prefeitura!I404="Não","NÃO COMPROVA TEMPO DE MORADIA",""))</f>
        <v/>
      </c>
      <c r="Q404" s="24" t="str">
        <f t="shared" si="14"/>
        <v/>
      </c>
    </row>
    <row r="405" spans="1:17" ht="24.95" customHeight="1" x14ac:dyDescent="0.25">
      <c r="A405" s="17">
        <f t="shared" si="13"/>
        <v>403</v>
      </c>
      <c r="B405" s="18" t="str">
        <f>'Base de dados'!A404</f>
        <v>5140008847</v>
      </c>
      <c r="C405" s="19" t="str">
        <f>'Base de dados'!B404</f>
        <v>ANGELA XAVIER SANCHES LOPES</v>
      </c>
      <c r="D405" s="26">
        <f>'Base de dados'!C404</f>
        <v>423012784</v>
      </c>
      <c r="E405" s="20" t="str">
        <f>'Base de dados'!D404</f>
        <v>331.465.688-29</v>
      </c>
      <c r="F405" s="21" t="str">
        <f>IF('Base de dados'!E404&lt;&gt;"",'Base de dados'!E404,"")</f>
        <v>VALDINEI LOPES RIBEIRO</v>
      </c>
      <c r="G405" s="21">
        <f>IF('Base de dados'!F404&lt;&gt;"",'Base de dados'!F404,"")</f>
        <v>378446629</v>
      </c>
      <c r="H405" s="21" t="str">
        <f>IF('Base de dados'!G404&lt;&gt;"",'Base de dados'!G404,"")</f>
        <v>993.074.215-87</v>
      </c>
      <c r="I405" s="31" t="str">
        <f>Prefeitura!D405</f>
        <v>CAL 8, 190 - OLIVEIRA BARROS - MIRACATU</v>
      </c>
      <c r="J405" s="22" t="str">
        <f>Prefeitura!E405</f>
        <v>(13) 996415068</v>
      </c>
      <c r="K405" s="23" t="str">
        <f>LOWER('Base de dados'!K404)</f>
        <v>angelalopessanches1984@gmail.com</v>
      </c>
      <c r="L405" s="24" t="str">
        <f>'Base de dados'!J404</f>
        <v>POPULAÇÃO GERAL</v>
      </c>
      <c r="M405" s="24" t="str">
        <f>'Base de dados'!L404</f>
        <v>SUPLENTE COMPLEMENTAR</v>
      </c>
      <c r="N405" s="24">
        <f>'Base de dados'!M404</f>
        <v>172</v>
      </c>
      <c r="O405" s="29" t="str">
        <f>IF(OR(Prefeitura!I405="Não",Prefeitura!J405&lt;&gt;""),"EXCLUÍDO","")</f>
        <v/>
      </c>
      <c r="P405" s="24" t="str">
        <f>IF(Prefeitura!J405&lt;&gt;"","ATENDIDO CDHU",IF(Prefeitura!I405="Não","NÃO COMPROVA TEMPO DE MORADIA",""))</f>
        <v/>
      </c>
      <c r="Q405" s="24" t="str">
        <f t="shared" si="14"/>
        <v/>
      </c>
    </row>
    <row r="406" spans="1:17" ht="24.95" customHeight="1" x14ac:dyDescent="0.25">
      <c r="A406" s="17">
        <f t="shared" si="13"/>
        <v>404</v>
      </c>
      <c r="B406" s="18" t="str">
        <f>'Base de dados'!A405</f>
        <v>5140010728</v>
      </c>
      <c r="C406" s="19" t="str">
        <f>'Base de dados'!B405</f>
        <v>GELSON DE SOUZA ROSA</v>
      </c>
      <c r="D406" s="26">
        <f>'Base de dados'!C405</f>
        <v>424361683</v>
      </c>
      <c r="E406" s="20" t="str">
        <f>'Base de dados'!D405</f>
        <v>308.465.938-90</v>
      </c>
      <c r="F406" s="21" t="str">
        <f>IF('Base de dados'!E405&lt;&gt;"",'Base de dados'!E405,"")</f>
        <v>JESSICA RODRIGUES ALVES</v>
      </c>
      <c r="G406" s="21">
        <f>IF('Base de dados'!F405&lt;&gt;"",'Base de dados'!F405,"")</f>
        <v>486614037</v>
      </c>
      <c r="H406" s="21" t="str">
        <f>IF('Base de dados'!G405&lt;&gt;"",'Base de dados'!G405,"")</f>
        <v>413.980.908-67</v>
      </c>
      <c r="I406" s="31" t="str">
        <f>Prefeitura!D406</f>
        <v>RUA VOLUNTARIOS DA PATRIA, 135 - VILA FLORINDO DE CIMA - JUQUIA</v>
      </c>
      <c r="J406" s="22" t="str">
        <f>Prefeitura!E406</f>
        <v>(13) 997946208</v>
      </c>
      <c r="K406" s="23" t="str">
        <f>LOWER('Base de dados'!K405)</f>
        <v>jehmalukinhaalves@gmail.com</v>
      </c>
      <c r="L406" s="24" t="str">
        <f>'Base de dados'!J405</f>
        <v>POPULAÇÃO GERAL</v>
      </c>
      <c r="M406" s="24" t="str">
        <f>'Base de dados'!L405</f>
        <v>SUPLENTE COMPLEMENTAR</v>
      </c>
      <c r="N406" s="24">
        <f>'Base de dados'!M405</f>
        <v>173</v>
      </c>
      <c r="O406" s="29" t="str">
        <f>IF(OR(Prefeitura!I406="Não",Prefeitura!J406&lt;&gt;""),"EXCLUÍDO","")</f>
        <v/>
      </c>
      <c r="P406" s="24" t="str">
        <f>IF(Prefeitura!J406&lt;&gt;"","ATENDIDO CDHU",IF(Prefeitura!I406="Não","NÃO COMPROVA TEMPO DE MORADIA",""))</f>
        <v/>
      </c>
      <c r="Q406" s="24" t="str">
        <f t="shared" si="14"/>
        <v/>
      </c>
    </row>
    <row r="407" spans="1:17" ht="24.95" customHeight="1" x14ac:dyDescent="0.25">
      <c r="A407" s="17">
        <f t="shared" si="13"/>
        <v>405</v>
      </c>
      <c r="B407" s="18" t="str">
        <f>'Base de dados'!A406</f>
        <v>5140000844</v>
      </c>
      <c r="C407" s="19" t="str">
        <f>'Base de dados'!B406</f>
        <v>MARLENE APARECIDA ALVES GUEDES GARCIA</v>
      </c>
      <c r="D407" s="26">
        <f>'Base de dados'!C406</f>
        <v>264300488</v>
      </c>
      <c r="E407" s="20" t="str">
        <f>'Base de dados'!D406</f>
        <v>292.395.938-88</v>
      </c>
      <c r="F407" s="21" t="str">
        <f>IF('Base de dados'!E406&lt;&gt;"",'Base de dados'!E406,"")</f>
        <v>COSME GARCIA DE JESUS</v>
      </c>
      <c r="G407" s="21">
        <f>IF('Base de dados'!F406&lt;&gt;"",'Base de dados'!F406,"")</f>
        <v>245743698</v>
      </c>
      <c r="H407" s="21" t="str">
        <f>IF('Base de dados'!G406&lt;&gt;"",'Base de dados'!G406,"")</f>
        <v>133.664.798-17</v>
      </c>
      <c r="I407" s="31" t="str">
        <f>Prefeitura!D407</f>
        <v>SIT CACULA, 76 - COLONIZACAO - JUQUIA</v>
      </c>
      <c r="J407" s="22" t="str">
        <f>Prefeitura!E407</f>
        <v>(15) 996695431</v>
      </c>
      <c r="K407" s="23" t="str">
        <f>LOWER('Base de dados'!K406)</f>
        <v>wesleygomesgaarcia@gmail.com</v>
      </c>
      <c r="L407" s="24" t="str">
        <f>'Base de dados'!J406</f>
        <v>POPULAÇÃO GERAL</v>
      </c>
      <c r="M407" s="24" t="str">
        <f>'Base de dados'!L406</f>
        <v>SUPLENTE COMPLEMENTAR</v>
      </c>
      <c r="N407" s="24">
        <f>'Base de dados'!M406</f>
        <v>174</v>
      </c>
      <c r="O407" s="29" t="str">
        <f>IF(OR(Prefeitura!I407="Não",Prefeitura!J407&lt;&gt;""),"EXCLUÍDO","")</f>
        <v/>
      </c>
      <c r="P407" s="24" t="str">
        <f>IF(Prefeitura!J407&lt;&gt;"","ATENDIDO CDHU",IF(Prefeitura!I407="Não","NÃO COMPROVA TEMPO DE MORADIA",""))</f>
        <v/>
      </c>
      <c r="Q407" s="24" t="str">
        <f t="shared" si="14"/>
        <v/>
      </c>
    </row>
    <row r="408" spans="1:17" ht="24.95" customHeight="1" x14ac:dyDescent="0.25">
      <c r="A408" s="17">
        <f t="shared" si="13"/>
        <v>406</v>
      </c>
      <c r="B408" s="18" t="str">
        <f>'Base de dados'!A407</f>
        <v>5140007393</v>
      </c>
      <c r="C408" s="19" t="str">
        <f>'Base de dados'!B407</f>
        <v>GLAUCIA GONCALVES MAGALHAES</v>
      </c>
      <c r="D408" s="26">
        <f>'Base de dados'!C407</f>
        <v>223932905</v>
      </c>
      <c r="E408" s="20" t="str">
        <f>'Base de dados'!D407</f>
        <v>314.442.778-04</v>
      </c>
      <c r="F408" s="21" t="str">
        <f>IF('Base de dados'!E407&lt;&gt;"",'Base de dados'!E407,"")</f>
        <v>PAULO DE TARSO MAGALHAES</v>
      </c>
      <c r="G408" s="21">
        <f>IF('Base de dados'!F407&lt;&gt;"",'Base de dados'!F407,"")</f>
        <v>175567177</v>
      </c>
      <c r="H408" s="21" t="str">
        <f>IF('Base de dados'!G407&lt;&gt;"",'Base de dados'!G407,"")</f>
        <v>100.145.638-60</v>
      </c>
      <c r="I408" s="31" t="str">
        <f>Prefeitura!D408</f>
        <v>RUA ANTONIO MARQUES PATRICIO, 691 - VILA INDUSTRIAL  - JUQUIA</v>
      </c>
      <c r="J408" s="22" t="str">
        <f>Prefeitura!E408</f>
        <v>(13) 997467837</v>
      </c>
      <c r="K408" s="23" t="str">
        <f>LOWER('Base de dados'!K407)</f>
        <v>glaucia.mag@hotmail.com</v>
      </c>
      <c r="L408" s="24" t="str">
        <f>'Base de dados'!J407</f>
        <v>POPULAÇÃO GERAL</v>
      </c>
      <c r="M408" s="24" t="str">
        <f>'Base de dados'!L407</f>
        <v>SUPLENTE COMPLEMENTAR</v>
      </c>
      <c r="N408" s="24">
        <f>'Base de dados'!M407</f>
        <v>175</v>
      </c>
      <c r="O408" s="29" t="str">
        <f>IF(OR(Prefeitura!I408="Não",Prefeitura!J408&lt;&gt;""),"EXCLUÍDO","")</f>
        <v/>
      </c>
      <c r="P408" s="24" t="str">
        <f>IF(Prefeitura!J408&lt;&gt;"","ATENDIDO CDHU",IF(Prefeitura!I408="Não","NÃO COMPROVA TEMPO DE MORADIA",""))</f>
        <v/>
      </c>
      <c r="Q408" s="24" t="str">
        <f t="shared" si="14"/>
        <v/>
      </c>
    </row>
    <row r="409" spans="1:17" ht="24.95" customHeight="1" x14ac:dyDescent="0.25">
      <c r="A409" s="17">
        <f t="shared" si="13"/>
        <v>407</v>
      </c>
      <c r="B409" s="18" t="str">
        <f>'Base de dados'!A408</f>
        <v>5140006643</v>
      </c>
      <c r="C409" s="19" t="str">
        <f>'Base de dados'!B408</f>
        <v>ADRIANA FERREIRA DE ANDRADE</v>
      </c>
      <c r="D409" s="26">
        <f>'Base de dados'!C408</f>
        <v>284987335</v>
      </c>
      <c r="E409" s="20" t="str">
        <f>'Base de dados'!D408</f>
        <v>275.272.868-90</v>
      </c>
      <c r="F409" s="21" t="str">
        <f>IF('Base de dados'!E408&lt;&gt;"",'Base de dados'!E408,"")</f>
        <v/>
      </c>
      <c r="G409" s="21" t="str">
        <f>IF('Base de dados'!F408&lt;&gt;"",'Base de dados'!F408,"")</f>
        <v/>
      </c>
      <c r="H409" s="21" t="str">
        <f>IF('Base de dados'!G408&lt;&gt;"",'Base de dados'!G408,"")</f>
        <v/>
      </c>
      <c r="I409" s="31" t="str">
        <f>Prefeitura!D409</f>
        <v>RUA ANTONIO MARQUES PATRICIO, 119 - VILA INDUSTRIAL - JUQUIA</v>
      </c>
      <c r="J409" s="22" t="str">
        <f>Prefeitura!E409</f>
        <v>(13) 997193571</v>
      </c>
      <c r="K409" s="23" t="str">
        <f>LOWER('Base de dados'!K408)</f>
        <v>adri-enfermeira@bol.com.br</v>
      </c>
      <c r="L409" s="24" t="str">
        <f>'Base de dados'!J408</f>
        <v>POPULAÇÃO GERAL</v>
      </c>
      <c r="M409" s="24" t="str">
        <f>'Base de dados'!L408</f>
        <v>SUPLENTE COMPLEMENTAR</v>
      </c>
      <c r="N409" s="24">
        <f>'Base de dados'!M408</f>
        <v>176</v>
      </c>
      <c r="O409" s="29" t="str">
        <f>IF(OR(Prefeitura!I409="Não",Prefeitura!J409&lt;&gt;""),"EXCLUÍDO","")</f>
        <v/>
      </c>
      <c r="P409" s="24" t="str">
        <f>IF(Prefeitura!J409&lt;&gt;"","ATENDIDO CDHU",IF(Prefeitura!I409="Não","NÃO COMPROVA TEMPO DE MORADIA",""))</f>
        <v/>
      </c>
      <c r="Q409" s="24" t="str">
        <f t="shared" si="14"/>
        <v/>
      </c>
    </row>
    <row r="410" spans="1:17" ht="24.95" customHeight="1" x14ac:dyDescent="0.25">
      <c r="A410" s="17">
        <f t="shared" si="13"/>
        <v>408</v>
      </c>
      <c r="B410" s="18" t="str">
        <f>'Base de dados'!A409</f>
        <v>5140005975</v>
      </c>
      <c r="C410" s="19" t="str">
        <f>'Base de dados'!B409</f>
        <v>MARINA LOPES MOREIRA</v>
      </c>
      <c r="D410" s="26">
        <f>'Base de dados'!C409</f>
        <v>358489830</v>
      </c>
      <c r="E410" s="20" t="str">
        <f>'Base de dados'!D409</f>
        <v>283.373.168-02</v>
      </c>
      <c r="F410" s="21" t="str">
        <f>IF('Base de dados'!E409&lt;&gt;"",'Base de dados'!E409,"")</f>
        <v>CLAYTON MOREIRA DE OLIVEIRA</v>
      </c>
      <c r="G410" s="21">
        <f>IF('Base de dados'!F409&lt;&gt;"",'Base de dados'!F409,"")</f>
        <v>2435975311</v>
      </c>
      <c r="H410" s="21" t="str">
        <f>IF('Base de dados'!G409&lt;&gt;"",'Base de dados'!G409,"")</f>
        <v>176.235.648-11</v>
      </c>
      <c r="I410" s="31" t="str">
        <f>Prefeitura!D410</f>
        <v>RUA FLORESTA, 148 - ESTACAO - JUQUIA</v>
      </c>
      <c r="J410" s="22" t="str">
        <f>Prefeitura!E410</f>
        <v>(13) 996235033</v>
      </c>
      <c r="K410" s="23" t="str">
        <f>LOWER('Base de dados'!K409)</f>
        <v>marinamoreira31@hotmail.com</v>
      </c>
      <c r="L410" s="24" t="str">
        <f>'Base de dados'!J409</f>
        <v>POPULAÇÃO GERAL</v>
      </c>
      <c r="M410" s="24" t="str">
        <f>'Base de dados'!L409</f>
        <v>SUPLENTE COMPLEMENTAR</v>
      </c>
      <c r="N410" s="24">
        <f>'Base de dados'!M409</f>
        <v>177</v>
      </c>
      <c r="O410" s="29" t="str">
        <f>IF(OR(Prefeitura!I410="Não",Prefeitura!J410&lt;&gt;""),"EXCLUÍDO","")</f>
        <v/>
      </c>
      <c r="P410" s="24" t="str">
        <f>IF(Prefeitura!J410&lt;&gt;"","ATENDIDO CDHU",IF(Prefeitura!I410="Não","NÃO COMPROVA TEMPO DE MORADIA",""))</f>
        <v/>
      </c>
      <c r="Q410" s="24" t="str">
        <f t="shared" si="14"/>
        <v/>
      </c>
    </row>
    <row r="411" spans="1:17" ht="24.95" customHeight="1" x14ac:dyDescent="0.25">
      <c r="A411" s="17">
        <f t="shared" si="13"/>
        <v>409</v>
      </c>
      <c r="B411" s="18" t="str">
        <f>'Base de dados'!A410</f>
        <v>5140005413</v>
      </c>
      <c r="C411" s="19" t="str">
        <f>'Base de dados'!B410</f>
        <v>SAMARA BARROS DOS SANTOS</v>
      </c>
      <c r="D411" s="26">
        <f>'Base de dados'!C410</f>
        <v>472262324</v>
      </c>
      <c r="E411" s="20" t="str">
        <f>'Base de dados'!D410</f>
        <v>389.184.348-80</v>
      </c>
      <c r="F411" s="21" t="str">
        <f>IF('Base de dados'!E410&lt;&gt;"",'Base de dados'!E410,"")</f>
        <v/>
      </c>
      <c r="G411" s="21" t="str">
        <f>IF('Base de dados'!F410&lt;&gt;"",'Base de dados'!F410,"")</f>
        <v/>
      </c>
      <c r="H411" s="21" t="str">
        <f>IF('Base de dados'!G410&lt;&gt;"",'Base de dados'!G410,"")</f>
        <v/>
      </c>
      <c r="I411" s="31" t="str">
        <f>Prefeitura!D411</f>
        <v>RUA JOSE ANGELO DE MIRANDA HERDEIRA, 192 - VILA FLORINDO - JUQUIA</v>
      </c>
      <c r="J411" s="22" t="str">
        <f>Prefeitura!E411</f>
        <v>(13) 996067338</v>
      </c>
      <c r="K411" s="23" t="str">
        <f>LOWER('Base de dados'!K410)</f>
        <v>samara.alexsandro@hotmail.com</v>
      </c>
      <c r="L411" s="24" t="str">
        <f>'Base de dados'!J410</f>
        <v>POPULAÇÃO GERAL</v>
      </c>
      <c r="M411" s="24" t="str">
        <f>'Base de dados'!L410</f>
        <v>SUPLENTE COMPLEMENTAR</v>
      </c>
      <c r="N411" s="24">
        <f>'Base de dados'!M410</f>
        <v>178</v>
      </c>
      <c r="O411" s="29" t="str">
        <f>IF(OR(Prefeitura!I411="Não",Prefeitura!J411&lt;&gt;""),"EXCLUÍDO","")</f>
        <v/>
      </c>
      <c r="P411" s="24" t="str">
        <f>IF(Prefeitura!J411&lt;&gt;"","ATENDIDO CDHU",IF(Prefeitura!I411="Não","NÃO COMPROVA TEMPO DE MORADIA",""))</f>
        <v/>
      </c>
      <c r="Q411" s="24" t="str">
        <f t="shared" si="14"/>
        <v/>
      </c>
    </row>
    <row r="412" spans="1:17" ht="24.95" customHeight="1" x14ac:dyDescent="0.25">
      <c r="A412" s="17">
        <f t="shared" si="13"/>
        <v>410</v>
      </c>
      <c r="B412" s="18" t="str">
        <f>'Base de dados'!A411</f>
        <v>5140006353</v>
      </c>
      <c r="C412" s="19" t="str">
        <f>'Base de dados'!B411</f>
        <v>ANTONIO CARLOS FERREIRA CAMARGO</v>
      </c>
      <c r="D412" s="26">
        <f>'Base de dados'!C411</f>
        <v>416548222</v>
      </c>
      <c r="E412" s="20" t="str">
        <f>'Base de dados'!D411</f>
        <v>360.868.418-29</v>
      </c>
      <c r="F412" s="21" t="str">
        <f>IF('Base de dados'!E411&lt;&gt;"",'Base de dados'!E411,"")</f>
        <v/>
      </c>
      <c r="G412" s="21" t="str">
        <f>IF('Base de dados'!F411&lt;&gt;"",'Base de dados'!F411,"")</f>
        <v/>
      </c>
      <c r="H412" s="21" t="str">
        <f>IF('Base de dados'!G411&lt;&gt;"",'Base de dados'!G411,"")</f>
        <v/>
      </c>
      <c r="I412" s="31" t="str">
        <f>Prefeitura!D412</f>
        <v>RUA TREZE, 233 - VILA SANCHES - JUQUIA</v>
      </c>
      <c r="J412" s="22" t="str">
        <f>Prefeitura!E412</f>
        <v>(13) 997269728</v>
      </c>
      <c r="K412" s="23" t="str">
        <f>LOWER('Base de dados'!K411)</f>
        <v>camargo.filo@gmail.com</v>
      </c>
      <c r="L412" s="24" t="str">
        <f>'Base de dados'!J411</f>
        <v>POPULAÇÃO GERAL</v>
      </c>
      <c r="M412" s="24" t="str">
        <f>'Base de dados'!L411</f>
        <v>SUPLENTE COMPLEMENTAR</v>
      </c>
      <c r="N412" s="24">
        <f>'Base de dados'!M411</f>
        <v>179</v>
      </c>
      <c r="O412" s="29" t="str">
        <f>IF(OR(Prefeitura!I412="Não",Prefeitura!J412&lt;&gt;""),"EXCLUÍDO","")</f>
        <v/>
      </c>
      <c r="P412" s="24" t="str">
        <f>IF(Prefeitura!J412&lt;&gt;"","ATENDIDO CDHU",IF(Prefeitura!I412="Não","NÃO COMPROVA TEMPO DE MORADIA",""))</f>
        <v/>
      </c>
      <c r="Q412" s="24" t="str">
        <f t="shared" si="14"/>
        <v/>
      </c>
    </row>
    <row r="413" spans="1:17" ht="24.95" customHeight="1" x14ac:dyDescent="0.25">
      <c r="A413" s="17">
        <f t="shared" si="13"/>
        <v>411</v>
      </c>
      <c r="B413" s="18" t="str">
        <f>'Base de dados'!A412</f>
        <v>5140007237</v>
      </c>
      <c r="C413" s="19" t="str">
        <f>'Base de dados'!B412</f>
        <v>JAQUELINE DE PAULA GOMES</v>
      </c>
      <c r="D413" s="26">
        <f>'Base de dados'!C412</f>
        <v>480487583</v>
      </c>
      <c r="E413" s="20" t="str">
        <f>'Base de dados'!D412</f>
        <v>416.425.068-26</v>
      </c>
      <c r="F413" s="21" t="str">
        <f>IF('Base de dados'!E412&lt;&gt;"",'Base de dados'!E412,"")</f>
        <v/>
      </c>
      <c r="G413" s="21" t="str">
        <f>IF('Base de dados'!F412&lt;&gt;"",'Base de dados'!F412,"")</f>
        <v/>
      </c>
      <c r="H413" s="21" t="str">
        <f>IF('Base de dados'!G412&lt;&gt;"",'Base de dados'!G412,"")</f>
        <v/>
      </c>
      <c r="I413" s="31" t="str">
        <f>Prefeitura!D413</f>
        <v>VLA SERAFIM HENRIQUE DE GOUVEIA, 272 - VILA FLORINDO DE BAIXO - JUQUIA</v>
      </c>
      <c r="J413" s="22" t="str">
        <f>Prefeitura!E413</f>
        <v>(13) 996062993</v>
      </c>
      <c r="K413" s="23" t="str">
        <f>LOWER('Base de dados'!K412)</f>
        <v>jaquedepaulagomes56@gmail.com</v>
      </c>
      <c r="L413" s="24" t="str">
        <f>'Base de dados'!J412</f>
        <v>POPULAÇÃO GERAL</v>
      </c>
      <c r="M413" s="24" t="str">
        <f>'Base de dados'!L412</f>
        <v>SUPLENTE COMPLEMENTAR</v>
      </c>
      <c r="N413" s="24">
        <f>'Base de dados'!M412</f>
        <v>180</v>
      </c>
      <c r="O413" s="29" t="str">
        <f>IF(OR(Prefeitura!I413="Não",Prefeitura!J413&lt;&gt;""),"EXCLUÍDO","")</f>
        <v/>
      </c>
      <c r="P413" s="24" t="str">
        <f>IF(Prefeitura!J413&lt;&gt;"","ATENDIDO CDHU",IF(Prefeitura!I413="Não","NÃO COMPROVA TEMPO DE MORADIA",""))</f>
        <v/>
      </c>
      <c r="Q413" s="24" t="str">
        <f t="shared" si="14"/>
        <v/>
      </c>
    </row>
    <row r="414" spans="1:17" ht="24.95" customHeight="1" x14ac:dyDescent="0.25">
      <c r="A414" s="17">
        <f t="shared" si="13"/>
        <v>412</v>
      </c>
      <c r="B414" s="18" t="str">
        <f>'Base de dados'!A413</f>
        <v>5140009431</v>
      </c>
      <c r="C414" s="19" t="str">
        <f>'Base de dados'!B413</f>
        <v>ADRIANA GOMES PIRES</v>
      </c>
      <c r="D414" s="26">
        <f>'Base de dados'!C413</f>
        <v>289206005</v>
      </c>
      <c r="E414" s="20" t="str">
        <f>'Base de dados'!D413</f>
        <v>255.553.238-24</v>
      </c>
      <c r="F414" s="21" t="str">
        <f>IF('Base de dados'!E413&lt;&gt;"",'Base de dados'!E413,"")</f>
        <v>OSEIAS DE ARAUJO PIRES</v>
      </c>
      <c r="G414" s="21">
        <f>IF('Base de dados'!F413&lt;&gt;"",'Base de dados'!F413,"")</f>
        <v>110117930</v>
      </c>
      <c r="H414" s="21" t="str">
        <f>IF('Base de dados'!G413&lt;&gt;"",'Base de dados'!G413,"")</f>
        <v>727.011.963-53</v>
      </c>
      <c r="I414" s="31" t="str">
        <f>Prefeitura!D414</f>
        <v>RUA JOAO DA SILVA RIBEIRO, 95 - VILA FLORINDO - JUQUIA</v>
      </c>
      <c r="J414" s="22" t="str">
        <f>Prefeitura!E414</f>
        <v>(13) 996870669</v>
      </c>
      <c r="K414" s="23" t="str">
        <f>LOWER('Base de dados'!K413)</f>
        <v>adriana.gpires09@gmail.com</v>
      </c>
      <c r="L414" s="24" t="str">
        <f>'Base de dados'!J413</f>
        <v>POPULAÇÃO GERAL</v>
      </c>
      <c r="M414" s="24" t="str">
        <f>'Base de dados'!L413</f>
        <v>SUPLENTE COMPLEMENTAR</v>
      </c>
      <c r="N414" s="24">
        <f>'Base de dados'!M413</f>
        <v>181</v>
      </c>
      <c r="O414" s="29" t="str">
        <f>IF(OR(Prefeitura!I414="Não",Prefeitura!J414&lt;&gt;""),"EXCLUÍDO","")</f>
        <v/>
      </c>
      <c r="P414" s="24" t="str">
        <f>IF(Prefeitura!J414&lt;&gt;"","ATENDIDO CDHU",IF(Prefeitura!I414="Não","NÃO COMPROVA TEMPO DE MORADIA",""))</f>
        <v/>
      </c>
      <c r="Q414" s="24" t="str">
        <f t="shared" si="14"/>
        <v/>
      </c>
    </row>
    <row r="415" spans="1:17" ht="24.95" customHeight="1" x14ac:dyDescent="0.25">
      <c r="A415" s="17">
        <f t="shared" si="13"/>
        <v>413</v>
      </c>
      <c r="B415" s="18" t="str">
        <f>'Base de dados'!A414</f>
        <v>5140006742</v>
      </c>
      <c r="C415" s="19" t="str">
        <f>'Base de dados'!B414</f>
        <v>ANTONIO CARLOS NOBREGA DA SILVA</v>
      </c>
      <c r="D415" s="26">
        <f>'Base de dados'!C414</f>
        <v>307869805</v>
      </c>
      <c r="E415" s="20" t="str">
        <f>'Base de dados'!D414</f>
        <v>287.986.618-92</v>
      </c>
      <c r="F415" s="21" t="str">
        <f>IF('Base de dados'!E414&lt;&gt;"",'Base de dados'!E414,"")</f>
        <v>CELIA PEREIRA DA SILVA</v>
      </c>
      <c r="G415" s="21">
        <f>IF('Base de dados'!F414&lt;&gt;"",'Base de dados'!F414,"")</f>
        <v>346736171</v>
      </c>
      <c r="H415" s="21" t="str">
        <f>IF('Base de dados'!G414&lt;&gt;"",'Base de dados'!G414,"")</f>
        <v>275.282.138-70</v>
      </c>
      <c r="I415" s="31" t="str">
        <f>Prefeitura!D415</f>
        <v>RUA TRES, 295 - ESTACAO  - JUQUIA</v>
      </c>
      <c r="J415" s="22" t="str">
        <f>Prefeitura!E415</f>
        <v>(13) 974200852</v>
      </c>
      <c r="K415" s="23" t="str">
        <f>LOWER('Base de dados'!K414)</f>
        <v>stefanip.silva@hotmail.com</v>
      </c>
      <c r="L415" s="24" t="str">
        <f>'Base de dados'!J414</f>
        <v>POPULAÇÃO GERAL</v>
      </c>
      <c r="M415" s="24" t="str">
        <f>'Base de dados'!L414</f>
        <v>SUPLENTE COMPLEMENTAR</v>
      </c>
      <c r="N415" s="24">
        <f>'Base de dados'!M414</f>
        <v>182</v>
      </c>
      <c r="O415" s="29" t="str">
        <f>IF(OR(Prefeitura!I415="Não",Prefeitura!J415&lt;&gt;""),"EXCLUÍDO","")</f>
        <v/>
      </c>
      <c r="P415" s="24" t="str">
        <f>IF(Prefeitura!J415&lt;&gt;"","ATENDIDO CDHU",IF(Prefeitura!I415="Não","NÃO COMPROVA TEMPO DE MORADIA",""))</f>
        <v/>
      </c>
      <c r="Q415" s="24" t="str">
        <f t="shared" si="14"/>
        <v/>
      </c>
    </row>
    <row r="416" spans="1:17" ht="24.95" customHeight="1" x14ac:dyDescent="0.25">
      <c r="A416" s="17">
        <f t="shared" si="13"/>
        <v>414</v>
      </c>
      <c r="B416" s="18" t="str">
        <f>'Base de dados'!A415</f>
        <v>5140002147</v>
      </c>
      <c r="C416" s="19" t="str">
        <f>'Base de dados'!B415</f>
        <v>SILMARA GRAY GOMES DA SILVA</v>
      </c>
      <c r="D416" s="26">
        <f>'Base de dados'!C415</f>
        <v>409686013</v>
      </c>
      <c r="E416" s="20" t="str">
        <f>'Base de dados'!D415</f>
        <v>350.480.118-21</v>
      </c>
      <c r="F416" s="21" t="str">
        <f>IF('Base de dados'!E415&lt;&gt;"",'Base de dados'!E415,"")</f>
        <v/>
      </c>
      <c r="G416" s="21" t="str">
        <f>IF('Base de dados'!F415&lt;&gt;"",'Base de dados'!F415,"")</f>
        <v/>
      </c>
      <c r="H416" s="21" t="str">
        <f>IF('Base de dados'!G415&lt;&gt;"",'Base de dados'!G415,"")</f>
        <v/>
      </c>
      <c r="I416" s="31" t="str">
        <f>Prefeitura!D416</f>
        <v>RUA ANDORINHA, 89 - VILA DOS PASSAROS  - JUQUIA</v>
      </c>
      <c r="J416" s="22" t="str">
        <f>Prefeitura!E416</f>
        <v>(13) 996805501</v>
      </c>
      <c r="K416" s="23" t="str">
        <f>LOWER('Base de dados'!K415)</f>
        <v>silmaragray123.@gmail.com</v>
      </c>
      <c r="L416" s="24" t="str">
        <f>'Base de dados'!J415</f>
        <v>POPULAÇÃO GERAL</v>
      </c>
      <c r="M416" s="24" t="str">
        <f>'Base de dados'!L415</f>
        <v>SUPLENTE COMPLEMENTAR</v>
      </c>
      <c r="N416" s="24">
        <f>'Base de dados'!M415</f>
        <v>183</v>
      </c>
      <c r="O416" s="29" t="str">
        <f>IF(OR(Prefeitura!I416="Não",Prefeitura!J416&lt;&gt;""),"EXCLUÍDO","")</f>
        <v/>
      </c>
      <c r="P416" s="24" t="str">
        <f>IF(Prefeitura!J416&lt;&gt;"","ATENDIDO CDHU",IF(Prefeitura!I416="Não","NÃO COMPROVA TEMPO DE MORADIA",""))</f>
        <v/>
      </c>
      <c r="Q416" s="24" t="str">
        <f t="shared" si="14"/>
        <v/>
      </c>
    </row>
    <row r="417" spans="1:17" ht="24.95" customHeight="1" x14ac:dyDescent="0.25">
      <c r="A417" s="17">
        <f t="shared" si="13"/>
        <v>415</v>
      </c>
      <c r="B417" s="18" t="str">
        <f>'Base de dados'!A416</f>
        <v>5140003814</v>
      </c>
      <c r="C417" s="19" t="str">
        <f>'Base de dados'!B416</f>
        <v>DANIEL FOGACA DE CARVALHO</v>
      </c>
      <c r="D417" s="26">
        <f>'Base de dados'!C416</f>
        <v>399349765</v>
      </c>
      <c r="E417" s="20" t="str">
        <f>'Base de dados'!D416</f>
        <v>486.842.518-81</v>
      </c>
      <c r="F417" s="21" t="str">
        <f>IF('Base de dados'!E416&lt;&gt;"",'Base de dados'!E416,"")</f>
        <v>CAROLINA CABRAL DOS SANTOS COELHO</v>
      </c>
      <c r="G417" s="21">
        <f>IF('Base de dados'!F416&lt;&gt;"",'Base de dados'!F416,"")</f>
        <v>418583122</v>
      </c>
      <c r="H417" s="21" t="str">
        <f>IF('Base de dados'!G416&lt;&gt;"",'Base de dados'!G416,"")</f>
        <v>452.073.148-82</v>
      </c>
      <c r="I417" s="31" t="str">
        <f>Prefeitura!D417</f>
        <v>SIT RAMOS, S/N - POUSO ALTO DE BAIXO - JUQUIA</v>
      </c>
      <c r="J417" s="22" t="str">
        <f>Prefeitura!E417</f>
        <v>(13) 997631577</v>
      </c>
      <c r="K417" s="23" t="str">
        <f>LOWER('Base de dados'!K416)</f>
        <v>carol.santoscoelho@hotmail.com</v>
      </c>
      <c r="L417" s="24" t="str">
        <f>'Base de dados'!J416</f>
        <v>POPULAÇÃO GERAL</v>
      </c>
      <c r="M417" s="24" t="str">
        <f>'Base de dados'!L416</f>
        <v>SUPLENTE COMPLEMENTAR</v>
      </c>
      <c r="N417" s="24">
        <f>'Base de dados'!M416</f>
        <v>184</v>
      </c>
      <c r="O417" s="29" t="str">
        <f>IF(OR(Prefeitura!I417="Não",Prefeitura!J417&lt;&gt;""),"EXCLUÍDO","")</f>
        <v/>
      </c>
      <c r="P417" s="24" t="str">
        <f>IF(Prefeitura!J417&lt;&gt;"","ATENDIDO CDHU",IF(Prefeitura!I417="Não","NÃO COMPROVA TEMPO DE MORADIA",""))</f>
        <v/>
      </c>
      <c r="Q417" s="24" t="str">
        <f t="shared" si="14"/>
        <v/>
      </c>
    </row>
    <row r="418" spans="1:17" ht="24.95" customHeight="1" x14ac:dyDescent="0.25">
      <c r="A418" s="17">
        <f t="shared" si="13"/>
        <v>416</v>
      </c>
      <c r="B418" s="18" t="str">
        <f>'Base de dados'!A417</f>
        <v>5140007039</v>
      </c>
      <c r="C418" s="19" t="str">
        <f>'Base de dados'!B417</f>
        <v>LUCIA MARIA DA SILVA</v>
      </c>
      <c r="D418" s="26">
        <f>'Base de dados'!C417</f>
        <v>3007279002</v>
      </c>
      <c r="E418" s="20" t="str">
        <f>'Base de dados'!D417</f>
        <v>270.049.548-97</v>
      </c>
      <c r="F418" s="21" t="str">
        <f>IF('Base de dados'!E417&lt;&gt;"",'Base de dados'!E417,"")</f>
        <v/>
      </c>
      <c r="G418" s="21" t="str">
        <f>IF('Base de dados'!F417&lt;&gt;"",'Base de dados'!F417,"")</f>
        <v/>
      </c>
      <c r="H418" s="21" t="str">
        <f>IF('Base de dados'!G417&lt;&gt;"",'Base de dados'!G417,"")</f>
        <v/>
      </c>
      <c r="I418" s="31" t="str">
        <f>Prefeitura!D418</f>
        <v>EST 7 BARRAS, 170 - VILA PEDREIRA - JUQUIA</v>
      </c>
      <c r="J418" s="22" t="str">
        <f>Prefeitura!E418</f>
        <v>(11) 966303461</v>
      </c>
      <c r="K418" s="23" t="str">
        <f>LOWER('Base de dados'!K417)</f>
        <v>luciama91@hotmail.com</v>
      </c>
      <c r="L418" s="24" t="str">
        <f>'Base de dados'!J417</f>
        <v>POPULAÇÃO GERAL</v>
      </c>
      <c r="M418" s="24" t="str">
        <f>'Base de dados'!L417</f>
        <v>SUPLENTE COMPLEMENTAR</v>
      </c>
      <c r="N418" s="24">
        <f>'Base de dados'!M417</f>
        <v>185</v>
      </c>
      <c r="O418" s="29" t="str">
        <f>IF(OR(Prefeitura!I418="Não",Prefeitura!J418&lt;&gt;""),"EXCLUÍDO","")</f>
        <v/>
      </c>
      <c r="P418" s="24" t="str">
        <f>IF(Prefeitura!J418&lt;&gt;"","ATENDIDO CDHU",IF(Prefeitura!I418="Não","NÃO COMPROVA TEMPO DE MORADIA",""))</f>
        <v/>
      </c>
      <c r="Q418" s="24" t="str">
        <f t="shared" si="14"/>
        <v/>
      </c>
    </row>
    <row r="419" spans="1:17" ht="24.95" customHeight="1" x14ac:dyDescent="0.25">
      <c r="A419" s="17">
        <f t="shared" si="13"/>
        <v>417</v>
      </c>
      <c r="B419" s="18" t="str">
        <f>'Base de dados'!A418</f>
        <v>5140009472</v>
      </c>
      <c r="C419" s="19" t="str">
        <f>'Base de dados'!B418</f>
        <v>ARLETE MARCELINO PRADO</v>
      </c>
      <c r="D419" s="26">
        <f>'Base de dados'!C418</f>
        <v>267378944</v>
      </c>
      <c r="E419" s="20" t="str">
        <f>'Base de dados'!D418</f>
        <v>410.687.408-33</v>
      </c>
      <c r="F419" s="21" t="str">
        <f>IF('Base de dados'!E418&lt;&gt;"",'Base de dados'!E418,"")</f>
        <v>IVA DA SILVA OLIVEIRA</v>
      </c>
      <c r="G419" s="21">
        <f>IF('Base de dados'!F418&lt;&gt;"",'Base de dados'!F418,"")</f>
        <v>570108354</v>
      </c>
      <c r="H419" s="21" t="str">
        <f>IF('Base de dados'!G418&lt;&gt;"",'Base de dados'!G418,"")</f>
        <v>971.306.305-82</v>
      </c>
      <c r="I419" s="31" t="str">
        <f>Prefeitura!D419</f>
        <v>RUA MARECHAL RONDON, 142 - CEDRO - JUQUIA</v>
      </c>
      <c r="J419" s="22" t="str">
        <f>Prefeitura!E419</f>
        <v>(13) 996884459</v>
      </c>
      <c r="K419" s="23" t="str">
        <f>LOWER('Base de dados'!K418)</f>
        <v>arlete2020@hotmail.com</v>
      </c>
      <c r="L419" s="24" t="str">
        <f>'Base de dados'!J418</f>
        <v>POPULAÇÃO GERAL</v>
      </c>
      <c r="M419" s="24" t="str">
        <f>'Base de dados'!L418</f>
        <v>SUPLENTE COMPLEMENTAR</v>
      </c>
      <c r="N419" s="24">
        <f>'Base de dados'!M418</f>
        <v>186</v>
      </c>
      <c r="O419" s="29" t="str">
        <f>IF(OR(Prefeitura!I419="Não",Prefeitura!J419&lt;&gt;""),"EXCLUÍDO","")</f>
        <v/>
      </c>
      <c r="P419" s="24" t="str">
        <f>IF(Prefeitura!J419&lt;&gt;"","ATENDIDO CDHU",IF(Prefeitura!I419="Não","NÃO COMPROVA TEMPO DE MORADIA",""))</f>
        <v/>
      </c>
      <c r="Q419" s="24" t="str">
        <f t="shared" si="14"/>
        <v/>
      </c>
    </row>
    <row r="420" spans="1:17" ht="24.95" customHeight="1" x14ac:dyDescent="0.25">
      <c r="A420" s="17">
        <f t="shared" si="13"/>
        <v>418</v>
      </c>
      <c r="B420" s="18" t="str">
        <f>'Base de dados'!A419</f>
        <v>5140006551</v>
      </c>
      <c r="C420" s="19" t="str">
        <f>'Base de dados'!B419</f>
        <v>LAIS MUNIZ DA SILVA LOPES</v>
      </c>
      <c r="D420" s="26">
        <f>'Base de dados'!C419</f>
        <v>500770724</v>
      </c>
      <c r="E420" s="20" t="str">
        <f>'Base de dados'!D419</f>
        <v>459.822.788-58</v>
      </c>
      <c r="F420" s="21" t="str">
        <f>IF('Base de dados'!E419&lt;&gt;"",'Base de dados'!E419,"")</f>
        <v>ELIEL DE LIMA LOPES VIEIRA</v>
      </c>
      <c r="G420" s="21">
        <f>IF('Base de dados'!F419&lt;&gt;"",'Base de dados'!F419,"")</f>
        <v>445174468</v>
      </c>
      <c r="H420" s="21" t="str">
        <f>IF('Base de dados'!G419&lt;&gt;"",'Base de dados'!G419,"")</f>
        <v>393.473.528-29</v>
      </c>
      <c r="I420" s="31" t="str">
        <f>Prefeitura!D420</f>
        <v>RUA DUQUE DE CAXIAS, 135 - VILA INDUSTRIAL - JUQUIA</v>
      </c>
      <c r="J420" s="22" t="str">
        <f>Prefeitura!E420</f>
        <v>(13) 996357726</v>
      </c>
      <c r="K420" s="23" t="str">
        <f>LOWER('Base de dados'!K419)</f>
        <v>lais_mafia@hotmail.com</v>
      </c>
      <c r="L420" s="24" t="str">
        <f>'Base de dados'!J419</f>
        <v>POPULAÇÃO GERAL</v>
      </c>
      <c r="M420" s="24" t="str">
        <f>'Base de dados'!L419</f>
        <v>SUPLENTE COMPLEMENTAR</v>
      </c>
      <c r="N420" s="24">
        <f>'Base de dados'!M419</f>
        <v>187</v>
      </c>
      <c r="O420" s="29" t="str">
        <f>IF(OR(Prefeitura!I420="Não",Prefeitura!J420&lt;&gt;""),"EXCLUÍDO","")</f>
        <v/>
      </c>
      <c r="P420" s="24" t="str">
        <f>IF(Prefeitura!J420&lt;&gt;"","ATENDIDO CDHU",IF(Prefeitura!I420="Não","NÃO COMPROVA TEMPO DE MORADIA",""))</f>
        <v/>
      </c>
      <c r="Q420" s="24" t="str">
        <f t="shared" si="14"/>
        <v/>
      </c>
    </row>
    <row r="421" spans="1:17" ht="24.95" customHeight="1" x14ac:dyDescent="0.25">
      <c r="A421" s="17">
        <f t="shared" si="13"/>
        <v>419</v>
      </c>
      <c r="B421" s="18" t="str">
        <f>'Base de dados'!A420</f>
        <v>5140005686</v>
      </c>
      <c r="C421" s="19" t="str">
        <f>'Base de dados'!B420</f>
        <v>THAIS APARECIDA PIRES DE OLIVEIRA</v>
      </c>
      <c r="D421" s="26">
        <f>'Base de dados'!C420</f>
        <v>284359191</v>
      </c>
      <c r="E421" s="20" t="str">
        <f>'Base de dados'!D420</f>
        <v>324.709.448-21</v>
      </c>
      <c r="F421" s="21" t="str">
        <f>IF('Base de dados'!E420&lt;&gt;"",'Base de dados'!E420,"")</f>
        <v>JOEL RAIMUNDINI NUNES</v>
      </c>
      <c r="G421" s="21">
        <f>IF('Base de dados'!F420&lt;&gt;"",'Base de dados'!F420,"")</f>
        <v>20325999</v>
      </c>
      <c r="H421" s="21" t="str">
        <f>IF('Base de dados'!G420&lt;&gt;"",'Base de dados'!G420,"")</f>
        <v>319.598.918-20</v>
      </c>
      <c r="I421" s="31" t="str">
        <f>Prefeitura!D421</f>
        <v>RUA PEDRO GONES, 10 - VILA SANCHES - JUQUIA</v>
      </c>
      <c r="J421" s="22" t="str">
        <f>Prefeitura!E421</f>
        <v>(13) 996588381</v>
      </c>
      <c r="K421" s="23" t="str">
        <f>LOWER('Base de dados'!K420)</f>
        <v>thaisclaraoliveira@gmail.com.br</v>
      </c>
      <c r="L421" s="24" t="str">
        <f>'Base de dados'!J420</f>
        <v>POPULAÇÃO GERAL</v>
      </c>
      <c r="M421" s="24" t="str">
        <f>'Base de dados'!L420</f>
        <v>SUPLENTE COMPLEMENTAR</v>
      </c>
      <c r="N421" s="24">
        <f>'Base de dados'!M420</f>
        <v>188</v>
      </c>
      <c r="O421" s="29" t="str">
        <f>IF(OR(Prefeitura!I421="Não",Prefeitura!J421&lt;&gt;""),"EXCLUÍDO","")</f>
        <v/>
      </c>
      <c r="P421" s="24" t="str">
        <f>IF(Prefeitura!J421&lt;&gt;"","ATENDIDO CDHU",IF(Prefeitura!I421="Não","NÃO COMPROVA TEMPO DE MORADIA",""))</f>
        <v/>
      </c>
      <c r="Q421" s="24" t="str">
        <f t="shared" si="14"/>
        <v/>
      </c>
    </row>
    <row r="422" spans="1:17" ht="24.95" customHeight="1" x14ac:dyDescent="0.25">
      <c r="A422" s="17">
        <f t="shared" si="13"/>
        <v>420</v>
      </c>
      <c r="B422" s="18" t="str">
        <f>'Base de dados'!A421</f>
        <v>5140002139</v>
      </c>
      <c r="C422" s="19" t="str">
        <f>'Base de dados'!B421</f>
        <v>MARCELA CASTRO HEITOR</v>
      </c>
      <c r="D422" s="26">
        <f>'Base de dados'!C421</f>
        <v>42244873</v>
      </c>
      <c r="E422" s="20" t="str">
        <f>'Base de dados'!D421</f>
        <v>359.790.008-95</v>
      </c>
      <c r="F422" s="21" t="str">
        <f>IF('Base de dados'!E421&lt;&gt;"",'Base de dados'!E421,"")</f>
        <v/>
      </c>
      <c r="G422" s="21" t="str">
        <f>IF('Base de dados'!F421&lt;&gt;"",'Base de dados'!F421,"")</f>
        <v/>
      </c>
      <c r="H422" s="21" t="str">
        <f>IF('Base de dados'!G421&lt;&gt;"",'Base de dados'!G421,"")</f>
        <v/>
      </c>
      <c r="I422" s="31" t="str">
        <f>Prefeitura!D422</f>
        <v>RUA CABO JOSE LUIZ DA SILVA, 160 - VILA FLORINDO DE CIMA - JUQUIA</v>
      </c>
      <c r="J422" s="22" t="str">
        <f>Prefeitura!E422</f>
        <v>(13) 981410979</v>
      </c>
      <c r="K422" s="23" t="str">
        <f>LOWER('Base de dados'!K421)</f>
        <v>renildajoana@hotmail.com</v>
      </c>
      <c r="L422" s="24" t="str">
        <f>'Base de dados'!J421</f>
        <v>POPULAÇÃO GERAL</v>
      </c>
      <c r="M422" s="24" t="str">
        <f>'Base de dados'!L421</f>
        <v>SUPLENTE COMPLEMENTAR</v>
      </c>
      <c r="N422" s="24">
        <f>'Base de dados'!M421</f>
        <v>189</v>
      </c>
      <c r="O422" s="29" t="str">
        <f>IF(OR(Prefeitura!I422="Não",Prefeitura!J422&lt;&gt;""),"EXCLUÍDO","")</f>
        <v/>
      </c>
      <c r="P422" s="24" t="str">
        <f>IF(Prefeitura!J422&lt;&gt;"","ATENDIDO CDHU",IF(Prefeitura!I422="Não","NÃO COMPROVA TEMPO DE MORADIA",""))</f>
        <v/>
      </c>
      <c r="Q422" s="24" t="str">
        <f t="shared" si="14"/>
        <v/>
      </c>
    </row>
    <row r="423" spans="1:17" ht="24.95" customHeight="1" x14ac:dyDescent="0.25">
      <c r="A423" s="17">
        <f t="shared" si="13"/>
        <v>421</v>
      </c>
      <c r="B423" s="18" t="str">
        <f>'Base de dados'!A422</f>
        <v>5140000802</v>
      </c>
      <c r="C423" s="19" t="str">
        <f>'Base de dados'!B422</f>
        <v>KAIO CESAR RODRIGUES DE OLIVEIRA</v>
      </c>
      <c r="D423" s="26">
        <f>'Base de dados'!C422</f>
        <v>45530161</v>
      </c>
      <c r="E423" s="20" t="str">
        <f>'Base de dados'!D422</f>
        <v>442.028.748-97</v>
      </c>
      <c r="F423" s="21" t="str">
        <f>IF('Base de dados'!E422&lt;&gt;"",'Base de dados'!E422,"")</f>
        <v/>
      </c>
      <c r="G423" s="21" t="str">
        <f>IF('Base de dados'!F422&lt;&gt;"",'Base de dados'!F422,"")</f>
        <v/>
      </c>
      <c r="H423" s="21" t="str">
        <f>IF('Base de dados'!G422&lt;&gt;"",'Base de dados'!G422,"")</f>
        <v/>
      </c>
      <c r="I423" s="31" t="str">
        <f>Prefeitura!D423</f>
        <v>RUA MANOEL CAMILO, 293 - VILA NOVA REGISTRO - REGISTRO</v>
      </c>
      <c r="J423" s="22" t="str">
        <f>Prefeitura!E423</f>
        <v>(13) 996725808</v>
      </c>
      <c r="K423" s="23" t="str">
        <f>LOWER('Base de dados'!K422)</f>
        <v>kaio-rgt14@hotmail.com</v>
      </c>
      <c r="L423" s="24" t="str">
        <f>'Base de dados'!J422</f>
        <v>POPULAÇÃO GERAL</v>
      </c>
      <c r="M423" s="24" t="str">
        <f>'Base de dados'!L422</f>
        <v>SUPLENTE COMPLEMENTAR</v>
      </c>
      <c r="N423" s="24">
        <f>'Base de dados'!M422</f>
        <v>190</v>
      </c>
      <c r="O423" s="29" t="str">
        <f>IF(OR(Prefeitura!I423="Não",Prefeitura!J423&lt;&gt;""),"EXCLUÍDO","")</f>
        <v/>
      </c>
      <c r="P423" s="24" t="str">
        <f>IF(Prefeitura!J423&lt;&gt;"","ATENDIDO CDHU",IF(Prefeitura!I423="Não","NÃO COMPROVA TEMPO DE MORADIA",""))</f>
        <v/>
      </c>
      <c r="Q423" s="24" t="str">
        <f t="shared" si="14"/>
        <v/>
      </c>
    </row>
    <row r="424" spans="1:17" ht="24.95" customHeight="1" x14ac:dyDescent="0.25">
      <c r="A424" s="17">
        <f t="shared" si="13"/>
        <v>422</v>
      </c>
      <c r="B424" s="18" t="str">
        <f>'Base de dados'!A423</f>
        <v>5140010678</v>
      </c>
      <c r="C424" s="19" t="str">
        <f>'Base de dados'!B423</f>
        <v>WILSON ROSA DOS SANTOS</v>
      </c>
      <c r="D424" s="26">
        <f>'Base de dados'!C423</f>
        <v>561739055</v>
      </c>
      <c r="E424" s="20" t="str">
        <f>'Base de dados'!D423</f>
        <v>235.221.308-80</v>
      </c>
      <c r="F424" s="21" t="str">
        <f>IF('Base de dados'!E423&lt;&gt;"",'Base de dados'!E423,"")</f>
        <v/>
      </c>
      <c r="G424" s="21" t="str">
        <f>IF('Base de dados'!F423&lt;&gt;"",'Base de dados'!F423,"")</f>
        <v/>
      </c>
      <c r="H424" s="21" t="str">
        <f>IF('Base de dados'!G423&lt;&gt;"",'Base de dados'!G423,"")</f>
        <v/>
      </c>
      <c r="I424" s="31" t="str">
        <f>Prefeitura!D424</f>
        <v>RUA KENGO KURITA, 304 - VILA INDUSTRIAL - JUQUIA</v>
      </c>
      <c r="J424" s="22" t="str">
        <f>Prefeitura!E424</f>
        <v>(13) 996419596</v>
      </c>
      <c r="K424" s="23" t="str">
        <f>LOWER('Base de dados'!K423)</f>
        <v>andreias7889@gmail.com</v>
      </c>
      <c r="L424" s="24" t="str">
        <f>'Base de dados'!J423</f>
        <v>POPULAÇÃO GERAL</v>
      </c>
      <c r="M424" s="24" t="str">
        <f>'Base de dados'!L423</f>
        <v>SUPLENTE COMPLEMENTAR</v>
      </c>
      <c r="N424" s="24">
        <f>'Base de dados'!M423</f>
        <v>191</v>
      </c>
      <c r="O424" s="29" t="str">
        <f>IF(OR(Prefeitura!I424="Não",Prefeitura!J424&lt;&gt;""),"EXCLUÍDO","")</f>
        <v/>
      </c>
      <c r="P424" s="24" t="str">
        <f>IF(Prefeitura!J424&lt;&gt;"","ATENDIDO CDHU",IF(Prefeitura!I424="Não","NÃO COMPROVA TEMPO DE MORADIA",""))</f>
        <v/>
      </c>
      <c r="Q424" s="24" t="str">
        <f t="shared" si="14"/>
        <v/>
      </c>
    </row>
    <row r="425" spans="1:17" ht="24.95" customHeight="1" x14ac:dyDescent="0.25">
      <c r="A425" s="17">
        <f t="shared" si="13"/>
        <v>423</v>
      </c>
      <c r="B425" s="18" t="str">
        <f>'Base de dados'!A424</f>
        <v>5140002352</v>
      </c>
      <c r="C425" s="19" t="str">
        <f>'Base de dados'!B424</f>
        <v>ALEXSANDER RIBEIRO DE ALMEIDA</v>
      </c>
      <c r="D425" s="26">
        <f>'Base de dados'!C424</f>
        <v>500789563</v>
      </c>
      <c r="E425" s="20" t="str">
        <f>'Base de dados'!D424</f>
        <v>477.043.988-14</v>
      </c>
      <c r="F425" s="21" t="str">
        <f>IF('Base de dados'!E424&lt;&gt;"",'Base de dados'!E424,"")</f>
        <v>RARIANE RAMOS LOPES</v>
      </c>
      <c r="G425" s="21">
        <f>IF('Base de dados'!F424&lt;&gt;"",'Base de dados'!F424,"")</f>
        <v>509785062</v>
      </c>
      <c r="H425" s="21" t="str">
        <f>IF('Base de dados'!G424&lt;&gt;"",'Base de dados'!G424,"")</f>
        <v>468.371.648-80</v>
      </c>
      <c r="I425" s="31" t="str">
        <f>Prefeitura!D425</f>
        <v>RUA MARIA JOSE MORAES DE CARVALHO VILA RECREIO, 320 - PEDRO BRROS - MIRACATU</v>
      </c>
      <c r="J425" s="22" t="str">
        <f>Prefeitura!E425</f>
        <v>(13) 981170750</v>
      </c>
      <c r="K425" s="23" t="str">
        <f>LOWER('Base de dados'!K424)</f>
        <v>alexrubeiro9080.r@gmail.com</v>
      </c>
      <c r="L425" s="24" t="str">
        <f>'Base de dados'!J424</f>
        <v>POPULAÇÃO GERAL</v>
      </c>
      <c r="M425" s="24" t="str">
        <f>'Base de dados'!L424</f>
        <v>SUPLENTE COMPLEMENTAR</v>
      </c>
      <c r="N425" s="24">
        <f>'Base de dados'!M424</f>
        <v>192</v>
      </c>
      <c r="O425" s="29" t="str">
        <f>IF(OR(Prefeitura!I425="Não",Prefeitura!J425&lt;&gt;""),"EXCLUÍDO","")</f>
        <v/>
      </c>
      <c r="P425" s="24" t="str">
        <f>IF(Prefeitura!J425&lt;&gt;"","ATENDIDO CDHU",IF(Prefeitura!I425="Não","NÃO COMPROVA TEMPO DE MORADIA",""))</f>
        <v/>
      </c>
      <c r="Q425" s="24" t="str">
        <f t="shared" si="14"/>
        <v/>
      </c>
    </row>
    <row r="426" spans="1:17" ht="24.95" customHeight="1" x14ac:dyDescent="0.25">
      <c r="A426" s="17">
        <f t="shared" si="13"/>
        <v>424</v>
      </c>
      <c r="B426" s="18" t="str">
        <f>'Base de dados'!A425</f>
        <v>5140010736</v>
      </c>
      <c r="C426" s="19" t="str">
        <f>'Base de dados'!B425</f>
        <v>KEREN CASSIA LEITE SANTANA</v>
      </c>
      <c r="D426" s="26">
        <f>'Base de dados'!C425</f>
        <v>538711863</v>
      </c>
      <c r="E426" s="20" t="str">
        <f>'Base de dados'!D425</f>
        <v>460.430.828-45</v>
      </c>
      <c r="F426" s="21" t="str">
        <f>IF('Base de dados'!E425&lt;&gt;"",'Base de dados'!E425,"")</f>
        <v/>
      </c>
      <c r="G426" s="21" t="str">
        <f>IF('Base de dados'!F425&lt;&gt;"",'Base de dados'!F425,"")</f>
        <v/>
      </c>
      <c r="H426" s="21" t="str">
        <f>IF('Base de dados'!G425&lt;&gt;"",'Base de dados'!G425,"")</f>
        <v/>
      </c>
      <c r="I426" s="31" t="str">
        <f>Prefeitura!D426</f>
        <v>SIT VILA PEBRA BRANCA, 00 - RIBEIRAO FUNDO - JUQUIA</v>
      </c>
      <c r="J426" s="22" t="str">
        <f>Prefeitura!E426</f>
        <v>(13) 997908935</v>
      </c>
      <c r="K426" s="23" t="str">
        <f>LOWER('Base de dados'!K425)</f>
        <v>isjheysla@gmail.com</v>
      </c>
      <c r="L426" s="24" t="str">
        <f>'Base de dados'!J425</f>
        <v>POPULAÇÃO GERAL</v>
      </c>
      <c r="M426" s="24" t="str">
        <f>'Base de dados'!L425</f>
        <v>SUPLENTE COMPLEMENTAR</v>
      </c>
      <c r="N426" s="24">
        <f>'Base de dados'!M425</f>
        <v>193</v>
      </c>
      <c r="O426" s="29" t="str">
        <f>IF(OR(Prefeitura!I426="Não",Prefeitura!J426&lt;&gt;""),"EXCLUÍDO","")</f>
        <v/>
      </c>
      <c r="P426" s="24" t="str">
        <f>IF(Prefeitura!J426&lt;&gt;"","ATENDIDO CDHU",IF(Prefeitura!I426="Não","NÃO COMPROVA TEMPO DE MORADIA",""))</f>
        <v/>
      </c>
      <c r="Q426" s="24" t="str">
        <f t="shared" si="14"/>
        <v/>
      </c>
    </row>
    <row r="427" spans="1:17" ht="24.95" customHeight="1" x14ac:dyDescent="0.25">
      <c r="A427" s="17">
        <f t="shared" si="13"/>
        <v>425</v>
      </c>
      <c r="B427" s="18" t="str">
        <f>'Base de dados'!A426</f>
        <v>5140003418</v>
      </c>
      <c r="C427" s="19" t="str">
        <f>'Base de dados'!B426</f>
        <v>DENIS VIANA DOS SANTOS</v>
      </c>
      <c r="D427" s="26">
        <f>'Base de dados'!C426</f>
        <v>568186655</v>
      </c>
      <c r="E427" s="20" t="str">
        <f>'Base de dados'!D426</f>
        <v>460.803.498-76</v>
      </c>
      <c r="F427" s="21" t="str">
        <f>IF('Base de dados'!E426&lt;&gt;"",'Base de dados'!E426,"")</f>
        <v/>
      </c>
      <c r="G427" s="21" t="str">
        <f>IF('Base de dados'!F426&lt;&gt;"",'Base de dados'!F426,"")</f>
        <v/>
      </c>
      <c r="H427" s="21" t="str">
        <f>IF('Base de dados'!G426&lt;&gt;"",'Base de dados'!G426,"")</f>
        <v/>
      </c>
      <c r="I427" s="31" t="str">
        <f>Prefeitura!D427</f>
        <v>RUA ANDORINHA, 265 - VILA DOS PASSAROS - JUQUIA</v>
      </c>
      <c r="J427" s="22" t="str">
        <f>Prefeitura!E427</f>
        <v>(13) 996353362</v>
      </c>
      <c r="K427" s="23" t="str">
        <f>LOWER('Base de dados'!K426)</f>
        <v>denisviana796@gmail.com</v>
      </c>
      <c r="L427" s="24" t="str">
        <f>'Base de dados'!J426</f>
        <v>POPULAÇÃO GERAL</v>
      </c>
      <c r="M427" s="24" t="str">
        <f>'Base de dados'!L426</f>
        <v>SUPLENTE COMPLEMENTAR</v>
      </c>
      <c r="N427" s="24">
        <f>'Base de dados'!M426</f>
        <v>194</v>
      </c>
      <c r="O427" s="29" t="str">
        <f>IF(OR(Prefeitura!I427="Não",Prefeitura!J427&lt;&gt;""),"EXCLUÍDO","")</f>
        <v/>
      </c>
      <c r="P427" s="24" t="str">
        <f>IF(Prefeitura!J427&lt;&gt;"","ATENDIDO CDHU",IF(Prefeitura!I427="Não","NÃO COMPROVA TEMPO DE MORADIA",""))</f>
        <v/>
      </c>
      <c r="Q427" s="24" t="str">
        <f t="shared" si="14"/>
        <v/>
      </c>
    </row>
    <row r="428" spans="1:17" ht="24.95" customHeight="1" x14ac:dyDescent="0.25">
      <c r="A428" s="17">
        <f t="shared" si="13"/>
        <v>426</v>
      </c>
      <c r="B428" s="18" t="str">
        <f>'Base de dados'!A427</f>
        <v>5140005124</v>
      </c>
      <c r="C428" s="19" t="str">
        <f>'Base de dados'!B427</f>
        <v>MARTA COSME MUNIZ</v>
      </c>
      <c r="D428" s="26">
        <f>'Base de dados'!C427</f>
        <v>301118772</v>
      </c>
      <c r="E428" s="20" t="str">
        <f>'Base de dados'!D427</f>
        <v>367.160.478-67</v>
      </c>
      <c r="F428" s="21" t="str">
        <f>IF('Base de dados'!E427&lt;&gt;"",'Base de dados'!E427,"")</f>
        <v>PAULO CORREA MUNIZ</v>
      </c>
      <c r="G428" s="21">
        <f>IF('Base de dados'!F427&lt;&gt;"",'Base de dados'!F427,"")</f>
        <v>361675331</v>
      </c>
      <c r="H428" s="21" t="str">
        <f>IF('Base de dados'!G427&lt;&gt;"",'Base de dados'!G427,"")</f>
        <v>299.900.018-98</v>
      </c>
      <c r="I428" s="31" t="str">
        <f>Prefeitura!D428</f>
        <v>RUA MATO GROSSO, 115 - VILA SANCHES - JUQUIA</v>
      </c>
      <c r="J428" s="22" t="str">
        <f>Prefeitura!E428</f>
        <v>(13) 996781630</v>
      </c>
      <c r="K428" s="23" t="str">
        <f>LOWER('Base de dados'!K427)</f>
        <v>martacosme@yahoo.com</v>
      </c>
      <c r="L428" s="24" t="str">
        <f>'Base de dados'!J427</f>
        <v>POPULAÇÃO GERAL</v>
      </c>
      <c r="M428" s="24" t="str">
        <f>'Base de dados'!L427</f>
        <v>SUPLENTE COMPLEMENTAR</v>
      </c>
      <c r="N428" s="24">
        <f>'Base de dados'!M427</f>
        <v>195</v>
      </c>
      <c r="O428" s="29" t="str">
        <f>IF(OR(Prefeitura!I428="Não",Prefeitura!J428&lt;&gt;""),"EXCLUÍDO","")</f>
        <v/>
      </c>
      <c r="P428" s="24" t="str">
        <f>IF(Prefeitura!J428&lt;&gt;"","ATENDIDO CDHU",IF(Prefeitura!I428="Não","NÃO COMPROVA TEMPO DE MORADIA",""))</f>
        <v/>
      </c>
      <c r="Q428" s="24" t="str">
        <f t="shared" si="14"/>
        <v/>
      </c>
    </row>
    <row r="429" spans="1:17" ht="24.95" customHeight="1" x14ac:dyDescent="0.25">
      <c r="A429" s="17">
        <f t="shared" si="13"/>
        <v>427</v>
      </c>
      <c r="B429" s="18" t="str">
        <f>'Base de dados'!A428</f>
        <v>5140010546</v>
      </c>
      <c r="C429" s="19" t="str">
        <f>'Base de dados'!B428</f>
        <v>LUCIANA DE ALCANTARA RAYMUNDO</v>
      </c>
      <c r="D429" s="26">
        <f>'Base de dados'!C428</f>
        <v>495912591</v>
      </c>
      <c r="E429" s="20" t="str">
        <f>'Base de dados'!D428</f>
        <v>456.470.888-05</v>
      </c>
      <c r="F429" s="21" t="str">
        <f>IF('Base de dados'!E428&lt;&gt;"",'Base de dados'!E428,"")</f>
        <v/>
      </c>
      <c r="G429" s="21" t="str">
        <f>IF('Base de dados'!F428&lt;&gt;"",'Base de dados'!F428,"")</f>
        <v/>
      </c>
      <c r="H429" s="21" t="str">
        <f>IF('Base de dados'!G428&lt;&gt;"",'Base de dados'!G428,"")</f>
        <v/>
      </c>
      <c r="I429" s="31" t="str">
        <f>Prefeitura!D429</f>
        <v>RUA MARIA ISABEL, 109 - VILA PEDREIRA - JUQUIA</v>
      </c>
      <c r="J429" s="22" t="str">
        <f>Prefeitura!E429</f>
        <v>(15) 996281468</v>
      </c>
      <c r="K429" s="23" t="str">
        <f>LOWER('Base de dados'!K428)</f>
        <v>alcantaraluciana701@gmail.com</v>
      </c>
      <c r="L429" s="24" t="str">
        <f>'Base de dados'!J428</f>
        <v>POPULAÇÃO GERAL</v>
      </c>
      <c r="M429" s="24" t="str">
        <f>'Base de dados'!L428</f>
        <v>SUPLENTE COMPLEMENTAR</v>
      </c>
      <c r="N429" s="24">
        <f>'Base de dados'!M428</f>
        <v>196</v>
      </c>
      <c r="O429" s="29" t="str">
        <f>IF(OR(Prefeitura!I429="Não",Prefeitura!J429&lt;&gt;""),"EXCLUÍDO","")</f>
        <v/>
      </c>
      <c r="P429" s="24" t="str">
        <f>IF(Prefeitura!J429&lt;&gt;"","ATENDIDO CDHU",IF(Prefeitura!I429="Não","NÃO COMPROVA TEMPO DE MORADIA",""))</f>
        <v/>
      </c>
      <c r="Q429" s="24" t="str">
        <f t="shared" si="14"/>
        <v/>
      </c>
    </row>
    <row r="430" spans="1:17" ht="24.95" customHeight="1" x14ac:dyDescent="0.25">
      <c r="A430" s="17">
        <f t="shared" si="13"/>
        <v>428</v>
      </c>
      <c r="B430" s="18" t="str">
        <f>'Base de dados'!A429</f>
        <v>5140003137</v>
      </c>
      <c r="C430" s="19" t="str">
        <f>'Base de dados'!B429</f>
        <v>ROGERIO</v>
      </c>
      <c r="D430" s="26">
        <f>'Base de dados'!C429</f>
        <v>274932416</v>
      </c>
      <c r="E430" s="20" t="str">
        <f>'Base de dados'!D429</f>
        <v>159.054.688-18</v>
      </c>
      <c r="F430" s="21" t="str">
        <f>IF('Base de dados'!E429&lt;&gt;"",'Base de dados'!E429,"")</f>
        <v>FLAVIA</v>
      </c>
      <c r="G430" s="21">
        <f>IF('Base de dados'!F429&lt;&gt;"",'Base de dados'!F429,"")</f>
        <v>323558215</v>
      </c>
      <c r="H430" s="21" t="str">
        <f>IF('Base de dados'!G429&lt;&gt;"",'Base de dados'!G429,"")</f>
        <v>272.490.918-67</v>
      </c>
      <c r="I430" s="31" t="str">
        <f>Prefeitura!D430</f>
        <v>RUA FREI HENRIQUE DE COIMBRA, 18 - JARDIM BRASIL - REGISTRO</v>
      </c>
      <c r="J430" s="22" t="str">
        <f>Prefeitura!E430</f>
        <v>(13) 997057451</v>
      </c>
      <c r="K430" s="23" t="str">
        <f>LOWER('Base de dados'!K429)</f>
        <v>rogerioverdura@hotmail.com</v>
      </c>
      <c r="L430" s="24" t="str">
        <f>'Base de dados'!J429</f>
        <v>POPULAÇÃO GERAL</v>
      </c>
      <c r="M430" s="24" t="str">
        <f>'Base de dados'!L429</f>
        <v>SUPLENTE COMPLEMENTAR</v>
      </c>
      <c r="N430" s="24">
        <f>'Base de dados'!M429</f>
        <v>197</v>
      </c>
      <c r="O430" s="29" t="str">
        <f>IF(OR(Prefeitura!I430="Não",Prefeitura!J430&lt;&gt;""),"EXCLUÍDO","")</f>
        <v/>
      </c>
      <c r="P430" s="24" t="str">
        <f>IF(Prefeitura!J430&lt;&gt;"","ATENDIDO CDHU",IF(Prefeitura!I430="Não","NÃO COMPROVA TEMPO DE MORADIA",""))</f>
        <v/>
      </c>
      <c r="Q430" s="24" t="str">
        <f t="shared" si="14"/>
        <v/>
      </c>
    </row>
    <row r="431" spans="1:17" ht="24.95" customHeight="1" x14ac:dyDescent="0.25">
      <c r="A431" s="17">
        <f t="shared" si="13"/>
        <v>429</v>
      </c>
      <c r="B431" s="18" t="str">
        <f>'Base de dados'!A430</f>
        <v>5140008318</v>
      </c>
      <c r="C431" s="19" t="str">
        <f>'Base de dados'!B430</f>
        <v>MARIA ADRIANA DA SILVA</v>
      </c>
      <c r="D431" s="26">
        <f>'Base de dados'!C430</f>
        <v>9335735</v>
      </c>
      <c r="E431" s="20" t="str">
        <f>'Base de dados'!D430</f>
        <v>114.639.744-50</v>
      </c>
      <c r="F431" s="21" t="str">
        <f>IF('Base de dados'!E430&lt;&gt;"",'Base de dados'!E430,"")</f>
        <v/>
      </c>
      <c r="G431" s="21" t="str">
        <f>IF('Base de dados'!F430&lt;&gt;"",'Base de dados'!F430,"")</f>
        <v/>
      </c>
      <c r="H431" s="21" t="str">
        <f>IF('Base de dados'!G430&lt;&gt;"",'Base de dados'!G430,"")</f>
        <v/>
      </c>
      <c r="I431" s="31" t="str">
        <f>Prefeitura!D431</f>
        <v>RUA VOLUNTARIOS DA PATRIA, 550 - VILA FLORINDO DE CIMA - JUQUIA</v>
      </c>
      <c r="J431" s="22" t="str">
        <f>Prefeitura!E431</f>
        <v>(13) 996785482</v>
      </c>
      <c r="K431" s="23" t="str">
        <f>LOWER('Base de dados'!K430)</f>
        <v>mariaadrianadasilva26@gmail.com</v>
      </c>
      <c r="L431" s="24" t="str">
        <f>'Base de dados'!J430</f>
        <v>POPULAÇÃO GERAL</v>
      </c>
      <c r="M431" s="24" t="str">
        <f>'Base de dados'!L430</f>
        <v>SUPLENTE COMPLEMENTAR</v>
      </c>
      <c r="N431" s="24">
        <f>'Base de dados'!M430</f>
        <v>198</v>
      </c>
      <c r="O431" s="29" t="str">
        <f>IF(OR(Prefeitura!I431="Não",Prefeitura!J431&lt;&gt;""),"EXCLUÍDO","")</f>
        <v/>
      </c>
      <c r="P431" s="24" t="str">
        <f>IF(Prefeitura!J431&lt;&gt;"","ATENDIDO CDHU",IF(Prefeitura!I431="Não","NÃO COMPROVA TEMPO DE MORADIA",""))</f>
        <v/>
      </c>
      <c r="Q431" s="24" t="str">
        <f t="shared" si="14"/>
        <v/>
      </c>
    </row>
    <row r="432" spans="1:17" ht="24.95" customHeight="1" x14ac:dyDescent="0.25">
      <c r="A432" s="17">
        <f t="shared" si="13"/>
        <v>430</v>
      </c>
      <c r="B432" s="18" t="str">
        <f>'Base de dados'!A431</f>
        <v>5140003871</v>
      </c>
      <c r="C432" s="19" t="str">
        <f>'Base de dados'!B431</f>
        <v>CINTIA BATISTA PONTES</v>
      </c>
      <c r="D432" s="26">
        <f>'Base de dados'!C431</f>
        <v>424972335</v>
      </c>
      <c r="E432" s="20" t="str">
        <f>'Base de dados'!D431</f>
        <v>349.899.558-89</v>
      </c>
      <c r="F432" s="21" t="str">
        <f>IF('Base de dados'!E431&lt;&gt;"",'Base de dados'!E431,"")</f>
        <v/>
      </c>
      <c r="G432" s="21" t="str">
        <f>IF('Base de dados'!F431&lt;&gt;"",'Base de dados'!F431,"")</f>
        <v/>
      </c>
      <c r="H432" s="21" t="str">
        <f>IF('Base de dados'!G431&lt;&gt;"",'Base de dados'!G431,"")</f>
        <v/>
      </c>
      <c r="I432" s="31" t="str">
        <f>Prefeitura!D432</f>
        <v>CHA ARSELINO ZACARIAS SANCHES, 240 - VILA SANCHES - JUQUIA</v>
      </c>
      <c r="J432" s="22" t="str">
        <f>Prefeitura!E432</f>
        <v>(13) 996532967</v>
      </c>
      <c r="K432" s="23" t="str">
        <f>LOWER('Base de dados'!K431)</f>
        <v>cinthiapontes32@gmail.com</v>
      </c>
      <c r="L432" s="24" t="str">
        <f>'Base de dados'!J431</f>
        <v>POPULAÇÃO GERAL</v>
      </c>
      <c r="M432" s="24" t="str">
        <f>'Base de dados'!L431</f>
        <v>SUPLENTE COMPLEMENTAR</v>
      </c>
      <c r="N432" s="24">
        <f>'Base de dados'!M431</f>
        <v>199</v>
      </c>
      <c r="O432" s="29" t="str">
        <f>IF(OR(Prefeitura!I432="Não",Prefeitura!J432&lt;&gt;""),"EXCLUÍDO","")</f>
        <v/>
      </c>
      <c r="P432" s="24" t="str">
        <f>IF(Prefeitura!J432&lt;&gt;"","ATENDIDO CDHU",IF(Prefeitura!I432="Não","NÃO COMPROVA TEMPO DE MORADIA",""))</f>
        <v/>
      </c>
      <c r="Q432" s="24" t="str">
        <f t="shared" si="14"/>
        <v/>
      </c>
    </row>
    <row r="433" spans="1:17" ht="24.95" customHeight="1" x14ac:dyDescent="0.25">
      <c r="A433" s="17">
        <f t="shared" si="13"/>
        <v>431</v>
      </c>
      <c r="B433" s="18" t="str">
        <f>'Base de dados'!A432</f>
        <v>5140002766</v>
      </c>
      <c r="C433" s="19" t="str">
        <f>'Base de dados'!B432</f>
        <v>JOSIANE FERNANDES PEREIRA</v>
      </c>
      <c r="D433" s="26">
        <f>'Base de dados'!C432</f>
        <v>403184952</v>
      </c>
      <c r="E433" s="20" t="str">
        <f>'Base de dados'!D432</f>
        <v>369.507.128-12</v>
      </c>
      <c r="F433" s="21" t="str">
        <f>IF('Base de dados'!E432&lt;&gt;"",'Base de dados'!E432,"")</f>
        <v/>
      </c>
      <c r="G433" s="21" t="str">
        <f>IF('Base de dados'!F432&lt;&gt;"",'Base de dados'!F432,"")</f>
        <v/>
      </c>
      <c r="H433" s="21" t="str">
        <f>IF('Base de dados'!G432&lt;&gt;"",'Base de dados'!G432,"")</f>
        <v/>
      </c>
      <c r="I433" s="31" t="str">
        <f>Prefeitura!D433</f>
        <v>RUA DA SAUDADE, 1154 - VILA UBIRAJARA - MIRACATU</v>
      </c>
      <c r="J433" s="22" t="str">
        <f>Prefeitura!E433</f>
        <v>(13) 991128628</v>
      </c>
      <c r="K433" s="23" t="str">
        <f>LOWER('Base de dados'!K432)</f>
        <v>josianefernandes80@gmail.com</v>
      </c>
      <c r="L433" s="24" t="str">
        <f>'Base de dados'!J432</f>
        <v>POPULAÇÃO GERAL</v>
      </c>
      <c r="M433" s="24" t="str">
        <f>'Base de dados'!L432</f>
        <v>SUPLENTE COMPLEMENTAR</v>
      </c>
      <c r="N433" s="24">
        <f>'Base de dados'!M432</f>
        <v>200</v>
      </c>
      <c r="O433" s="29" t="str">
        <f>IF(OR(Prefeitura!I433="Não",Prefeitura!J433&lt;&gt;""),"EXCLUÍDO","")</f>
        <v/>
      </c>
      <c r="P433" s="24" t="str">
        <f>IF(Prefeitura!J433&lt;&gt;"","ATENDIDO CDHU",IF(Prefeitura!I433="Não","NÃO COMPROVA TEMPO DE MORADIA",""))</f>
        <v/>
      </c>
      <c r="Q433" s="24" t="str">
        <f t="shared" si="14"/>
        <v/>
      </c>
    </row>
    <row r="434" spans="1:17" ht="24.95" customHeight="1" x14ac:dyDescent="0.25">
      <c r="A434" s="17">
        <f t="shared" si="13"/>
        <v>432</v>
      </c>
      <c r="B434" s="18" t="str">
        <f>'Base de dados'!A433</f>
        <v>5140008771</v>
      </c>
      <c r="C434" s="19" t="str">
        <f>'Base de dados'!B433</f>
        <v>OZIEL AUENDSON SAMPAIO SEVERIANO</v>
      </c>
      <c r="D434" s="26">
        <f>'Base de dados'!C433</f>
        <v>371507054</v>
      </c>
      <c r="E434" s="20" t="str">
        <f>'Base de dados'!D433</f>
        <v>368.283.238-66</v>
      </c>
      <c r="F434" s="21" t="str">
        <f>IF('Base de dados'!E433&lt;&gt;"",'Base de dados'!E433,"")</f>
        <v/>
      </c>
      <c r="G434" s="21" t="str">
        <f>IF('Base de dados'!F433&lt;&gt;"",'Base de dados'!F433,"")</f>
        <v/>
      </c>
      <c r="H434" s="21" t="str">
        <f>IF('Base de dados'!G433&lt;&gt;"",'Base de dados'!G433,"")</f>
        <v/>
      </c>
      <c r="I434" s="31" t="str">
        <f>Prefeitura!D434</f>
        <v>RUA JOSE FROES, 120 - VILA SANCHES  - JUQUIA</v>
      </c>
      <c r="J434" s="22" t="str">
        <f>Prefeitura!E434</f>
        <v>(41) 996152145</v>
      </c>
      <c r="K434" s="23" t="str">
        <f>LOWER('Base de dados'!K433)</f>
        <v>oziel.auendson@gmail.com</v>
      </c>
      <c r="L434" s="24" t="str">
        <f>'Base de dados'!J433</f>
        <v>POPULAÇÃO GERAL</v>
      </c>
      <c r="M434" s="24" t="str">
        <f>'Base de dados'!L433</f>
        <v>SUPLENTE COMPLEMENTAR</v>
      </c>
      <c r="N434" s="24">
        <f>'Base de dados'!M433</f>
        <v>201</v>
      </c>
      <c r="O434" s="29" t="str">
        <f>IF(OR(Prefeitura!I434="Não",Prefeitura!J434&lt;&gt;""),"EXCLUÍDO","")</f>
        <v/>
      </c>
      <c r="P434" s="24" t="str">
        <f>IF(Prefeitura!J434&lt;&gt;"","ATENDIDO CDHU",IF(Prefeitura!I434="Não","NÃO COMPROVA TEMPO DE MORADIA",""))</f>
        <v/>
      </c>
      <c r="Q434" s="24" t="str">
        <f t="shared" si="14"/>
        <v/>
      </c>
    </row>
    <row r="435" spans="1:17" ht="24.95" customHeight="1" x14ac:dyDescent="0.25">
      <c r="A435" s="17">
        <f t="shared" si="13"/>
        <v>433</v>
      </c>
      <c r="B435" s="18" t="str">
        <f>'Base de dados'!A434</f>
        <v>5140005793</v>
      </c>
      <c r="C435" s="19" t="str">
        <f>'Base de dados'!B434</f>
        <v>RAFAEL KOCH KOTONA</v>
      </c>
      <c r="D435" s="26">
        <f>'Base de dados'!C434</f>
        <v>447027347</v>
      </c>
      <c r="E435" s="20" t="str">
        <f>'Base de dados'!D434</f>
        <v>366.835.128-76</v>
      </c>
      <c r="F435" s="21" t="str">
        <f>IF('Base de dados'!E434&lt;&gt;"",'Base de dados'!E434,"")</f>
        <v/>
      </c>
      <c r="G435" s="21" t="str">
        <f>IF('Base de dados'!F434&lt;&gt;"",'Base de dados'!F434,"")</f>
        <v/>
      </c>
      <c r="H435" s="21" t="str">
        <f>IF('Base de dados'!G434&lt;&gt;"",'Base de dados'!G434,"")</f>
        <v/>
      </c>
      <c r="I435" s="31" t="str">
        <f>Prefeitura!D435</f>
        <v>RUA DR RODRIGUES ALVES, 185 - ESTACAO - JUQUIA</v>
      </c>
      <c r="J435" s="22" t="str">
        <f>Prefeitura!E435</f>
        <v>(13) 996930630</v>
      </c>
      <c r="K435" s="23" t="str">
        <f>LOWER('Base de dados'!K434)</f>
        <v>kotona@live.com</v>
      </c>
      <c r="L435" s="24" t="str">
        <f>'Base de dados'!J434</f>
        <v>POPULAÇÃO GERAL</v>
      </c>
      <c r="M435" s="24" t="str">
        <f>'Base de dados'!L434</f>
        <v>SUPLENTE COMPLEMENTAR</v>
      </c>
      <c r="N435" s="24">
        <f>'Base de dados'!M434</f>
        <v>202</v>
      </c>
      <c r="O435" s="29" t="str">
        <f>IF(OR(Prefeitura!I435="Não",Prefeitura!J435&lt;&gt;""),"EXCLUÍDO","")</f>
        <v/>
      </c>
      <c r="P435" s="24" t="str">
        <f>IF(Prefeitura!J435&lt;&gt;"","ATENDIDO CDHU",IF(Prefeitura!I435="Não","NÃO COMPROVA TEMPO DE MORADIA",""))</f>
        <v/>
      </c>
      <c r="Q435" s="24" t="str">
        <f t="shared" si="14"/>
        <v/>
      </c>
    </row>
    <row r="436" spans="1:17" ht="24.95" customHeight="1" x14ac:dyDescent="0.25">
      <c r="A436" s="17">
        <f t="shared" si="13"/>
        <v>434</v>
      </c>
      <c r="B436" s="18" t="str">
        <f>'Base de dados'!A435</f>
        <v>5140003665</v>
      </c>
      <c r="C436" s="19" t="str">
        <f>'Base de dados'!B435</f>
        <v>JULIO CESAR REGIS</v>
      </c>
      <c r="D436" s="26">
        <f>'Base de dados'!C435</f>
        <v>434258301</v>
      </c>
      <c r="E436" s="20" t="str">
        <f>'Base de dados'!D435</f>
        <v>314.606.868-02</v>
      </c>
      <c r="F436" s="21" t="str">
        <f>IF('Base de dados'!E435&lt;&gt;"",'Base de dados'!E435,"")</f>
        <v>RAFAELA MOTA  DA   SILVA  REGIS</v>
      </c>
      <c r="G436" s="21">
        <f>IF('Base de dados'!F435&lt;&gt;"",'Base de dados'!F435,"")</f>
        <v>570604485</v>
      </c>
      <c r="H436" s="21" t="str">
        <f>IF('Base de dados'!G435&lt;&gt;"",'Base de dados'!G435,"")</f>
        <v>354.886.158-06</v>
      </c>
      <c r="I436" s="31" t="str">
        <f>Prefeitura!D436</f>
        <v>RUA PARA, 55 - VOVO CLARINHA  - JUQUIA</v>
      </c>
      <c r="J436" s="22" t="str">
        <f>Prefeitura!E436</f>
        <v>(13) 996135576</v>
      </c>
      <c r="K436" s="23" t="str">
        <f>LOWER('Base de dados'!K435)</f>
        <v>rafaelaamottaregis@gmail.com</v>
      </c>
      <c r="L436" s="24" t="str">
        <f>'Base de dados'!J435</f>
        <v>POPULAÇÃO GERAL</v>
      </c>
      <c r="M436" s="24" t="str">
        <f>'Base de dados'!L435</f>
        <v>SUPLENTE COMPLEMENTAR</v>
      </c>
      <c r="N436" s="24">
        <f>'Base de dados'!M435</f>
        <v>203</v>
      </c>
      <c r="O436" s="29" t="str">
        <f>IF(OR(Prefeitura!I436="Não",Prefeitura!J436&lt;&gt;""),"EXCLUÍDO","")</f>
        <v>EXCLUÍDO</v>
      </c>
      <c r="P436" s="24" t="str">
        <f>IF(Prefeitura!J436&lt;&gt;"","ATENDIDO CDHU",IF(Prefeitura!I436="Não","NÃO COMPROVA TEMPO DE MORADIA",""))</f>
        <v>ATENDIDO CDHU</v>
      </c>
      <c r="Q436" s="24" t="str">
        <f t="shared" si="14"/>
        <v>CDHU</v>
      </c>
    </row>
    <row r="437" spans="1:17" ht="24.95" customHeight="1" x14ac:dyDescent="0.25">
      <c r="A437" s="17">
        <f t="shared" si="13"/>
        <v>435</v>
      </c>
      <c r="B437" s="18" t="str">
        <f>'Base de dados'!A436</f>
        <v>5140004747</v>
      </c>
      <c r="C437" s="19" t="str">
        <f>'Base de dados'!B436</f>
        <v>NEI BRANDINO DE LARA</v>
      </c>
      <c r="D437" s="26">
        <f>'Base de dados'!C436</f>
        <v>19381119</v>
      </c>
      <c r="E437" s="20" t="str">
        <f>'Base de dados'!D436</f>
        <v>087.272.948-62</v>
      </c>
      <c r="F437" s="21" t="str">
        <f>IF('Base de dados'!E436&lt;&gt;"",'Base de dados'!E436,"")</f>
        <v/>
      </c>
      <c r="G437" s="21" t="str">
        <f>IF('Base de dados'!F436&lt;&gt;"",'Base de dados'!F436,"")</f>
        <v/>
      </c>
      <c r="H437" s="21" t="str">
        <f>IF('Base de dados'!G436&lt;&gt;"",'Base de dados'!G436,"")</f>
        <v/>
      </c>
      <c r="I437" s="31" t="str">
        <f>Prefeitura!D437</f>
        <v>RUA JOAO HENRIQUE MUNIZ, 136 - VILA SANCHES - JUQUIA</v>
      </c>
      <c r="J437" s="22" t="str">
        <f>Prefeitura!E437</f>
        <v>(13) 997927946</v>
      </c>
      <c r="K437" s="23" t="str">
        <f>LOWER('Base de dados'!K436)</f>
        <v>neibrandino@yahoo.com</v>
      </c>
      <c r="L437" s="24" t="str">
        <f>'Base de dados'!J436</f>
        <v>POPULAÇÃO GERAL</v>
      </c>
      <c r="M437" s="24" t="str">
        <f>'Base de dados'!L436</f>
        <v>SUPLENTE COMPLEMENTAR</v>
      </c>
      <c r="N437" s="24">
        <f>'Base de dados'!M436</f>
        <v>204</v>
      </c>
      <c r="O437" s="29" t="str">
        <f>IF(OR(Prefeitura!I437="Não",Prefeitura!J437&lt;&gt;""),"EXCLUÍDO","")</f>
        <v/>
      </c>
      <c r="P437" s="24" t="str">
        <f>IF(Prefeitura!J437&lt;&gt;"","ATENDIDO CDHU",IF(Prefeitura!I437="Não","NÃO COMPROVA TEMPO DE MORADIA",""))</f>
        <v/>
      </c>
      <c r="Q437" s="24" t="str">
        <f t="shared" si="14"/>
        <v/>
      </c>
    </row>
    <row r="438" spans="1:17" ht="24.95" customHeight="1" x14ac:dyDescent="0.25">
      <c r="A438" s="17">
        <f t="shared" si="13"/>
        <v>436</v>
      </c>
      <c r="B438" s="18" t="str">
        <f>'Base de dados'!A437</f>
        <v>5140007047</v>
      </c>
      <c r="C438" s="19" t="str">
        <f>'Base de dados'!B437</f>
        <v>RODRIGO HENRIQUE IZABEL</v>
      </c>
      <c r="D438" s="26">
        <f>'Base de dados'!C437</f>
        <v>540268264</v>
      </c>
      <c r="E438" s="20" t="str">
        <f>'Base de dados'!D437</f>
        <v>471.696.188-50</v>
      </c>
      <c r="F438" s="21" t="str">
        <f>IF('Base de dados'!E437&lt;&gt;"",'Base de dados'!E437,"")</f>
        <v>AMANDA ALEXANDRA DA SILVA</v>
      </c>
      <c r="G438" s="21">
        <f>IF('Base de dados'!F437&lt;&gt;"",'Base de dados'!F437,"")</f>
        <v>386599130</v>
      </c>
      <c r="H438" s="21" t="str">
        <f>IF('Base de dados'!G437&lt;&gt;"",'Base de dados'!G437,"")</f>
        <v>433.712.498-59</v>
      </c>
      <c r="I438" s="31" t="str">
        <f>Prefeitura!D438</f>
        <v>EST SETE BARRA, 1170 - VIA PEDREIRA - JUQUIA</v>
      </c>
      <c r="J438" s="22" t="str">
        <f>Prefeitura!E438</f>
        <v>(11) 988023475</v>
      </c>
      <c r="K438" s="23" t="str">
        <f>LOWER('Base de dados'!K437)</f>
        <v>irodrigohenrique@gmail.com</v>
      </c>
      <c r="L438" s="24" t="str">
        <f>'Base de dados'!J437</f>
        <v>POPULAÇÃO GERAL</v>
      </c>
      <c r="M438" s="24" t="str">
        <f>'Base de dados'!L437</f>
        <v>SUPLENTE COMPLEMENTAR</v>
      </c>
      <c r="N438" s="24">
        <f>'Base de dados'!M437</f>
        <v>205</v>
      </c>
      <c r="O438" s="29" t="str">
        <f>IF(OR(Prefeitura!I438="Não",Prefeitura!J438&lt;&gt;""),"EXCLUÍDO","")</f>
        <v/>
      </c>
      <c r="P438" s="24" t="str">
        <f>IF(Prefeitura!J438&lt;&gt;"","ATENDIDO CDHU",IF(Prefeitura!I438="Não","NÃO COMPROVA TEMPO DE MORADIA",""))</f>
        <v/>
      </c>
      <c r="Q438" s="24" t="str">
        <f t="shared" si="14"/>
        <v/>
      </c>
    </row>
    <row r="439" spans="1:17" ht="24.95" customHeight="1" x14ac:dyDescent="0.25">
      <c r="A439" s="17">
        <f t="shared" si="13"/>
        <v>437</v>
      </c>
      <c r="B439" s="18" t="str">
        <f>'Base de dados'!A438</f>
        <v>5140007500</v>
      </c>
      <c r="C439" s="19" t="str">
        <f>'Base de dados'!B438</f>
        <v>MOISES AUGUSTO DA SILVA</v>
      </c>
      <c r="D439" s="26">
        <f>'Base de dados'!C438</f>
        <v>472630076</v>
      </c>
      <c r="E439" s="20" t="str">
        <f>'Base de dados'!D438</f>
        <v>343.153.938-60</v>
      </c>
      <c r="F439" s="21" t="str">
        <f>IF('Base de dados'!E438&lt;&gt;"",'Base de dados'!E438,"")</f>
        <v>GRACILIANE DA SILVA ADORNO</v>
      </c>
      <c r="G439" s="21">
        <f>IF('Base de dados'!F438&lt;&gt;"",'Base de dados'!F438,"")</f>
        <v>468189920</v>
      </c>
      <c r="H439" s="21" t="str">
        <f>IF('Base de dados'!G438&lt;&gt;"",'Base de dados'!G438,"")</f>
        <v>395.012.478-05</v>
      </c>
      <c r="I439" s="31" t="str">
        <f>Prefeitura!D439</f>
        <v>AV  RODRIGUES ALVES, 0 - ESTACAO - JUQUIA</v>
      </c>
      <c r="J439" s="22" t="str">
        <f>Prefeitura!E439</f>
        <v>(13) 997799484</v>
      </c>
      <c r="K439" s="23" t="str">
        <f>LOWER('Base de dados'!K438)</f>
        <v>angela@areiasvieira.com.br</v>
      </c>
      <c r="L439" s="24" t="str">
        <f>'Base de dados'!J438</f>
        <v>POPULAÇÃO GERAL</v>
      </c>
      <c r="M439" s="24" t="str">
        <f>'Base de dados'!L438</f>
        <v>SUPLENTE COMPLEMENTAR</v>
      </c>
      <c r="N439" s="24">
        <f>'Base de dados'!M438</f>
        <v>206</v>
      </c>
      <c r="O439" s="29" t="str">
        <f>IF(OR(Prefeitura!I439="Não",Prefeitura!J439&lt;&gt;""),"EXCLUÍDO","")</f>
        <v/>
      </c>
      <c r="P439" s="24" t="str">
        <f>IF(Prefeitura!J439&lt;&gt;"","ATENDIDO CDHU",IF(Prefeitura!I439="Não","NÃO COMPROVA TEMPO DE MORADIA",""))</f>
        <v/>
      </c>
      <c r="Q439" s="24" t="str">
        <f t="shared" si="14"/>
        <v/>
      </c>
    </row>
    <row r="440" spans="1:17" ht="24.95" customHeight="1" x14ac:dyDescent="0.25">
      <c r="A440" s="17">
        <f t="shared" si="13"/>
        <v>438</v>
      </c>
      <c r="B440" s="18" t="str">
        <f>'Base de dados'!A439</f>
        <v>5140007211</v>
      </c>
      <c r="C440" s="19" t="str">
        <f>'Base de dados'!B439</f>
        <v>ELISANGELA DA SILVA ALVES</v>
      </c>
      <c r="D440" s="26">
        <f>'Base de dados'!C439</f>
        <v>376522318</v>
      </c>
      <c r="E440" s="20" t="str">
        <f>'Base de dados'!D439</f>
        <v>329.167.828-18</v>
      </c>
      <c r="F440" s="21" t="str">
        <f>IF('Base de dados'!E439&lt;&gt;"",'Base de dados'!E439,"")</f>
        <v>JOEL DE SOUZA</v>
      </c>
      <c r="G440" s="21">
        <f>IF('Base de dados'!F439&lt;&gt;"",'Base de dados'!F439,"")</f>
        <v>15597113</v>
      </c>
      <c r="H440" s="21" t="str">
        <f>IF('Base de dados'!G439&lt;&gt;"",'Base de dados'!G439,"")</f>
        <v>121.292.938-16</v>
      </c>
      <c r="I440" s="31" t="str">
        <f>Prefeitura!D440</f>
        <v>SIT 1, KM 189, SP 79, S/n - COLONIZACAO - JUQUIA</v>
      </c>
      <c r="J440" s="22" t="str">
        <f>Prefeitura!E440</f>
        <v>(13) 997562100</v>
      </c>
      <c r="K440" s="23" t="str">
        <f>LOWER('Base de dados'!K439)</f>
        <v>lizasalves2017@gmail.com</v>
      </c>
      <c r="L440" s="24" t="str">
        <f>'Base de dados'!J439</f>
        <v>POPULAÇÃO GERAL</v>
      </c>
      <c r="M440" s="24" t="str">
        <f>'Base de dados'!L439</f>
        <v>SUPLENTE COMPLEMENTAR</v>
      </c>
      <c r="N440" s="24">
        <f>'Base de dados'!M439</f>
        <v>207</v>
      </c>
      <c r="O440" s="29" t="str">
        <f>IF(OR(Prefeitura!I440="Não",Prefeitura!J440&lt;&gt;""),"EXCLUÍDO","")</f>
        <v/>
      </c>
      <c r="P440" s="24" t="str">
        <f>IF(Prefeitura!J440&lt;&gt;"","ATENDIDO CDHU",IF(Prefeitura!I440="Não","NÃO COMPROVA TEMPO DE MORADIA",""))</f>
        <v/>
      </c>
      <c r="Q440" s="24" t="str">
        <f t="shared" si="14"/>
        <v/>
      </c>
    </row>
    <row r="441" spans="1:17" ht="24.95" customHeight="1" x14ac:dyDescent="0.25">
      <c r="A441" s="17">
        <f t="shared" si="13"/>
        <v>439</v>
      </c>
      <c r="B441" s="18" t="str">
        <f>'Base de dados'!A440</f>
        <v>5140008029</v>
      </c>
      <c r="C441" s="19" t="str">
        <f>'Base de dados'!B440</f>
        <v>HAGARA MAYRA SINCARUK KALID</v>
      </c>
      <c r="D441" s="26">
        <f>'Base de dados'!C440</f>
        <v>445687757</v>
      </c>
      <c r="E441" s="20" t="str">
        <f>'Base de dados'!D440</f>
        <v>359.139.348-73</v>
      </c>
      <c r="F441" s="21" t="str">
        <f>IF('Base de dados'!E440&lt;&gt;"",'Base de dados'!E440,"")</f>
        <v/>
      </c>
      <c r="G441" s="21" t="str">
        <f>IF('Base de dados'!F440&lt;&gt;"",'Base de dados'!F440,"")</f>
        <v/>
      </c>
      <c r="H441" s="21" t="str">
        <f>IF('Base de dados'!G440&lt;&gt;"",'Base de dados'!G440,"")</f>
        <v/>
      </c>
      <c r="I441" s="31" t="str">
        <f>Prefeitura!D441</f>
        <v>FAZ RODOVIA REGIS BITTENCOURT, Km 421 - ONCAS - JUQUIA</v>
      </c>
      <c r="J441" s="22" t="str">
        <f>Prefeitura!E441</f>
        <v>(39) 6627214</v>
      </c>
      <c r="K441" s="23" t="str">
        <f>LOWER('Base de dados'!K440)</f>
        <v>sincarukalid@gmail.com</v>
      </c>
      <c r="L441" s="24" t="str">
        <f>'Base de dados'!J440</f>
        <v>POPULAÇÃO GERAL</v>
      </c>
      <c r="M441" s="24" t="str">
        <f>'Base de dados'!L440</f>
        <v>SUPLENTE COMPLEMENTAR</v>
      </c>
      <c r="N441" s="24">
        <f>'Base de dados'!M440</f>
        <v>208</v>
      </c>
      <c r="O441" s="29" t="str">
        <f>IF(OR(Prefeitura!I441="Não",Prefeitura!J441&lt;&gt;""),"EXCLUÍDO","")</f>
        <v/>
      </c>
      <c r="P441" s="24" t="str">
        <f>IF(Prefeitura!J441&lt;&gt;"","ATENDIDO CDHU",IF(Prefeitura!I441="Não","NÃO COMPROVA TEMPO DE MORADIA",""))</f>
        <v/>
      </c>
      <c r="Q441" s="24" t="str">
        <f t="shared" si="14"/>
        <v/>
      </c>
    </row>
    <row r="442" spans="1:17" ht="24.95" customHeight="1" x14ac:dyDescent="0.25">
      <c r="A442" s="17">
        <f t="shared" si="13"/>
        <v>440</v>
      </c>
      <c r="B442" s="18" t="str">
        <f>'Base de dados'!A441</f>
        <v>5140005637</v>
      </c>
      <c r="C442" s="19" t="str">
        <f>'Base de dados'!B441</f>
        <v>MARILUCI AZEVEDO  GUERRA</v>
      </c>
      <c r="D442" s="26">
        <f>'Base de dados'!C441</f>
        <v>403182712</v>
      </c>
      <c r="E442" s="20" t="str">
        <f>'Base de dados'!D441</f>
        <v>317.046.228-83</v>
      </c>
      <c r="F442" s="21" t="str">
        <f>IF('Base de dados'!E441&lt;&gt;"",'Base de dados'!E441,"")</f>
        <v>CRISTIANO PONTES DOS SANTOS</v>
      </c>
      <c r="G442" s="21">
        <f>IF('Base de dados'!F441&lt;&gt;"",'Base de dados'!F441,"")</f>
        <v>285789260</v>
      </c>
      <c r="H442" s="21" t="str">
        <f>IF('Base de dados'!G441&lt;&gt;"",'Base de dados'!G441,"")</f>
        <v>255.931.328-60</v>
      </c>
      <c r="I442" s="31" t="str">
        <f>Prefeitura!D442</f>
        <v>RUA SALVADOR LOPES DE PONTES, 120 - INDUSTRIAL  - JUQUIA</v>
      </c>
      <c r="J442" s="22" t="str">
        <f>Prefeitura!E442</f>
        <v>(39) 1170548</v>
      </c>
      <c r="K442" s="23" t="str">
        <f>LOWER('Base de dados'!K441)</f>
        <v>mariluciazevedoguerra@gmail.com</v>
      </c>
      <c r="L442" s="24" t="str">
        <f>'Base de dados'!J441</f>
        <v>POPULAÇÃO GERAL</v>
      </c>
      <c r="M442" s="24" t="str">
        <f>'Base de dados'!L441</f>
        <v>SUPLENTE COMPLEMENTAR</v>
      </c>
      <c r="N442" s="24">
        <f>'Base de dados'!M441</f>
        <v>209</v>
      </c>
      <c r="O442" s="29" t="str">
        <f>IF(OR(Prefeitura!I442="Não",Prefeitura!J442&lt;&gt;""),"EXCLUÍDO","")</f>
        <v/>
      </c>
      <c r="P442" s="24" t="str">
        <f>IF(Prefeitura!J442&lt;&gt;"","ATENDIDO CDHU",IF(Prefeitura!I442="Não","NÃO COMPROVA TEMPO DE MORADIA",""))</f>
        <v/>
      </c>
      <c r="Q442" s="24" t="str">
        <f t="shared" si="14"/>
        <v/>
      </c>
    </row>
    <row r="443" spans="1:17" ht="24.95" customHeight="1" x14ac:dyDescent="0.25">
      <c r="A443" s="17">
        <f t="shared" si="13"/>
        <v>441</v>
      </c>
      <c r="B443" s="18" t="str">
        <f>'Base de dados'!A442</f>
        <v>5140005439</v>
      </c>
      <c r="C443" s="19" t="str">
        <f>'Base de dados'!B442</f>
        <v>FERNANDA MARQUES DA CRUZ ROSA</v>
      </c>
      <c r="D443" s="26">
        <f>'Base de dados'!C442</f>
        <v>335903617</v>
      </c>
      <c r="E443" s="20" t="str">
        <f>'Base de dados'!D442</f>
        <v>315.582.338-06</v>
      </c>
      <c r="F443" s="21" t="str">
        <f>IF('Base de dados'!E442&lt;&gt;"",'Base de dados'!E442,"")</f>
        <v>JOSE GARCIA ROSA</v>
      </c>
      <c r="G443" s="21">
        <f>IF('Base de dados'!F442&lt;&gt;"",'Base de dados'!F442,"")</f>
        <v>10616090</v>
      </c>
      <c r="H443" s="21" t="str">
        <f>IF('Base de dados'!G442&lt;&gt;"",'Base de dados'!G442,"")</f>
        <v>090.693.483-49</v>
      </c>
      <c r="I443" s="31" t="str">
        <f>Prefeitura!D443</f>
        <v>SIT SITIO COLINAS SANTA, 10 - ITOPAVA - JUQUIA</v>
      </c>
      <c r="J443" s="22" t="str">
        <f>Prefeitura!E443</f>
        <v>(13) 997443069</v>
      </c>
      <c r="K443" s="23" t="str">
        <f>LOWER('Base de dados'!K442)</f>
        <v>fernandamarques.cruzrosa@gmail.com</v>
      </c>
      <c r="L443" s="24" t="str">
        <f>'Base de dados'!J442</f>
        <v>POPULAÇÃO GERAL</v>
      </c>
      <c r="M443" s="24" t="str">
        <f>'Base de dados'!L442</f>
        <v>SUPLENTE COMPLEMENTAR</v>
      </c>
      <c r="N443" s="24">
        <f>'Base de dados'!M442</f>
        <v>210</v>
      </c>
      <c r="O443" s="29" t="str">
        <f>IF(OR(Prefeitura!I443="Não",Prefeitura!J443&lt;&gt;""),"EXCLUÍDO","")</f>
        <v/>
      </c>
      <c r="P443" s="24" t="str">
        <f>IF(Prefeitura!J443&lt;&gt;"","ATENDIDO CDHU",IF(Prefeitura!I443="Não","NÃO COMPROVA TEMPO DE MORADIA",""))</f>
        <v/>
      </c>
      <c r="Q443" s="24" t="str">
        <f t="shared" si="14"/>
        <v/>
      </c>
    </row>
    <row r="444" spans="1:17" ht="24.95" customHeight="1" x14ac:dyDescent="0.25">
      <c r="A444" s="17">
        <f t="shared" si="13"/>
        <v>442</v>
      </c>
      <c r="B444" s="18" t="str">
        <f>'Base de dados'!A443</f>
        <v>5140007906</v>
      </c>
      <c r="C444" s="19" t="str">
        <f>'Base de dados'!B443</f>
        <v>MARGARIDA EDUIGES DE PAULA</v>
      </c>
      <c r="D444" s="26">
        <f>'Base de dados'!C443</f>
        <v>36105086</v>
      </c>
      <c r="E444" s="20" t="str">
        <f>'Base de dados'!D443</f>
        <v>328.619.988-57</v>
      </c>
      <c r="F444" s="21" t="str">
        <f>IF('Base de dados'!E443&lt;&gt;"",'Base de dados'!E443,"")</f>
        <v/>
      </c>
      <c r="G444" s="21" t="str">
        <f>IF('Base de dados'!F443&lt;&gt;"",'Base de dados'!F443,"")</f>
        <v/>
      </c>
      <c r="H444" s="21" t="str">
        <f>IF('Base de dados'!G443&lt;&gt;"",'Base de dados'!G443,"")</f>
        <v/>
      </c>
      <c r="I444" s="31" t="str">
        <f>Prefeitura!D444</f>
        <v>RUA NABOR DA SILVA FRANCO, 272 - VILA FLORINDO DE BAIXO - JUQUIA</v>
      </c>
      <c r="J444" s="22" t="str">
        <f>Prefeitura!E444</f>
        <v>(13) 996393109</v>
      </c>
      <c r="K444" s="23" t="str">
        <f>LOWER('Base de dados'!K443)</f>
        <v>margarida.depaula@hotmail.com</v>
      </c>
      <c r="L444" s="24" t="str">
        <f>'Base de dados'!J443</f>
        <v>POPULAÇÃO GERAL</v>
      </c>
      <c r="M444" s="24" t="str">
        <f>'Base de dados'!L443</f>
        <v>SUPLENTE COMPLEMENTAR</v>
      </c>
      <c r="N444" s="24">
        <f>'Base de dados'!M443</f>
        <v>211</v>
      </c>
      <c r="O444" s="29" t="str">
        <f>IF(OR(Prefeitura!I444="Não",Prefeitura!J444&lt;&gt;""),"EXCLUÍDO","")</f>
        <v/>
      </c>
      <c r="P444" s="24" t="str">
        <f>IF(Prefeitura!J444&lt;&gt;"","ATENDIDO CDHU",IF(Prefeitura!I444="Não","NÃO COMPROVA TEMPO DE MORADIA",""))</f>
        <v/>
      </c>
      <c r="Q444" s="24" t="str">
        <f t="shared" si="14"/>
        <v/>
      </c>
    </row>
    <row r="445" spans="1:17" ht="24.95" customHeight="1" x14ac:dyDescent="0.25">
      <c r="A445" s="17">
        <f t="shared" si="13"/>
        <v>443</v>
      </c>
      <c r="B445" s="18" t="str">
        <f>'Base de dados'!A444</f>
        <v>5140005702</v>
      </c>
      <c r="C445" s="19" t="str">
        <f>'Base de dados'!B444</f>
        <v>TALITA FERREIRA BATISTA</v>
      </c>
      <c r="D445" s="26">
        <f>'Base de dados'!C444</f>
        <v>545481144</v>
      </c>
      <c r="E445" s="20" t="str">
        <f>'Base de dados'!D444</f>
        <v>487.328.318-38</v>
      </c>
      <c r="F445" s="21" t="str">
        <f>IF('Base de dados'!E444&lt;&gt;"",'Base de dados'!E444,"")</f>
        <v>GUILHERME DINIZ BATISTA</v>
      </c>
      <c r="G445" s="21">
        <f>IF('Base de dados'!F444&lt;&gt;"",'Base de dados'!F444,"")</f>
        <v>482095647</v>
      </c>
      <c r="H445" s="21" t="str">
        <f>IF('Base de dados'!G444&lt;&gt;"",'Base de dados'!G444,"")</f>
        <v>413.125.228-79</v>
      </c>
      <c r="I445" s="31" t="str">
        <f>Prefeitura!D445</f>
        <v>RUA FLORESTA, 192 - ESTACAO - JUQUIA</v>
      </c>
      <c r="J445" s="22" t="str">
        <f>Prefeitura!E445</f>
        <v>(13) 981026274</v>
      </c>
      <c r="K445" s="23" t="str">
        <f>LOWER('Base de dados'!K444)</f>
        <v>guilhermepka21@gmail.com</v>
      </c>
      <c r="L445" s="24" t="str">
        <f>'Base de dados'!J444</f>
        <v>POPULAÇÃO GERAL</v>
      </c>
      <c r="M445" s="24" t="str">
        <f>'Base de dados'!L444</f>
        <v>SUPLENTE COMPLEMENTAR</v>
      </c>
      <c r="N445" s="24">
        <f>'Base de dados'!M444</f>
        <v>212</v>
      </c>
      <c r="O445" s="29" t="str">
        <f>IF(OR(Prefeitura!I445="Não",Prefeitura!J445&lt;&gt;""),"EXCLUÍDO","")</f>
        <v/>
      </c>
      <c r="P445" s="24" t="str">
        <f>IF(Prefeitura!J445&lt;&gt;"","ATENDIDO CDHU",IF(Prefeitura!I445="Não","NÃO COMPROVA TEMPO DE MORADIA",""))</f>
        <v/>
      </c>
      <c r="Q445" s="24" t="str">
        <f t="shared" si="14"/>
        <v/>
      </c>
    </row>
    <row r="446" spans="1:17" ht="24.95" customHeight="1" x14ac:dyDescent="0.25">
      <c r="A446" s="17">
        <f t="shared" si="13"/>
        <v>444</v>
      </c>
      <c r="B446" s="18" t="str">
        <f>'Base de dados'!A445</f>
        <v>5140003517</v>
      </c>
      <c r="C446" s="19" t="str">
        <f>'Base de dados'!B445</f>
        <v>CLAUDIA APARECIDA STURCHI REGO</v>
      </c>
      <c r="D446" s="26">
        <f>'Base de dados'!C445</f>
        <v>195465441</v>
      </c>
      <c r="E446" s="20" t="str">
        <f>'Base de dados'!D445</f>
        <v>134.653.678-39</v>
      </c>
      <c r="F446" s="21" t="str">
        <f>IF('Base de dados'!E445&lt;&gt;"",'Base de dados'!E445,"")</f>
        <v>LUIS CRLOS CORDEIRO REGO</v>
      </c>
      <c r="G446" s="21">
        <f>IF('Base de dados'!F445&lt;&gt;"",'Base de dados'!F445,"")</f>
        <v>19809451</v>
      </c>
      <c r="H446" s="21" t="str">
        <f>IF('Base de dados'!G445&lt;&gt;"",'Base de dados'!G445,"")</f>
        <v>023.427.708-47</v>
      </c>
      <c r="I446" s="31" t="str">
        <f>Prefeitura!D446</f>
        <v>RUA JOAO LEAL DAS NEVES, 490 - VILA PEDREIRA - JUQUIA</v>
      </c>
      <c r="J446" s="22" t="str">
        <f>Prefeitura!E446</f>
        <v>(13) 997550597</v>
      </c>
      <c r="K446" s="23" t="str">
        <f>LOWER('Base de dados'!K445)</f>
        <v>claudia_sturchi@hotmail.com</v>
      </c>
      <c r="L446" s="24" t="str">
        <f>'Base de dados'!J445</f>
        <v>POPULAÇÃO GERAL</v>
      </c>
      <c r="M446" s="24" t="str">
        <f>'Base de dados'!L445</f>
        <v>SUPLENTE COMPLEMENTAR</v>
      </c>
      <c r="N446" s="24">
        <f>'Base de dados'!M445</f>
        <v>213</v>
      </c>
      <c r="O446" s="29" t="str">
        <f>IF(OR(Prefeitura!I446="Não",Prefeitura!J446&lt;&gt;""),"EXCLUÍDO","")</f>
        <v/>
      </c>
      <c r="P446" s="24" t="str">
        <f>IF(Prefeitura!J446&lt;&gt;"","ATENDIDO CDHU",IF(Prefeitura!I446="Não","NÃO COMPROVA TEMPO DE MORADIA",""))</f>
        <v/>
      </c>
      <c r="Q446" s="24" t="str">
        <f t="shared" si="14"/>
        <v/>
      </c>
    </row>
    <row r="447" spans="1:17" ht="24.95" customHeight="1" x14ac:dyDescent="0.25">
      <c r="A447" s="17">
        <f t="shared" si="13"/>
        <v>445</v>
      </c>
      <c r="B447" s="18" t="str">
        <f>'Base de dados'!A446</f>
        <v>5140000638</v>
      </c>
      <c r="C447" s="19" t="str">
        <f>'Base de dados'!B446</f>
        <v>RAYLA FRANCA APAZ FERREIRA</v>
      </c>
      <c r="D447" s="26">
        <f>'Base de dados'!C446</f>
        <v>49788575</v>
      </c>
      <c r="E447" s="20" t="str">
        <f>'Base de dados'!D446</f>
        <v>443.490.048-07</v>
      </c>
      <c r="F447" s="21" t="str">
        <f>IF('Base de dados'!E446&lt;&gt;"",'Base de dados'!E446,"")</f>
        <v/>
      </c>
      <c r="G447" s="21" t="str">
        <f>IF('Base de dados'!F446&lt;&gt;"",'Base de dados'!F446,"")</f>
        <v/>
      </c>
      <c r="H447" s="21" t="str">
        <f>IF('Base de dados'!G446&lt;&gt;"",'Base de dados'!G446,"")</f>
        <v/>
      </c>
      <c r="I447" s="31" t="str">
        <f>Prefeitura!D447</f>
        <v>RUA ALMIRANTE BARROSO, 91 - VILA NOVA - JUQUIA</v>
      </c>
      <c r="J447" s="22" t="str">
        <f>Prefeitura!E447</f>
        <v>(13) 997810529</v>
      </c>
      <c r="K447" s="23" t="str">
        <f>LOWER('Base de dados'!K446)</f>
        <v>rayla_apaz@hotmail.com</v>
      </c>
      <c r="L447" s="24" t="str">
        <f>'Base de dados'!J446</f>
        <v>POPULAÇÃO GERAL</v>
      </c>
      <c r="M447" s="24" t="str">
        <f>'Base de dados'!L446</f>
        <v>SUPLENTE COMPLEMENTAR</v>
      </c>
      <c r="N447" s="24">
        <f>'Base de dados'!M446</f>
        <v>214</v>
      </c>
      <c r="O447" s="29" t="str">
        <f>IF(OR(Prefeitura!I447="Não",Prefeitura!J447&lt;&gt;""),"EXCLUÍDO","")</f>
        <v/>
      </c>
      <c r="P447" s="24" t="str">
        <f>IF(Prefeitura!J447&lt;&gt;"","ATENDIDO CDHU",IF(Prefeitura!I447="Não","NÃO COMPROVA TEMPO DE MORADIA",""))</f>
        <v/>
      </c>
      <c r="Q447" s="24" t="str">
        <f t="shared" si="14"/>
        <v/>
      </c>
    </row>
    <row r="448" spans="1:17" ht="24.95" customHeight="1" x14ac:dyDescent="0.25">
      <c r="A448" s="17">
        <f t="shared" si="13"/>
        <v>446</v>
      </c>
      <c r="B448" s="18" t="str">
        <f>'Base de dados'!A447</f>
        <v>5140001008</v>
      </c>
      <c r="C448" s="19" t="str">
        <f>'Base de dados'!B447</f>
        <v>LETICIA DA SILVA WIECZOREK RASPANTE</v>
      </c>
      <c r="D448" s="26">
        <f>'Base de dados'!C447</f>
        <v>536962960</v>
      </c>
      <c r="E448" s="20" t="str">
        <f>'Base de dados'!D447</f>
        <v>463.767.008-02</v>
      </c>
      <c r="F448" s="21" t="str">
        <f>IF('Base de dados'!E447&lt;&gt;"",'Base de dados'!E447,"")</f>
        <v>EUZEBIO RASPANTE BATISTA</v>
      </c>
      <c r="G448" s="21">
        <f>IF('Base de dados'!F447&lt;&gt;"",'Base de dados'!F447,"")</f>
        <v>496110019</v>
      </c>
      <c r="H448" s="21" t="str">
        <f>IF('Base de dados'!G447&lt;&gt;"",'Base de dados'!G447,"")</f>
        <v>404.429.578-66</v>
      </c>
      <c r="I448" s="31" t="str">
        <f>Prefeitura!D448</f>
        <v>RUA WILLS PEREIRA DE PAULA, 22 - VOVO CLARINHA - JUQUIA</v>
      </c>
      <c r="J448" s="22" t="str">
        <f>Prefeitura!E448</f>
        <v>(13) 996143963</v>
      </c>
      <c r="K448" s="23" t="str">
        <f>LOWER('Base de dados'!K447)</f>
        <v>leticiawiec99@gmail.com</v>
      </c>
      <c r="L448" s="24" t="str">
        <f>'Base de dados'!J447</f>
        <v>POPULAÇÃO GERAL</v>
      </c>
      <c r="M448" s="24" t="str">
        <f>'Base de dados'!L447</f>
        <v>SUPLENTE COMPLEMENTAR</v>
      </c>
      <c r="N448" s="24">
        <f>'Base de dados'!M447</f>
        <v>215</v>
      </c>
      <c r="O448" s="29" t="str">
        <f>IF(OR(Prefeitura!I448="Não",Prefeitura!J448&lt;&gt;""),"EXCLUÍDO","")</f>
        <v/>
      </c>
      <c r="P448" s="24" t="str">
        <f>IF(Prefeitura!J448&lt;&gt;"","ATENDIDO CDHU",IF(Prefeitura!I448="Não","NÃO COMPROVA TEMPO DE MORADIA",""))</f>
        <v/>
      </c>
      <c r="Q448" s="24" t="str">
        <f t="shared" si="14"/>
        <v/>
      </c>
    </row>
    <row r="449" spans="1:17" ht="24.95" customHeight="1" x14ac:dyDescent="0.25">
      <c r="A449" s="17">
        <f t="shared" si="13"/>
        <v>447</v>
      </c>
      <c r="B449" s="18" t="str">
        <f>'Base de dados'!A448</f>
        <v>5140008789</v>
      </c>
      <c r="C449" s="19" t="str">
        <f>'Base de dados'!B448</f>
        <v>NEUSA ALVES RIBEIRO MAKOSKI</v>
      </c>
      <c r="D449" s="26">
        <f>'Base de dados'!C448</f>
        <v>175567384</v>
      </c>
      <c r="E449" s="20" t="str">
        <f>'Base de dados'!D448</f>
        <v>060.701.358-30</v>
      </c>
      <c r="F449" s="21" t="str">
        <f>IF('Base de dados'!E448&lt;&gt;"",'Base de dados'!E448,"")</f>
        <v>SERGIO MAKOSKI</v>
      </c>
      <c r="G449" s="21">
        <f>IF('Base de dados'!F448&lt;&gt;"",'Base de dados'!F448,"")</f>
        <v>25111322</v>
      </c>
      <c r="H449" s="21" t="str">
        <f>IF('Base de dados'!G448&lt;&gt;"",'Base de dados'!G448,"")</f>
        <v>667.659.439-00</v>
      </c>
      <c r="I449" s="31" t="str">
        <f>Prefeitura!D449</f>
        <v>RUA DR RODRIGUES ALVES, 484 - ESTACAO - JUQUIA</v>
      </c>
      <c r="J449" s="22" t="str">
        <f>Prefeitura!E449</f>
        <v>(13) 996401784</v>
      </c>
      <c r="K449" s="23" t="str">
        <f>LOWER('Base de dados'!K448)</f>
        <v>cryslaaine75@gmail.com</v>
      </c>
      <c r="L449" s="24" t="str">
        <f>'Base de dados'!J448</f>
        <v>POPULAÇÃO GERAL</v>
      </c>
      <c r="M449" s="24" t="str">
        <f>'Base de dados'!L448</f>
        <v>SUPLENTE COMPLEMENTAR</v>
      </c>
      <c r="N449" s="24">
        <f>'Base de dados'!M448</f>
        <v>216</v>
      </c>
      <c r="O449" s="29" t="str">
        <f>IF(OR(Prefeitura!I449="Não",Prefeitura!J449&lt;&gt;""),"EXCLUÍDO","")</f>
        <v/>
      </c>
      <c r="P449" s="24" t="str">
        <f>IF(Prefeitura!J449&lt;&gt;"","ATENDIDO CDHU",IF(Prefeitura!I449="Não","NÃO COMPROVA TEMPO DE MORADIA",""))</f>
        <v/>
      </c>
      <c r="Q449" s="24" t="str">
        <f t="shared" si="14"/>
        <v/>
      </c>
    </row>
    <row r="450" spans="1:17" ht="24.95" customHeight="1" x14ac:dyDescent="0.25">
      <c r="A450" s="17">
        <f t="shared" si="13"/>
        <v>448</v>
      </c>
      <c r="B450" s="18" t="str">
        <f>'Base de dados'!A449</f>
        <v>5140000547</v>
      </c>
      <c r="C450" s="19" t="str">
        <f>'Base de dados'!B449</f>
        <v>SIMONE SANTOS MARTINS</v>
      </c>
      <c r="D450" s="26">
        <f>'Base de dados'!C449</f>
        <v>44946961</v>
      </c>
      <c r="E450" s="20" t="str">
        <f>'Base de dados'!D449</f>
        <v>373.836.458-71</v>
      </c>
      <c r="F450" s="21" t="str">
        <f>IF('Base de dados'!E449&lt;&gt;"",'Base de dados'!E449,"")</f>
        <v>RONALDO MARTINS DA SILVA</v>
      </c>
      <c r="G450" s="21">
        <f>IF('Base de dados'!F449&lt;&gt;"",'Base de dados'!F449,"")</f>
        <v>4578892</v>
      </c>
      <c r="H450" s="21" t="str">
        <f>IF('Base de dados'!G449&lt;&gt;"",'Base de dados'!G449,"")</f>
        <v>362.221.418-03</v>
      </c>
      <c r="I450" s="31" t="str">
        <f>Prefeitura!D450</f>
        <v>RUA ANDORINHA, 371 - VILA DOS PASSAROS - JUQUIA</v>
      </c>
      <c r="J450" s="22" t="str">
        <f>Prefeitura!E450</f>
        <v>(13) 996942467</v>
      </c>
      <c r="K450" s="23" t="str">
        <f>LOWER('Base de dados'!K449)</f>
        <v>monyvictor11@gmail.com</v>
      </c>
      <c r="L450" s="24" t="str">
        <f>'Base de dados'!J449</f>
        <v>POPULAÇÃO GERAL</v>
      </c>
      <c r="M450" s="24" t="str">
        <f>'Base de dados'!L449</f>
        <v>SUPLENTE COMPLEMENTAR</v>
      </c>
      <c r="N450" s="24">
        <f>'Base de dados'!M449</f>
        <v>217</v>
      </c>
      <c r="O450" s="29" t="str">
        <f>IF(OR(Prefeitura!I450="Não",Prefeitura!J450&lt;&gt;""),"EXCLUÍDO","")</f>
        <v/>
      </c>
      <c r="P450" s="24" t="str">
        <f>IF(Prefeitura!J450&lt;&gt;"","ATENDIDO CDHU",IF(Prefeitura!I450="Não","NÃO COMPROVA TEMPO DE MORADIA",""))</f>
        <v/>
      </c>
      <c r="Q450" s="24" t="str">
        <f t="shared" si="14"/>
        <v/>
      </c>
    </row>
    <row r="451" spans="1:17" ht="24.95" customHeight="1" x14ac:dyDescent="0.25">
      <c r="A451" s="17">
        <f t="shared" si="13"/>
        <v>449</v>
      </c>
      <c r="B451" s="18" t="str">
        <f>'Base de dados'!A450</f>
        <v>5140006106</v>
      </c>
      <c r="C451" s="19" t="str">
        <f>'Base de dados'!B450</f>
        <v>CREUSA MARIA DOS SANTOS</v>
      </c>
      <c r="D451" s="26">
        <f>'Base de dados'!C450</f>
        <v>26167979</v>
      </c>
      <c r="E451" s="20" t="str">
        <f>'Base de dados'!D450</f>
        <v>097.867.308-52</v>
      </c>
      <c r="F451" s="21" t="str">
        <f>IF('Base de dados'!E450&lt;&gt;"",'Base de dados'!E450,"")</f>
        <v/>
      </c>
      <c r="G451" s="21" t="str">
        <f>IF('Base de dados'!F450&lt;&gt;"",'Base de dados'!F450,"")</f>
        <v/>
      </c>
      <c r="H451" s="21" t="str">
        <f>IF('Base de dados'!G450&lt;&gt;"",'Base de dados'!G450,"")</f>
        <v/>
      </c>
      <c r="I451" s="31" t="str">
        <f>Prefeitura!D451</f>
        <v>RUA JOSE ANGELO DE MIRANDA ERREIRA, 97 - VILA FLORINDO DE BAIXO - JUQUIA</v>
      </c>
      <c r="J451" s="22" t="str">
        <f>Prefeitura!E451</f>
        <v>(13) 996894706</v>
      </c>
      <c r="K451" s="23" t="str">
        <f>LOWER('Base de dados'!K450)</f>
        <v>bettoqqueiroz@hotmail.com</v>
      </c>
      <c r="L451" s="24" t="str">
        <f>'Base de dados'!J450</f>
        <v>POPULAÇÃO GERAL</v>
      </c>
      <c r="M451" s="24" t="str">
        <f>'Base de dados'!L450</f>
        <v>SUPLENTE COMPLEMENTAR</v>
      </c>
      <c r="N451" s="24">
        <f>'Base de dados'!M450</f>
        <v>218</v>
      </c>
      <c r="O451" s="29" t="str">
        <f>IF(OR(Prefeitura!I451="Não",Prefeitura!J451&lt;&gt;""),"EXCLUÍDO","")</f>
        <v/>
      </c>
      <c r="P451" s="24" t="str">
        <f>IF(Prefeitura!J451&lt;&gt;"","ATENDIDO CDHU",IF(Prefeitura!I451="Não","NÃO COMPROVA TEMPO DE MORADIA",""))</f>
        <v/>
      </c>
      <c r="Q451" s="24" t="str">
        <f t="shared" si="14"/>
        <v/>
      </c>
    </row>
    <row r="452" spans="1:17" ht="24.95" customHeight="1" x14ac:dyDescent="0.25">
      <c r="A452" s="17">
        <f t="shared" si="13"/>
        <v>450</v>
      </c>
      <c r="B452" s="18" t="str">
        <f>'Base de dados'!A451</f>
        <v>5140008987</v>
      </c>
      <c r="C452" s="19" t="str">
        <f>'Base de dados'!B451</f>
        <v>MONIQUE DIAS DA SILVA</v>
      </c>
      <c r="D452" s="26">
        <f>'Base de dados'!C451</f>
        <v>557934849</v>
      </c>
      <c r="E452" s="20" t="str">
        <f>'Base de dados'!D451</f>
        <v>469.883.998-01</v>
      </c>
      <c r="F452" s="21" t="str">
        <f>IF('Base de dados'!E451&lt;&gt;"",'Base de dados'!E451,"")</f>
        <v>RODRIGO DE MOURA DIAS</v>
      </c>
      <c r="G452" s="21">
        <f>IF('Base de dados'!F451&lt;&gt;"",'Base de dados'!F451,"")</f>
        <v>396350021</v>
      </c>
      <c r="H452" s="21" t="str">
        <f>IF('Base de dados'!G451&lt;&gt;"",'Base de dados'!G451,"")</f>
        <v>391.564.058-12</v>
      </c>
      <c r="I452" s="31" t="str">
        <f>Prefeitura!D452</f>
        <v>RUA TAMIRYO MATSUSUE, 25 - VOVO CLARINHA - JUQUIA</v>
      </c>
      <c r="J452" s="22" t="str">
        <f>Prefeitura!E452</f>
        <v>(13) 996184035</v>
      </c>
      <c r="K452" s="23" t="str">
        <f>LOWER('Base de dados'!K451)</f>
        <v>nickmoura12305@gmail.com</v>
      </c>
      <c r="L452" s="24" t="str">
        <f>'Base de dados'!J451</f>
        <v>POPULAÇÃO GERAL</v>
      </c>
      <c r="M452" s="24" t="str">
        <f>'Base de dados'!L451</f>
        <v>SUPLENTE COMPLEMENTAR</v>
      </c>
      <c r="N452" s="24">
        <f>'Base de dados'!M451</f>
        <v>219</v>
      </c>
      <c r="O452" s="29" t="str">
        <f>IF(OR(Prefeitura!I452="Não",Prefeitura!J452&lt;&gt;""),"EXCLUÍDO","")</f>
        <v/>
      </c>
      <c r="P452" s="24" t="str">
        <f>IF(Prefeitura!J452&lt;&gt;"","ATENDIDO CDHU",IF(Prefeitura!I452="Não","NÃO COMPROVA TEMPO DE MORADIA",""))</f>
        <v/>
      </c>
      <c r="Q452" s="24" t="str">
        <f t="shared" si="14"/>
        <v/>
      </c>
    </row>
    <row r="453" spans="1:17" ht="24.95" customHeight="1" x14ac:dyDescent="0.25">
      <c r="A453" s="17">
        <f t="shared" ref="A453:A516" si="15">A452+1</f>
        <v>451</v>
      </c>
      <c r="B453" s="18" t="str">
        <f>'Base de dados'!A452</f>
        <v>5140004994</v>
      </c>
      <c r="C453" s="19" t="str">
        <f>'Base de dados'!B452</f>
        <v>NATHAN APARECIDO DIAS GALDINO</v>
      </c>
      <c r="D453" s="26">
        <f>'Base de dados'!C452</f>
        <v>56840533</v>
      </c>
      <c r="E453" s="20" t="str">
        <f>'Base de dados'!D452</f>
        <v>461.233.708-55</v>
      </c>
      <c r="F453" s="21" t="str">
        <f>IF('Base de dados'!E452&lt;&gt;"",'Base de dados'!E452,"")</f>
        <v/>
      </c>
      <c r="G453" s="21" t="str">
        <f>IF('Base de dados'!F452&lt;&gt;"",'Base de dados'!F452,"")</f>
        <v/>
      </c>
      <c r="H453" s="21" t="str">
        <f>IF('Base de dados'!G452&lt;&gt;"",'Base de dados'!G452,"")</f>
        <v/>
      </c>
      <c r="I453" s="31" t="str">
        <f>Prefeitura!D453</f>
        <v>RUA ARGELINO ZACARIAS SANCHES, 231 - VILA SANCHES  - JUQUIA</v>
      </c>
      <c r="J453" s="22" t="str">
        <f>Prefeitura!E453</f>
        <v>(13) 997902728</v>
      </c>
      <c r="K453" s="23" t="str">
        <f>LOWER('Base de dados'!K452)</f>
        <v>nathandiad1910@gmail.com</v>
      </c>
      <c r="L453" s="24" t="str">
        <f>'Base de dados'!J452</f>
        <v>POPULAÇÃO GERAL</v>
      </c>
      <c r="M453" s="24" t="str">
        <f>'Base de dados'!L452</f>
        <v>SUPLENTE COMPLEMENTAR</v>
      </c>
      <c r="N453" s="24">
        <f>'Base de dados'!M452</f>
        <v>220</v>
      </c>
      <c r="O453" s="29" t="str">
        <f>IF(OR(Prefeitura!I453="Não",Prefeitura!J453&lt;&gt;""),"EXCLUÍDO","")</f>
        <v/>
      </c>
      <c r="P453" s="24" t="str">
        <f>IF(Prefeitura!J453&lt;&gt;"","ATENDIDO CDHU",IF(Prefeitura!I453="Não","NÃO COMPROVA TEMPO DE MORADIA",""))</f>
        <v/>
      </c>
      <c r="Q453" s="24" t="str">
        <f t="shared" ref="Q453:Q516" si="16">IF(P453="","",IF(P453="ATENDIDO CDHU","CDHU","PREFEITURA"))</f>
        <v/>
      </c>
    </row>
    <row r="454" spans="1:17" ht="24.95" customHeight="1" x14ac:dyDescent="0.25">
      <c r="A454" s="17">
        <f t="shared" si="15"/>
        <v>452</v>
      </c>
      <c r="B454" s="18" t="str">
        <f>'Base de dados'!A453</f>
        <v>5140002980</v>
      </c>
      <c r="C454" s="19" t="str">
        <f>'Base de dados'!B453</f>
        <v>ROGERIO MENDES</v>
      </c>
      <c r="D454" s="26">
        <f>'Base de dados'!C453</f>
        <v>296163582</v>
      </c>
      <c r="E454" s="20" t="str">
        <f>'Base de dados'!D453</f>
        <v>299.535.908-50</v>
      </c>
      <c r="F454" s="21" t="str">
        <f>IF('Base de dados'!E453&lt;&gt;"",'Base de dados'!E453,"")</f>
        <v>DANIELLE ROSA</v>
      </c>
      <c r="G454" s="21">
        <f>IF('Base de dados'!F453&lt;&gt;"",'Base de dados'!F453,"")</f>
        <v>447368795</v>
      </c>
      <c r="H454" s="21" t="str">
        <f>IF('Base de dados'!G453&lt;&gt;"",'Base de dados'!G453,"")</f>
        <v>389.309.028-20</v>
      </c>
      <c r="I454" s="31" t="str">
        <f>Prefeitura!D454</f>
        <v>RUA VENANCIO DIAS PATRICIO, 295 - ESTACAO  - JUQUIA</v>
      </c>
      <c r="J454" s="22" t="str">
        <f>Prefeitura!E454</f>
        <v>(13) 996638021</v>
      </c>
      <c r="K454" s="23" t="str">
        <f>LOWER('Base de dados'!K453)</f>
        <v>rogeriomendes1307@gmail.com</v>
      </c>
      <c r="L454" s="24" t="str">
        <f>'Base de dados'!J453</f>
        <v>POPULAÇÃO GERAL</v>
      </c>
      <c r="M454" s="24" t="str">
        <f>'Base de dados'!L453</f>
        <v>SUPLENTE COMPLEMENTAR</v>
      </c>
      <c r="N454" s="24">
        <f>'Base de dados'!M453</f>
        <v>221</v>
      </c>
      <c r="O454" s="29" t="str">
        <f>IF(OR(Prefeitura!I454="Não",Prefeitura!J454&lt;&gt;""),"EXCLUÍDO","")</f>
        <v/>
      </c>
      <c r="P454" s="24" t="str">
        <f>IF(Prefeitura!J454&lt;&gt;"","ATENDIDO CDHU",IF(Prefeitura!I454="Não","NÃO COMPROVA TEMPO DE MORADIA",""))</f>
        <v/>
      </c>
      <c r="Q454" s="24" t="str">
        <f t="shared" si="16"/>
        <v/>
      </c>
    </row>
    <row r="455" spans="1:17" ht="24.95" customHeight="1" x14ac:dyDescent="0.25">
      <c r="A455" s="17">
        <f t="shared" si="15"/>
        <v>453</v>
      </c>
      <c r="B455" s="18" t="str">
        <f>'Base de dados'!A454</f>
        <v>5140008128</v>
      </c>
      <c r="C455" s="19" t="str">
        <f>'Base de dados'!B454</f>
        <v>ELI SOARES DE LARA</v>
      </c>
      <c r="D455" s="26">
        <f>'Base de dados'!C454</f>
        <v>175986289</v>
      </c>
      <c r="E455" s="20" t="str">
        <f>'Base de dados'!D454</f>
        <v>056.177.958-99</v>
      </c>
      <c r="F455" s="21" t="str">
        <f>IF('Base de dados'!E454&lt;&gt;"",'Base de dados'!E454,"")</f>
        <v/>
      </c>
      <c r="G455" s="21" t="str">
        <f>IF('Base de dados'!F454&lt;&gt;"",'Base de dados'!F454,"")</f>
        <v/>
      </c>
      <c r="H455" s="21" t="str">
        <f>IF('Base de dados'!G454&lt;&gt;"",'Base de dados'!G454,"")</f>
        <v/>
      </c>
      <c r="I455" s="31" t="str">
        <f>Prefeitura!D455</f>
        <v>EST PIEDADE, 201 - VILA SANCHES - JUQUIA</v>
      </c>
      <c r="J455" s="22" t="str">
        <f>Prefeitura!E455</f>
        <v>(13) 996746351</v>
      </c>
      <c r="K455" s="23" t="str">
        <f>LOWER('Base de dados'!K454)</f>
        <v>elisoares.lara@gmail.com</v>
      </c>
      <c r="L455" s="24" t="str">
        <f>'Base de dados'!J454</f>
        <v>POPULAÇÃO GERAL</v>
      </c>
      <c r="M455" s="24" t="str">
        <f>'Base de dados'!L454</f>
        <v>SUPLENTE COMPLEMENTAR</v>
      </c>
      <c r="N455" s="24">
        <f>'Base de dados'!M454</f>
        <v>222</v>
      </c>
      <c r="O455" s="29" t="str">
        <f>IF(OR(Prefeitura!I455="Não",Prefeitura!J455&lt;&gt;""),"EXCLUÍDO","")</f>
        <v/>
      </c>
      <c r="P455" s="24" t="str">
        <f>IF(Prefeitura!J455&lt;&gt;"","ATENDIDO CDHU",IF(Prefeitura!I455="Não","NÃO COMPROVA TEMPO DE MORADIA",""))</f>
        <v/>
      </c>
      <c r="Q455" s="24" t="str">
        <f t="shared" si="16"/>
        <v/>
      </c>
    </row>
    <row r="456" spans="1:17" ht="24.95" customHeight="1" x14ac:dyDescent="0.25">
      <c r="A456" s="17">
        <f t="shared" si="15"/>
        <v>454</v>
      </c>
      <c r="B456" s="18" t="str">
        <f>'Base de dados'!A455</f>
        <v>5140004689</v>
      </c>
      <c r="C456" s="19" t="str">
        <f>'Base de dados'!B455</f>
        <v>OSCAR GONCALVES PATRICIO</v>
      </c>
      <c r="D456" s="26">
        <f>'Base de dados'!C455</f>
        <v>434261014</v>
      </c>
      <c r="E456" s="20" t="str">
        <f>'Base de dados'!D455</f>
        <v>297.996.888-92</v>
      </c>
      <c r="F456" s="21" t="str">
        <f>IF('Base de dados'!E455&lt;&gt;"",'Base de dados'!E455,"")</f>
        <v/>
      </c>
      <c r="G456" s="21" t="str">
        <f>IF('Base de dados'!F455&lt;&gt;"",'Base de dados'!F455,"")</f>
        <v/>
      </c>
      <c r="H456" s="21" t="str">
        <f>IF('Base de dados'!G455&lt;&gt;"",'Base de dados'!G455,"")</f>
        <v/>
      </c>
      <c r="I456" s="31" t="str">
        <f>Prefeitura!D456</f>
        <v>TR  TRAVESSA , NABOR DA SILVA FRANCO, 65 - VILA FLORINDO - JUQUIA</v>
      </c>
      <c r="J456" s="22" t="str">
        <f>Prefeitura!E456</f>
        <v>(13) 996360716</v>
      </c>
      <c r="K456" s="23" t="str">
        <f>LOWER('Base de dados'!K455)</f>
        <v>oscar-patricio2010@hotmail.com</v>
      </c>
      <c r="L456" s="24" t="str">
        <f>'Base de dados'!J455</f>
        <v>POPULAÇÃO GERAL</v>
      </c>
      <c r="M456" s="24" t="str">
        <f>'Base de dados'!L455</f>
        <v>SUPLENTE COMPLEMENTAR</v>
      </c>
      <c r="N456" s="24">
        <f>'Base de dados'!M455</f>
        <v>223</v>
      </c>
      <c r="O456" s="29" t="str">
        <f>IF(OR(Prefeitura!I456="Não",Prefeitura!J456&lt;&gt;""),"EXCLUÍDO","")</f>
        <v/>
      </c>
      <c r="P456" s="24" t="str">
        <f>IF(Prefeitura!J456&lt;&gt;"","ATENDIDO CDHU",IF(Prefeitura!I456="Não","NÃO COMPROVA TEMPO DE MORADIA",""))</f>
        <v/>
      </c>
      <c r="Q456" s="24" t="str">
        <f t="shared" si="16"/>
        <v/>
      </c>
    </row>
    <row r="457" spans="1:17" ht="24.95" customHeight="1" x14ac:dyDescent="0.25">
      <c r="A457" s="17">
        <f t="shared" si="15"/>
        <v>455</v>
      </c>
      <c r="B457" s="18" t="str">
        <f>'Base de dados'!A456</f>
        <v>5140004291</v>
      </c>
      <c r="C457" s="19" t="str">
        <f>'Base de dados'!B456</f>
        <v>MARIANE ISABELA STRIANI SILVA</v>
      </c>
      <c r="D457" s="26">
        <f>'Base de dados'!C456</f>
        <v>341310827</v>
      </c>
      <c r="E457" s="20" t="str">
        <f>'Base de dados'!D456</f>
        <v>393.189.538-60</v>
      </c>
      <c r="F457" s="21" t="str">
        <f>IF('Base de dados'!E456&lt;&gt;"",'Base de dados'!E456,"")</f>
        <v>CLODOALDO SILVA SANTOS</v>
      </c>
      <c r="G457" s="21">
        <f>IF('Base de dados'!F456&lt;&gt;"",'Base de dados'!F456,"")</f>
        <v>416546493</v>
      </c>
      <c r="H457" s="21" t="str">
        <f>IF('Base de dados'!G456&lt;&gt;"",'Base de dados'!G456,"")</f>
        <v>299.068.208-29</v>
      </c>
      <c r="I457" s="31" t="str">
        <f>Prefeitura!D457</f>
        <v>RUA PROFESSOR FRANCISCO ARCELINO DO AMARAL, 318 - VILA SANCHES - JUQUIA</v>
      </c>
      <c r="J457" s="22" t="str">
        <f>Prefeitura!E457</f>
        <v>(13) 981992164</v>
      </c>
      <c r="K457" s="23" t="str">
        <f>LOWER('Base de dados'!K456)</f>
        <v>marianeisabela@gmail.com</v>
      </c>
      <c r="L457" s="24" t="str">
        <f>'Base de dados'!J456</f>
        <v>POPULAÇÃO GERAL</v>
      </c>
      <c r="M457" s="24" t="str">
        <f>'Base de dados'!L456</f>
        <v>SUPLENTE COMPLEMENTAR</v>
      </c>
      <c r="N457" s="24">
        <f>'Base de dados'!M456</f>
        <v>224</v>
      </c>
      <c r="O457" s="29" t="str">
        <f>IF(OR(Prefeitura!I457="Não",Prefeitura!J457&lt;&gt;""),"EXCLUÍDO","")</f>
        <v/>
      </c>
      <c r="P457" s="24" t="str">
        <f>IF(Prefeitura!J457&lt;&gt;"","ATENDIDO CDHU",IF(Prefeitura!I457="Não","NÃO COMPROVA TEMPO DE MORADIA",""))</f>
        <v/>
      </c>
      <c r="Q457" s="24" t="str">
        <f t="shared" si="16"/>
        <v/>
      </c>
    </row>
    <row r="458" spans="1:17" ht="24.95" customHeight="1" x14ac:dyDescent="0.25">
      <c r="A458" s="17">
        <f t="shared" si="15"/>
        <v>456</v>
      </c>
      <c r="B458" s="18" t="str">
        <f>'Base de dados'!A457</f>
        <v>5140005298</v>
      </c>
      <c r="C458" s="19" t="str">
        <f>'Base de dados'!B457</f>
        <v>REGINA VENANCIO MARTINS</v>
      </c>
      <c r="D458" s="26">
        <f>'Base de dados'!C457</f>
        <v>409693510</v>
      </c>
      <c r="E458" s="20" t="str">
        <f>'Base de dados'!D457</f>
        <v>390.295.768-98</v>
      </c>
      <c r="F458" s="21" t="str">
        <f>IF('Base de dados'!E457&lt;&gt;"",'Base de dados'!E457,"")</f>
        <v/>
      </c>
      <c r="G458" s="21" t="str">
        <f>IF('Base de dados'!F457&lt;&gt;"",'Base de dados'!F457,"")</f>
        <v/>
      </c>
      <c r="H458" s="21" t="str">
        <f>IF('Base de dados'!G457&lt;&gt;"",'Base de dados'!G457,"")</f>
        <v/>
      </c>
      <c r="I458" s="31" t="str">
        <f>Prefeitura!D458</f>
        <v>RUA ANTONIO MARQUES PATRICIO, 278 - VILA INDUSTRIAL - JUQUIA</v>
      </c>
      <c r="J458" s="22" t="str">
        <f>Prefeitura!E458</f>
        <v>(13) 996374416</v>
      </c>
      <c r="K458" s="23" t="str">
        <f>LOWER('Base de dados'!K457)</f>
        <v>xadreizinho8077@gmail.com</v>
      </c>
      <c r="L458" s="24" t="str">
        <f>'Base de dados'!J457</f>
        <v>POPULAÇÃO GERAL</v>
      </c>
      <c r="M458" s="24" t="str">
        <f>'Base de dados'!L457</f>
        <v>SUPLENTE COMPLEMENTAR</v>
      </c>
      <c r="N458" s="24">
        <f>'Base de dados'!M457</f>
        <v>225</v>
      </c>
      <c r="O458" s="29" t="str">
        <f>IF(OR(Prefeitura!I458="Não",Prefeitura!J458&lt;&gt;""),"EXCLUÍDO","")</f>
        <v/>
      </c>
      <c r="P458" s="24" t="str">
        <f>IF(Prefeitura!J458&lt;&gt;"","ATENDIDO CDHU",IF(Prefeitura!I458="Não","NÃO COMPROVA TEMPO DE MORADIA",""))</f>
        <v/>
      </c>
      <c r="Q458" s="24" t="str">
        <f t="shared" si="16"/>
        <v/>
      </c>
    </row>
    <row r="459" spans="1:17" ht="24.95" customHeight="1" x14ac:dyDescent="0.25">
      <c r="A459" s="17">
        <f t="shared" si="15"/>
        <v>457</v>
      </c>
      <c r="B459" s="18" t="str">
        <f>'Base de dados'!A458</f>
        <v>5140002246</v>
      </c>
      <c r="C459" s="19" t="str">
        <f>'Base de dados'!B458</f>
        <v>CRISTIANE FRANKLIN DE CAMARGO</v>
      </c>
      <c r="D459" s="26">
        <f>'Base de dados'!C458</f>
        <v>434255671</v>
      </c>
      <c r="E459" s="20" t="str">
        <f>'Base de dados'!D458</f>
        <v>360.462.438-07</v>
      </c>
      <c r="F459" s="21" t="str">
        <f>IF('Base de dados'!E458&lt;&gt;"",'Base de dados'!E458,"")</f>
        <v>HELCIO FERREIRA DE CAMARGO</v>
      </c>
      <c r="G459" s="21">
        <f>IF('Base de dados'!F458&lt;&gt;"",'Base de dados'!F458,"")</f>
        <v>17988777</v>
      </c>
      <c r="H459" s="21" t="str">
        <f>IF('Base de dados'!G458&lt;&gt;"",'Base de dados'!G458,"")</f>
        <v>061.874.338-31</v>
      </c>
      <c r="I459" s="31" t="str">
        <f>Prefeitura!D459</f>
        <v>RUA AMAZONAS, 258 - PARQUE NACIONAL - JUQUIA</v>
      </c>
      <c r="J459" s="22" t="str">
        <f>Prefeitura!E459</f>
        <v>(13) 997216854</v>
      </c>
      <c r="K459" s="23" t="str">
        <f>LOWER('Base de dados'!K458)</f>
        <v>chris-f-g@live.com</v>
      </c>
      <c r="L459" s="24" t="str">
        <f>'Base de dados'!J458</f>
        <v>POPULAÇÃO GERAL</v>
      </c>
      <c r="M459" s="24" t="str">
        <f>'Base de dados'!L458</f>
        <v>SUPLENTE COMPLEMENTAR</v>
      </c>
      <c r="N459" s="24">
        <f>'Base de dados'!M458</f>
        <v>226</v>
      </c>
      <c r="O459" s="29" t="str">
        <f>IF(OR(Prefeitura!I459="Não",Prefeitura!J459&lt;&gt;""),"EXCLUÍDO","")</f>
        <v/>
      </c>
      <c r="P459" s="24" t="str">
        <f>IF(Prefeitura!J459&lt;&gt;"","ATENDIDO CDHU",IF(Prefeitura!I459="Não","NÃO COMPROVA TEMPO DE MORADIA",""))</f>
        <v/>
      </c>
      <c r="Q459" s="24" t="str">
        <f t="shared" si="16"/>
        <v/>
      </c>
    </row>
    <row r="460" spans="1:17" ht="24.95" customHeight="1" x14ac:dyDescent="0.25">
      <c r="A460" s="17">
        <f t="shared" si="15"/>
        <v>458</v>
      </c>
      <c r="B460" s="18" t="str">
        <f>'Base de dados'!A459</f>
        <v>5140000521</v>
      </c>
      <c r="C460" s="19" t="str">
        <f>'Base de dados'!B459</f>
        <v>FERNANDA MOREIRA DO VALLE DE JESUS</v>
      </c>
      <c r="D460" s="26">
        <f>'Base de dados'!C459</f>
        <v>409685720</v>
      </c>
      <c r="E460" s="20" t="str">
        <f>'Base de dados'!D459</f>
        <v>373.534.688-07</v>
      </c>
      <c r="F460" s="21" t="str">
        <f>IF('Base de dados'!E459&lt;&gt;"",'Base de dados'!E459,"")</f>
        <v/>
      </c>
      <c r="G460" s="21" t="str">
        <f>IF('Base de dados'!F459&lt;&gt;"",'Base de dados'!F459,"")</f>
        <v/>
      </c>
      <c r="H460" s="21" t="str">
        <f>IF('Base de dados'!G459&lt;&gt;"",'Base de dados'!G459,"")</f>
        <v/>
      </c>
      <c r="I460" s="31" t="str">
        <f>Prefeitura!D460</f>
        <v>RUA ALICE RODRIGUES MOTTA, 326 - VILA INDUSTRIAL - JUQUIA</v>
      </c>
      <c r="J460" s="22" t="str">
        <f>Prefeitura!E460</f>
        <v>(13) 996560305</v>
      </c>
      <c r="K460" s="23" t="str">
        <f>LOWER('Base de dados'!K459)</f>
        <v>fernandinha019@hotmail.com</v>
      </c>
      <c r="L460" s="24" t="str">
        <f>'Base de dados'!J459</f>
        <v>POPULAÇÃO GERAL</v>
      </c>
      <c r="M460" s="24" t="str">
        <f>'Base de dados'!L459</f>
        <v>SUPLENTE COMPLEMENTAR</v>
      </c>
      <c r="N460" s="24">
        <f>'Base de dados'!M459</f>
        <v>227</v>
      </c>
      <c r="O460" s="29" t="str">
        <f>IF(OR(Prefeitura!I460="Não",Prefeitura!J460&lt;&gt;""),"EXCLUÍDO","")</f>
        <v/>
      </c>
      <c r="P460" s="24" t="str">
        <f>IF(Prefeitura!J460&lt;&gt;"","ATENDIDO CDHU",IF(Prefeitura!I460="Não","NÃO COMPROVA TEMPO DE MORADIA",""))</f>
        <v/>
      </c>
      <c r="Q460" s="24" t="str">
        <f t="shared" si="16"/>
        <v/>
      </c>
    </row>
    <row r="461" spans="1:17" ht="24.95" customHeight="1" x14ac:dyDescent="0.25">
      <c r="A461" s="17">
        <f t="shared" si="15"/>
        <v>459</v>
      </c>
      <c r="B461" s="18" t="str">
        <f>'Base de dados'!A460</f>
        <v>5140002774</v>
      </c>
      <c r="C461" s="19" t="str">
        <f>'Base de dados'!B460</f>
        <v>IRACEMA MENDES ALVES</v>
      </c>
      <c r="D461" s="26">
        <f>'Base de dados'!C460</f>
        <v>245743728</v>
      </c>
      <c r="E461" s="20" t="str">
        <f>'Base de dados'!D460</f>
        <v>097.875.838-29</v>
      </c>
      <c r="F461" s="21" t="str">
        <f>IF('Base de dados'!E460&lt;&gt;"",'Base de dados'!E460,"")</f>
        <v/>
      </c>
      <c r="G461" s="21" t="str">
        <f>IF('Base de dados'!F460&lt;&gt;"",'Base de dados'!F460,"")</f>
        <v/>
      </c>
      <c r="H461" s="21" t="str">
        <f>IF('Base de dados'!G460&lt;&gt;"",'Base de dados'!G460,"")</f>
        <v/>
      </c>
      <c r="I461" s="31" t="str">
        <f>Prefeitura!D461</f>
        <v>RUA SOVENIL THEODORO DE OLIVEIRA, 43 - JARDIM JUQUIA - JUQUIA</v>
      </c>
      <c r="J461" s="22" t="str">
        <f>Prefeitura!E461</f>
        <v>(13) 997497354</v>
      </c>
      <c r="K461" s="23" t="str">
        <f>LOWER('Base de dados'!K460)</f>
        <v>iracemamendesalves@gmail.com</v>
      </c>
      <c r="L461" s="24" t="str">
        <f>'Base de dados'!J460</f>
        <v>POPULAÇÃO GERAL</v>
      </c>
      <c r="M461" s="24" t="str">
        <f>'Base de dados'!L460</f>
        <v>SUPLENTE COMPLEMENTAR</v>
      </c>
      <c r="N461" s="24">
        <f>'Base de dados'!M460</f>
        <v>228</v>
      </c>
      <c r="O461" s="29" t="str">
        <f>IF(OR(Prefeitura!I461="Não",Prefeitura!J461&lt;&gt;""),"EXCLUÍDO","")</f>
        <v/>
      </c>
      <c r="P461" s="24" t="str">
        <f>IF(Prefeitura!J461&lt;&gt;"","ATENDIDO CDHU",IF(Prefeitura!I461="Não","NÃO COMPROVA TEMPO DE MORADIA",""))</f>
        <v/>
      </c>
      <c r="Q461" s="24" t="str">
        <f t="shared" si="16"/>
        <v/>
      </c>
    </row>
    <row r="462" spans="1:17" ht="24.95" customHeight="1" x14ac:dyDescent="0.25">
      <c r="A462" s="17">
        <f t="shared" si="15"/>
        <v>460</v>
      </c>
      <c r="B462" s="18" t="str">
        <f>'Base de dados'!A461</f>
        <v>5140003046</v>
      </c>
      <c r="C462" s="19" t="str">
        <f>'Base de dados'!B461</f>
        <v>MARIA APARECIDA GALDINO LUCAS</v>
      </c>
      <c r="D462" s="26">
        <f>'Base de dados'!C461</f>
        <v>290547465</v>
      </c>
      <c r="E462" s="20" t="str">
        <f>'Base de dados'!D461</f>
        <v>276.453.318-79</v>
      </c>
      <c r="F462" s="21" t="str">
        <f>IF('Base de dados'!E461&lt;&gt;"",'Base de dados'!E461,"")</f>
        <v/>
      </c>
      <c r="G462" s="21" t="str">
        <f>IF('Base de dados'!F461&lt;&gt;"",'Base de dados'!F461,"")</f>
        <v/>
      </c>
      <c r="H462" s="21" t="str">
        <f>IF('Base de dados'!G461&lt;&gt;"",'Base de dados'!G461,"")</f>
        <v/>
      </c>
      <c r="I462" s="31" t="str">
        <f>Prefeitura!D462</f>
        <v>RUA JOAQUIM  BELCHIOR DE CAMARGO, 53 - VILA NOVA - JUQUIA</v>
      </c>
      <c r="J462" s="22" t="str">
        <f>Prefeitura!E462</f>
        <v>(13) 996105391</v>
      </c>
      <c r="K462" s="23" t="str">
        <f>LOWER('Base de dados'!K461)</f>
        <v>natashachaves04@gmail.com</v>
      </c>
      <c r="L462" s="24" t="str">
        <f>'Base de dados'!J461</f>
        <v>POPULAÇÃO GERAL</v>
      </c>
      <c r="M462" s="24" t="str">
        <f>'Base de dados'!L461</f>
        <v>SUPLENTE COMPLEMENTAR</v>
      </c>
      <c r="N462" s="24">
        <f>'Base de dados'!M461</f>
        <v>229</v>
      </c>
      <c r="O462" s="29" t="str">
        <f>IF(OR(Prefeitura!I462="Não",Prefeitura!J462&lt;&gt;""),"EXCLUÍDO","")</f>
        <v/>
      </c>
      <c r="P462" s="24" t="str">
        <f>IF(Prefeitura!J462&lt;&gt;"","ATENDIDO CDHU",IF(Prefeitura!I462="Não","NÃO COMPROVA TEMPO DE MORADIA",""))</f>
        <v/>
      </c>
      <c r="Q462" s="24" t="str">
        <f t="shared" si="16"/>
        <v/>
      </c>
    </row>
    <row r="463" spans="1:17" ht="24.95" customHeight="1" x14ac:dyDescent="0.25">
      <c r="A463" s="17">
        <f t="shared" si="15"/>
        <v>461</v>
      </c>
      <c r="B463" s="18" t="str">
        <f>'Base de dados'!A462</f>
        <v>5140003913</v>
      </c>
      <c r="C463" s="19" t="str">
        <f>'Base de dados'!B462</f>
        <v>MARIA APARECIDA ROCHA MARCONDES</v>
      </c>
      <c r="D463" s="26">
        <f>'Base de dados'!C462</f>
        <v>3765211</v>
      </c>
      <c r="E463" s="20" t="str">
        <f>'Base de dados'!D462</f>
        <v>349.394.038-66</v>
      </c>
      <c r="F463" s="21" t="str">
        <f>IF('Base de dados'!E462&lt;&gt;"",'Base de dados'!E462,"")</f>
        <v>EDSON DA SILVA MARCONDES</v>
      </c>
      <c r="G463" s="21">
        <f>IF('Base de dados'!F462&lt;&gt;"",'Base de dados'!F462,"")</f>
        <v>231162431</v>
      </c>
      <c r="H463" s="21" t="str">
        <f>IF('Base de dados'!G462&lt;&gt;"",'Base de dados'!G462,"")</f>
        <v>108.415.828-07</v>
      </c>
      <c r="I463" s="31" t="str">
        <f>Prefeitura!D463</f>
        <v>EST PIEDADE, 4 - VILA SANCHES - JUQUIA</v>
      </c>
      <c r="J463" s="22" t="str">
        <f>Prefeitura!E463</f>
        <v>(13) 996887175</v>
      </c>
      <c r="K463" s="23" t="str">
        <f>LOWER('Base de dados'!K462)</f>
        <v>maria1977rocha@gmail.com</v>
      </c>
      <c r="L463" s="24" t="str">
        <f>'Base de dados'!J462</f>
        <v>POPULAÇÃO GERAL</v>
      </c>
      <c r="M463" s="24" t="str">
        <f>'Base de dados'!L462</f>
        <v>SUPLENTE COMPLEMENTAR</v>
      </c>
      <c r="N463" s="24">
        <f>'Base de dados'!M462</f>
        <v>230</v>
      </c>
      <c r="O463" s="29" t="str">
        <f>IF(OR(Prefeitura!I463="Não",Prefeitura!J463&lt;&gt;""),"EXCLUÍDO","")</f>
        <v/>
      </c>
      <c r="P463" s="24" t="str">
        <f>IF(Prefeitura!J463&lt;&gt;"","ATENDIDO CDHU",IF(Prefeitura!I463="Não","NÃO COMPROVA TEMPO DE MORADIA",""))</f>
        <v/>
      </c>
      <c r="Q463" s="24" t="str">
        <f t="shared" si="16"/>
        <v/>
      </c>
    </row>
    <row r="464" spans="1:17" ht="24.95" customHeight="1" x14ac:dyDescent="0.25">
      <c r="A464" s="17">
        <f t="shared" si="15"/>
        <v>462</v>
      </c>
      <c r="B464" s="18" t="str">
        <f>'Base de dados'!A463</f>
        <v>5140006056</v>
      </c>
      <c r="C464" s="19" t="str">
        <f>'Base de dados'!B463</f>
        <v>CLAUDIO MANCIO LOPES</v>
      </c>
      <c r="D464" s="26">
        <f>'Base de dados'!C463</f>
        <v>341310694</v>
      </c>
      <c r="E464" s="20" t="str">
        <f>'Base de dados'!D463</f>
        <v>286.717.948-30</v>
      </c>
      <c r="F464" s="21" t="str">
        <f>IF('Base de dados'!E463&lt;&gt;"",'Base de dados'!E463,"")</f>
        <v/>
      </c>
      <c r="G464" s="21" t="str">
        <f>IF('Base de dados'!F463&lt;&gt;"",'Base de dados'!F463,"")</f>
        <v/>
      </c>
      <c r="H464" s="21" t="str">
        <f>IF('Base de dados'!G463&lt;&gt;"",'Base de dados'!G463,"")</f>
        <v/>
      </c>
      <c r="I464" s="31" t="str">
        <f>Prefeitura!D464</f>
        <v>SIT BR 116, 411 - POUSO ALTO DE CIMA - JUQUIA</v>
      </c>
      <c r="J464" s="22" t="str">
        <f>Prefeitura!E464</f>
        <v>(13) 996183821</v>
      </c>
      <c r="K464" s="23" t="str">
        <f>LOWER('Base de dados'!K463)</f>
        <v>claudiomancio37@gmail.com</v>
      </c>
      <c r="L464" s="24" t="str">
        <f>'Base de dados'!J463</f>
        <v>POPULAÇÃO GERAL</v>
      </c>
      <c r="M464" s="24" t="str">
        <f>'Base de dados'!L463</f>
        <v>SUPLENTE COMPLEMENTAR</v>
      </c>
      <c r="N464" s="24">
        <f>'Base de dados'!M463</f>
        <v>231</v>
      </c>
      <c r="O464" s="29" t="str">
        <f>IF(OR(Prefeitura!I464="Não",Prefeitura!J464&lt;&gt;""),"EXCLUÍDO","")</f>
        <v/>
      </c>
      <c r="P464" s="24" t="str">
        <f>IF(Prefeitura!J464&lt;&gt;"","ATENDIDO CDHU",IF(Prefeitura!I464="Não","NÃO COMPROVA TEMPO DE MORADIA",""))</f>
        <v/>
      </c>
      <c r="Q464" s="24" t="str">
        <f t="shared" si="16"/>
        <v/>
      </c>
    </row>
    <row r="465" spans="1:17" ht="24.95" customHeight="1" x14ac:dyDescent="0.25">
      <c r="A465" s="17">
        <f t="shared" si="15"/>
        <v>463</v>
      </c>
      <c r="B465" s="18" t="str">
        <f>'Base de dados'!A464</f>
        <v>5140000109</v>
      </c>
      <c r="C465" s="19" t="str">
        <f>'Base de dados'!B464</f>
        <v>SINEGIO ABRAHAO JUNIOR</v>
      </c>
      <c r="D465" s="26">
        <f>'Base de dados'!C464</f>
        <v>409690132</v>
      </c>
      <c r="E465" s="20" t="str">
        <f>'Base de dados'!D464</f>
        <v>335.854.578-43</v>
      </c>
      <c r="F465" s="21" t="str">
        <f>IF('Base de dados'!E464&lt;&gt;"",'Base de dados'!E464,"")</f>
        <v>ELIANE FLORES MUNIZ</v>
      </c>
      <c r="G465" s="21">
        <f>IF('Base de dados'!F464&lt;&gt;"",'Base de dados'!F464,"")</f>
        <v>420414927</v>
      </c>
      <c r="H465" s="21" t="str">
        <f>IF('Base de dados'!G464&lt;&gt;"",'Base de dados'!G464,"")</f>
        <v>363.728.188-09</v>
      </c>
      <c r="I465" s="31" t="str">
        <f>Prefeitura!D465</f>
        <v>RUA MARANHAO, 500 - PARQUE NACIONAL - JUQUIA</v>
      </c>
      <c r="J465" s="22" t="str">
        <f>Prefeitura!E465</f>
        <v>(13) 991189107</v>
      </c>
      <c r="K465" s="23" t="str">
        <f>LOWER('Base de dados'!K464)</f>
        <v>manotutao@hotmail.com</v>
      </c>
      <c r="L465" s="24" t="str">
        <f>'Base de dados'!J464</f>
        <v>POPULAÇÃO GERAL</v>
      </c>
      <c r="M465" s="24" t="str">
        <f>'Base de dados'!L464</f>
        <v>SUPLENTE COMPLEMENTAR</v>
      </c>
      <c r="N465" s="24">
        <f>'Base de dados'!M464</f>
        <v>232</v>
      </c>
      <c r="O465" s="29" t="str">
        <f>IF(OR(Prefeitura!I465="Não",Prefeitura!J465&lt;&gt;""),"EXCLUÍDO","")</f>
        <v/>
      </c>
      <c r="P465" s="24" t="str">
        <f>IF(Prefeitura!J465&lt;&gt;"","ATENDIDO CDHU",IF(Prefeitura!I465="Não","NÃO COMPROVA TEMPO DE MORADIA",""))</f>
        <v/>
      </c>
      <c r="Q465" s="24" t="str">
        <f t="shared" si="16"/>
        <v/>
      </c>
    </row>
    <row r="466" spans="1:17" ht="24.95" customHeight="1" x14ac:dyDescent="0.25">
      <c r="A466" s="17">
        <f t="shared" si="15"/>
        <v>464</v>
      </c>
      <c r="B466" s="18" t="str">
        <f>'Base de dados'!A465</f>
        <v>5140005009</v>
      </c>
      <c r="C466" s="19" t="str">
        <f>'Base de dados'!B465</f>
        <v>JOICE ASSUNCAO</v>
      </c>
      <c r="D466" s="26">
        <f>'Base de dados'!C465</f>
        <v>63332999</v>
      </c>
      <c r="E466" s="20" t="str">
        <f>'Base de dados'!D465</f>
        <v>075.381.819-11</v>
      </c>
      <c r="F466" s="21" t="str">
        <f>IF('Base de dados'!E465&lt;&gt;"",'Base de dados'!E465,"")</f>
        <v/>
      </c>
      <c r="G466" s="21" t="str">
        <f>IF('Base de dados'!F465&lt;&gt;"",'Base de dados'!F465,"")</f>
        <v/>
      </c>
      <c r="H466" s="21" t="str">
        <f>IF('Base de dados'!G465&lt;&gt;"",'Base de dados'!G465,"")</f>
        <v/>
      </c>
      <c r="I466" s="31" t="str">
        <f>Prefeitura!D466</f>
        <v>RUA FRANK LANE, 48 - VILA SANCHES - JUQUIA</v>
      </c>
      <c r="J466" s="22" t="str">
        <f>Prefeitura!E466</f>
        <v>(13) 996613755</v>
      </c>
      <c r="K466" s="23" t="str">
        <f>LOWER('Base de dados'!K465)</f>
        <v>joiceassuncaodossantos@gmail.com</v>
      </c>
      <c r="L466" s="24" t="str">
        <f>'Base de dados'!J465</f>
        <v>POPULAÇÃO GERAL</v>
      </c>
      <c r="M466" s="24" t="str">
        <f>'Base de dados'!L465</f>
        <v>SUPLENTE COMPLEMENTAR</v>
      </c>
      <c r="N466" s="24">
        <f>'Base de dados'!M465</f>
        <v>233</v>
      </c>
      <c r="O466" s="29" t="str">
        <f>IF(OR(Prefeitura!I466="Não",Prefeitura!J466&lt;&gt;""),"EXCLUÍDO","")</f>
        <v/>
      </c>
      <c r="P466" s="24" t="str">
        <f>IF(Prefeitura!J466&lt;&gt;"","ATENDIDO CDHU",IF(Prefeitura!I466="Não","NÃO COMPROVA TEMPO DE MORADIA",""))</f>
        <v/>
      </c>
      <c r="Q466" s="24" t="str">
        <f t="shared" si="16"/>
        <v/>
      </c>
    </row>
    <row r="467" spans="1:17" ht="24.95" customHeight="1" x14ac:dyDescent="0.25">
      <c r="A467" s="17">
        <f t="shared" si="15"/>
        <v>465</v>
      </c>
      <c r="B467" s="18" t="str">
        <f>'Base de dados'!A466</f>
        <v>5140001461</v>
      </c>
      <c r="C467" s="19" t="str">
        <f>'Base de dados'!B466</f>
        <v>ESMERALDA DOS SANTOS TIMOTEO</v>
      </c>
      <c r="D467" s="26">
        <f>'Base de dados'!C466</f>
        <v>434269839</v>
      </c>
      <c r="E467" s="20" t="str">
        <f>'Base de dados'!D466</f>
        <v>380.386.918-81</v>
      </c>
      <c r="F467" s="21" t="str">
        <f>IF('Base de dados'!E466&lt;&gt;"",'Base de dados'!E466,"")</f>
        <v>ALESSANDRO ROSENO BARBOSA</v>
      </c>
      <c r="G467" s="21">
        <f>IF('Base de dados'!F466&lt;&gt;"",'Base de dados'!F466,"")</f>
        <v>628116317</v>
      </c>
      <c r="H467" s="21" t="str">
        <f>IF('Base de dados'!G466&lt;&gt;"",'Base de dados'!G466,"")</f>
        <v>377.907.838-40</v>
      </c>
      <c r="I467" s="31" t="str">
        <f>Prefeitura!D467</f>
        <v>FAZ PORTA DA GOIABA, 0 - BIQUINHA - JUQUIA</v>
      </c>
      <c r="J467" s="22" t="str">
        <f>Prefeitura!E467</f>
        <v>(13) 997851914</v>
      </c>
      <c r="K467" s="23" t="str">
        <f>LOWER('Base de dados'!K466)</f>
        <v>esmeraldasantos@mail.com</v>
      </c>
      <c r="L467" s="24" t="str">
        <f>'Base de dados'!J466</f>
        <v>POPULAÇÃO GERAL</v>
      </c>
      <c r="M467" s="24" t="str">
        <f>'Base de dados'!L466</f>
        <v>SUPLENTE COMPLEMENTAR</v>
      </c>
      <c r="N467" s="24">
        <f>'Base de dados'!M466</f>
        <v>234</v>
      </c>
      <c r="O467" s="29" t="str">
        <f>IF(OR(Prefeitura!I467="Não",Prefeitura!J467&lt;&gt;""),"EXCLUÍDO","")</f>
        <v/>
      </c>
      <c r="P467" s="24" t="str">
        <f>IF(Prefeitura!J467&lt;&gt;"","ATENDIDO CDHU",IF(Prefeitura!I467="Não","NÃO COMPROVA TEMPO DE MORADIA",""))</f>
        <v/>
      </c>
      <c r="Q467" s="24" t="str">
        <f t="shared" si="16"/>
        <v/>
      </c>
    </row>
    <row r="468" spans="1:17" ht="24.95" customHeight="1" x14ac:dyDescent="0.25">
      <c r="A468" s="17">
        <f t="shared" si="15"/>
        <v>466</v>
      </c>
      <c r="B468" s="18" t="str">
        <f>'Base de dados'!A467</f>
        <v>5140008706</v>
      </c>
      <c r="C468" s="19" t="str">
        <f>'Base de dados'!B467</f>
        <v>TAISI ANDRADE SANTOS</v>
      </c>
      <c r="D468" s="26">
        <f>'Base de dados'!C467</f>
        <v>472704485</v>
      </c>
      <c r="E468" s="20" t="str">
        <f>'Base de dados'!D467</f>
        <v>425.415.178-07</v>
      </c>
      <c r="F468" s="21" t="str">
        <f>IF('Base de dados'!E467&lt;&gt;"",'Base de dados'!E467,"")</f>
        <v>EMERSON DA SILVA MATHEUS</v>
      </c>
      <c r="G468" s="21">
        <f>IF('Base de dados'!F467&lt;&gt;"",'Base de dados'!F467,"")</f>
        <v>422450807</v>
      </c>
      <c r="H468" s="21" t="str">
        <f>IF('Base de dados'!G467&lt;&gt;"",'Base de dados'!G467,"")</f>
        <v>377.806.608-00</v>
      </c>
      <c r="I468" s="31" t="str">
        <f>Prefeitura!D468</f>
        <v>SIT 2, 446 - RIBEIRAO FUNDO DE CIMA - JUQUIA</v>
      </c>
      <c r="J468" s="22" t="str">
        <f>Prefeitura!E468</f>
        <v>(13) 996005556</v>
      </c>
      <c r="K468" s="23" t="str">
        <f>LOWER('Base de dados'!K467)</f>
        <v>taisiandrade01@outlook.com</v>
      </c>
      <c r="L468" s="24" t="str">
        <f>'Base de dados'!J467</f>
        <v>POPULAÇÃO GERAL</v>
      </c>
      <c r="M468" s="24" t="str">
        <f>'Base de dados'!L467</f>
        <v>SUPLENTE COMPLEMENTAR</v>
      </c>
      <c r="N468" s="24">
        <f>'Base de dados'!M467</f>
        <v>235</v>
      </c>
      <c r="O468" s="29" t="str">
        <f>IF(OR(Prefeitura!I468="Não",Prefeitura!J468&lt;&gt;""),"EXCLUÍDO","")</f>
        <v/>
      </c>
      <c r="P468" s="24" t="str">
        <f>IF(Prefeitura!J468&lt;&gt;"","ATENDIDO CDHU",IF(Prefeitura!I468="Não","NÃO COMPROVA TEMPO DE MORADIA",""))</f>
        <v/>
      </c>
      <c r="Q468" s="24" t="str">
        <f t="shared" si="16"/>
        <v/>
      </c>
    </row>
    <row r="469" spans="1:17" ht="24.95" customHeight="1" x14ac:dyDescent="0.25">
      <c r="A469" s="17">
        <f t="shared" si="15"/>
        <v>467</v>
      </c>
      <c r="B469" s="18" t="str">
        <f>'Base de dados'!A468</f>
        <v>5140003988</v>
      </c>
      <c r="C469" s="19" t="str">
        <f>'Base de dados'!B468</f>
        <v>FABIANA MARIA TROCATE DA CRUZ LINS</v>
      </c>
      <c r="D469" s="26">
        <f>'Base de dados'!C468</f>
        <v>291614279</v>
      </c>
      <c r="E469" s="20" t="str">
        <f>'Base de dados'!D468</f>
        <v>292.533.988-33</v>
      </c>
      <c r="F469" s="21" t="str">
        <f>IF('Base de dados'!E468&lt;&gt;"",'Base de dados'!E468,"")</f>
        <v>ERIVALDO PEREIRA LINS</v>
      </c>
      <c r="G469" s="21">
        <f>IF('Base de dados'!F468&lt;&gt;"",'Base de dados'!F468,"")</f>
        <v>277740629</v>
      </c>
      <c r="H469" s="21" t="str">
        <f>IF('Base de dados'!G468&lt;&gt;"",'Base de dados'!G468,"")</f>
        <v>261.370.528-00</v>
      </c>
      <c r="I469" s="31" t="str">
        <f>Prefeitura!D469</f>
        <v>RUA OTACILIO MAGALHAES, 522 - VILA INDUSTRIAL - JUQUIA</v>
      </c>
      <c r="J469" s="22" t="str">
        <f>Prefeitura!E469</f>
        <v>(13) 996139118</v>
      </c>
      <c r="K469" s="23" t="str">
        <f>LOWER('Base de dados'!K468)</f>
        <v>trocate50lins@gmail.com</v>
      </c>
      <c r="L469" s="24" t="str">
        <f>'Base de dados'!J468</f>
        <v>POPULAÇÃO GERAL</v>
      </c>
      <c r="M469" s="24" t="str">
        <f>'Base de dados'!L468</f>
        <v>SUPLENTE COMPLEMENTAR</v>
      </c>
      <c r="N469" s="24">
        <f>'Base de dados'!M468</f>
        <v>236</v>
      </c>
      <c r="O469" s="29" t="str">
        <f>IF(OR(Prefeitura!I469="Não",Prefeitura!J469&lt;&gt;""),"EXCLUÍDO","")</f>
        <v/>
      </c>
      <c r="P469" s="24" t="str">
        <f>IF(Prefeitura!J469&lt;&gt;"","ATENDIDO CDHU",IF(Prefeitura!I469="Não","NÃO COMPROVA TEMPO DE MORADIA",""))</f>
        <v/>
      </c>
      <c r="Q469" s="24" t="str">
        <f t="shared" si="16"/>
        <v/>
      </c>
    </row>
    <row r="470" spans="1:17" ht="24.95" customHeight="1" x14ac:dyDescent="0.25">
      <c r="A470" s="17">
        <f t="shared" si="15"/>
        <v>468</v>
      </c>
      <c r="B470" s="18" t="str">
        <f>'Base de dados'!A469</f>
        <v>5140007484</v>
      </c>
      <c r="C470" s="19" t="str">
        <f>'Base de dados'!B469</f>
        <v>CLARICE ALVES RIBEIRO JORGE</v>
      </c>
      <c r="D470" s="26">
        <f>'Base de dados'!C469</f>
        <v>572147211</v>
      </c>
      <c r="E470" s="20" t="str">
        <f>'Base de dados'!D469</f>
        <v>465.393.148-84</v>
      </c>
      <c r="F470" s="21" t="str">
        <f>IF('Base de dados'!E469&lt;&gt;"",'Base de dados'!E469,"")</f>
        <v/>
      </c>
      <c r="G470" s="21" t="str">
        <f>IF('Base de dados'!F469&lt;&gt;"",'Base de dados'!F469,"")</f>
        <v/>
      </c>
      <c r="H470" s="21" t="str">
        <f>IF('Base de dados'!G469&lt;&gt;"",'Base de dados'!G469,"")</f>
        <v/>
      </c>
      <c r="I470" s="31" t="str">
        <f>Prefeitura!D470</f>
        <v>RUA DR RODRIGUES ALVES, 454 - ESTACAO  - JUQUIA</v>
      </c>
      <c r="J470" s="22" t="str">
        <f>Prefeitura!E470</f>
        <v>(41) 999986384</v>
      </c>
      <c r="K470" s="23" t="str">
        <f>LOWER('Base de dados'!K469)</f>
        <v>clarice.alvesj@gmail.com</v>
      </c>
      <c r="L470" s="24" t="str">
        <f>'Base de dados'!J469</f>
        <v>POPULAÇÃO GERAL</v>
      </c>
      <c r="M470" s="24" t="str">
        <f>'Base de dados'!L469</f>
        <v>SUPLENTE COMPLEMENTAR</v>
      </c>
      <c r="N470" s="24">
        <f>'Base de dados'!M469</f>
        <v>237</v>
      </c>
      <c r="O470" s="29" t="str">
        <f>IF(OR(Prefeitura!I470="Não",Prefeitura!J470&lt;&gt;""),"EXCLUÍDO","")</f>
        <v/>
      </c>
      <c r="P470" s="24" t="str">
        <f>IF(Prefeitura!J470&lt;&gt;"","ATENDIDO CDHU",IF(Prefeitura!I470="Não","NÃO COMPROVA TEMPO DE MORADIA",""))</f>
        <v/>
      </c>
      <c r="Q470" s="24" t="str">
        <f t="shared" si="16"/>
        <v/>
      </c>
    </row>
    <row r="471" spans="1:17" ht="24.95" customHeight="1" x14ac:dyDescent="0.25">
      <c r="A471" s="17">
        <f t="shared" si="15"/>
        <v>469</v>
      </c>
      <c r="B471" s="18" t="str">
        <f>'Base de dados'!A470</f>
        <v>5140003061</v>
      </c>
      <c r="C471" s="19" t="str">
        <f>'Base de dados'!B470</f>
        <v>NAZMIE JAZE</v>
      </c>
      <c r="D471" s="26">
        <f>'Base de dados'!C470</f>
        <v>137666354</v>
      </c>
      <c r="E471" s="20" t="str">
        <f>'Base de dados'!D470</f>
        <v>108.428.068-06</v>
      </c>
      <c r="F471" s="21" t="str">
        <f>IF('Base de dados'!E470&lt;&gt;"",'Base de dados'!E470,"")</f>
        <v/>
      </c>
      <c r="G471" s="21" t="str">
        <f>IF('Base de dados'!F470&lt;&gt;"",'Base de dados'!F470,"")</f>
        <v/>
      </c>
      <c r="H471" s="21" t="str">
        <f>IF('Base de dados'!G470&lt;&gt;"",'Base de dados'!G470,"")</f>
        <v/>
      </c>
      <c r="I471" s="31" t="str">
        <f>Prefeitura!D471</f>
        <v>RUA 10 DE ABRIL, 215 - CENTRO - JUQUIA</v>
      </c>
      <c r="J471" s="22" t="str">
        <f>Prefeitura!E471</f>
        <v>(13) 996009102</v>
      </c>
      <c r="K471" s="23" t="str">
        <f>LOWER('Base de dados'!K470)</f>
        <v>nahiajaze@hotmail.com</v>
      </c>
      <c r="L471" s="24" t="str">
        <f>'Base de dados'!J470</f>
        <v>POPULAÇÃO GERAL</v>
      </c>
      <c r="M471" s="24" t="str">
        <f>'Base de dados'!L470</f>
        <v>SUPLENTE COMPLEMENTAR</v>
      </c>
      <c r="N471" s="24">
        <f>'Base de dados'!M470</f>
        <v>238</v>
      </c>
      <c r="O471" s="29" t="str">
        <f>IF(OR(Prefeitura!I471="Não",Prefeitura!J471&lt;&gt;""),"EXCLUÍDO","")</f>
        <v/>
      </c>
      <c r="P471" s="24" t="str">
        <f>IF(Prefeitura!J471&lt;&gt;"","ATENDIDO CDHU",IF(Prefeitura!I471="Não","NÃO COMPROVA TEMPO DE MORADIA",""))</f>
        <v/>
      </c>
      <c r="Q471" s="24" t="str">
        <f t="shared" si="16"/>
        <v/>
      </c>
    </row>
    <row r="472" spans="1:17" ht="24.95" customHeight="1" x14ac:dyDescent="0.25">
      <c r="A472" s="17">
        <f t="shared" si="15"/>
        <v>470</v>
      </c>
      <c r="B472" s="18" t="str">
        <f>'Base de dados'!A471</f>
        <v>5140004788</v>
      </c>
      <c r="C472" s="19" t="str">
        <f>'Base de dados'!B471</f>
        <v>CINTIA APARECIDA DUARTE SOARES</v>
      </c>
      <c r="D472" s="26">
        <f>'Base de dados'!C471</f>
        <v>434259081</v>
      </c>
      <c r="E472" s="20" t="str">
        <f>'Base de dados'!D471</f>
        <v>226.615.508-36</v>
      </c>
      <c r="F472" s="21" t="str">
        <f>IF('Base de dados'!E471&lt;&gt;"",'Base de dados'!E471,"")</f>
        <v>JONAS PEREIRA LIMA</v>
      </c>
      <c r="G472" s="21">
        <f>IF('Base de dados'!F471&lt;&gt;"",'Base de dados'!F471,"")</f>
        <v>40968692</v>
      </c>
      <c r="H472" s="21" t="str">
        <f>IF('Base de dados'!G471&lt;&gt;"",'Base de dados'!G471,"")</f>
        <v>317.019.778-93</v>
      </c>
      <c r="I472" s="31" t="str">
        <f>Prefeitura!D472</f>
        <v>RUA PRUDENTE DE MORAES, 1 - VILA INDUSTRIAL - JUQUIA</v>
      </c>
      <c r="J472" s="22" t="str">
        <f>Prefeitura!E472</f>
        <v>(13) 997560920</v>
      </c>
      <c r="K472" s="23" t="str">
        <f>LOWER('Base de dados'!K471)</f>
        <v>pereiralimajonas430@gmail.com</v>
      </c>
      <c r="L472" s="24" t="str">
        <f>'Base de dados'!J471</f>
        <v>POPULAÇÃO GERAL</v>
      </c>
      <c r="M472" s="24" t="str">
        <f>'Base de dados'!L471</f>
        <v>SUPLENTE COMPLEMENTAR</v>
      </c>
      <c r="N472" s="24">
        <f>'Base de dados'!M471</f>
        <v>239</v>
      </c>
      <c r="O472" s="29" t="str">
        <f>IF(OR(Prefeitura!I472="Não",Prefeitura!J472&lt;&gt;""),"EXCLUÍDO","")</f>
        <v/>
      </c>
      <c r="P472" s="24" t="str">
        <f>IF(Prefeitura!J472&lt;&gt;"","ATENDIDO CDHU",IF(Prefeitura!I472="Não","NÃO COMPROVA TEMPO DE MORADIA",""))</f>
        <v/>
      </c>
      <c r="Q472" s="24" t="str">
        <f t="shared" si="16"/>
        <v/>
      </c>
    </row>
    <row r="473" spans="1:17" ht="24.95" customHeight="1" x14ac:dyDescent="0.25">
      <c r="A473" s="17">
        <f t="shared" si="15"/>
        <v>471</v>
      </c>
      <c r="B473" s="18" t="str">
        <f>'Base de dados'!A472</f>
        <v>5140004606</v>
      </c>
      <c r="C473" s="19" t="str">
        <f>'Base de dados'!B472</f>
        <v>GIOVANNI DE OLIVEIRA RIBEIRO</v>
      </c>
      <c r="D473" s="26">
        <f>'Base de dados'!C472</f>
        <v>546716313</v>
      </c>
      <c r="E473" s="20" t="str">
        <f>'Base de dados'!D472</f>
        <v>477.119.928-07</v>
      </c>
      <c r="F473" s="21" t="str">
        <f>IF('Base de dados'!E472&lt;&gt;"",'Base de dados'!E472,"")</f>
        <v/>
      </c>
      <c r="G473" s="21" t="str">
        <f>IF('Base de dados'!F472&lt;&gt;"",'Base de dados'!F472,"")</f>
        <v/>
      </c>
      <c r="H473" s="21" t="str">
        <f>IF('Base de dados'!G472&lt;&gt;"",'Base de dados'!G472,"")</f>
        <v/>
      </c>
      <c r="I473" s="31" t="str">
        <f>Prefeitura!D473</f>
        <v>AV  AV  WASHINGTON LUIS, 61 - VILA INDUSTRIAL  - JUQUIA</v>
      </c>
      <c r="J473" s="22" t="str">
        <f>Prefeitura!E473</f>
        <v>(13) 997980678</v>
      </c>
      <c r="K473" s="23" t="str">
        <f>LOWER('Base de dados'!K472)</f>
        <v>giovanni.ribeiro2000@hotmail.com</v>
      </c>
      <c r="L473" s="24" t="str">
        <f>'Base de dados'!J472</f>
        <v>POPULAÇÃO GERAL</v>
      </c>
      <c r="M473" s="24" t="str">
        <f>'Base de dados'!L472</f>
        <v>SUPLENTE COMPLEMENTAR</v>
      </c>
      <c r="N473" s="24">
        <f>'Base de dados'!M472</f>
        <v>240</v>
      </c>
      <c r="O473" s="29" t="str">
        <f>IF(OR(Prefeitura!I473="Não",Prefeitura!J473&lt;&gt;""),"EXCLUÍDO","")</f>
        <v/>
      </c>
      <c r="P473" s="24" t="str">
        <f>IF(Prefeitura!J473&lt;&gt;"","ATENDIDO CDHU",IF(Prefeitura!I473="Não","NÃO COMPROVA TEMPO DE MORADIA",""))</f>
        <v/>
      </c>
      <c r="Q473" s="24" t="str">
        <f t="shared" si="16"/>
        <v/>
      </c>
    </row>
    <row r="474" spans="1:17" ht="24.95" customHeight="1" x14ac:dyDescent="0.25">
      <c r="A474" s="17">
        <f t="shared" si="15"/>
        <v>472</v>
      </c>
      <c r="B474" s="18" t="str">
        <f>'Base de dados'!A473</f>
        <v>5140000190</v>
      </c>
      <c r="C474" s="19" t="str">
        <f>'Base de dados'!B473</f>
        <v>FABIANO DO VALLE DE ARAUJO</v>
      </c>
      <c r="D474" s="26">
        <f>'Base de dados'!C473</f>
        <v>409686396</v>
      </c>
      <c r="E474" s="20" t="str">
        <f>'Base de dados'!D473</f>
        <v>368.196.658-30</v>
      </c>
      <c r="F474" s="21" t="str">
        <f>IF('Base de dados'!E473&lt;&gt;"",'Base de dados'!E473,"")</f>
        <v/>
      </c>
      <c r="G474" s="21" t="str">
        <f>IF('Base de dados'!F473&lt;&gt;"",'Base de dados'!F473,"")</f>
        <v/>
      </c>
      <c r="H474" s="21" t="str">
        <f>IF('Base de dados'!G473&lt;&gt;"",'Base de dados'!G473,"")</f>
        <v/>
      </c>
      <c r="I474" s="31" t="str">
        <f>Prefeitura!D474</f>
        <v>RUA GILMARA APARECIDA CAVALCANTE DE LIMA, 46 - CAPUAVINHA - JUQUIA</v>
      </c>
      <c r="J474" s="22" t="str">
        <f>Prefeitura!E474</f>
        <v>(13) 981971694</v>
      </c>
      <c r="K474" s="23" t="str">
        <f>LOWER('Base de dados'!K473)</f>
        <v>valle_bianno@hotmail.com</v>
      </c>
      <c r="L474" s="24" t="str">
        <f>'Base de dados'!J473</f>
        <v>POPULAÇÃO GERAL</v>
      </c>
      <c r="M474" s="24" t="str">
        <f>'Base de dados'!L473</f>
        <v>SUPLENTE COMPLEMENTAR</v>
      </c>
      <c r="N474" s="24">
        <f>'Base de dados'!M473</f>
        <v>241</v>
      </c>
      <c r="O474" s="29" t="str">
        <f>IF(OR(Prefeitura!I474="Não",Prefeitura!J474&lt;&gt;""),"EXCLUÍDO","")</f>
        <v/>
      </c>
      <c r="P474" s="24" t="str">
        <f>IF(Prefeitura!J474&lt;&gt;"","ATENDIDO CDHU",IF(Prefeitura!I474="Não","NÃO COMPROVA TEMPO DE MORADIA",""))</f>
        <v/>
      </c>
      <c r="Q474" s="24" t="str">
        <f t="shared" si="16"/>
        <v/>
      </c>
    </row>
    <row r="475" spans="1:17" ht="24.95" customHeight="1" x14ac:dyDescent="0.25">
      <c r="A475" s="17">
        <f t="shared" si="15"/>
        <v>473</v>
      </c>
      <c r="B475" s="18" t="str">
        <f>'Base de dados'!A474</f>
        <v>5140000760</v>
      </c>
      <c r="C475" s="19" t="str">
        <f>'Base de dados'!B474</f>
        <v>ADILSON MURILO MONTEIRO GATO</v>
      </c>
      <c r="D475" s="26">
        <f>'Base de dados'!C474</f>
        <v>550744939</v>
      </c>
      <c r="E475" s="20" t="str">
        <f>'Base de dados'!D474</f>
        <v>371.277.858-99</v>
      </c>
      <c r="F475" s="21" t="str">
        <f>IF('Base de dados'!E474&lt;&gt;"",'Base de dados'!E474,"")</f>
        <v>NATALIA DIAS BIANCHI</v>
      </c>
      <c r="G475" s="21">
        <f>IF('Base de dados'!F474&lt;&gt;"",'Base de dados'!F474,"")</f>
        <v>571930517</v>
      </c>
      <c r="H475" s="21" t="str">
        <f>IF('Base de dados'!G474&lt;&gt;"",'Base de dados'!G474,"")</f>
        <v>500.932.298-60</v>
      </c>
      <c r="I475" s="31" t="str">
        <f>Prefeitura!D475</f>
        <v>RUA PALMIRO NOVI, 869 - ARAPONGAL - REGISTRO</v>
      </c>
      <c r="J475" s="22" t="str">
        <f>Prefeitura!E475</f>
        <v>(13) 981309173</v>
      </c>
      <c r="K475" s="23" t="str">
        <f>LOWER('Base de dados'!K474)</f>
        <v>murilo5314@gmail.com</v>
      </c>
      <c r="L475" s="24" t="str">
        <f>'Base de dados'!J474</f>
        <v>POPULAÇÃO GERAL</v>
      </c>
      <c r="M475" s="24" t="str">
        <f>'Base de dados'!L474</f>
        <v>SUPLENTE COMPLEMENTAR</v>
      </c>
      <c r="N475" s="24">
        <f>'Base de dados'!M474</f>
        <v>242</v>
      </c>
      <c r="O475" s="29" t="str">
        <f>IF(OR(Prefeitura!I475="Não",Prefeitura!J475&lt;&gt;""),"EXCLUÍDO","")</f>
        <v/>
      </c>
      <c r="P475" s="24" t="str">
        <f>IF(Prefeitura!J475&lt;&gt;"","ATENDIDO CDHU",IF(Prefeitura!I475="Não","NÃO COMPROVA TEMPO DE MORADIA",""))</f>
        <v/>
      </c>
      <c r="Q475" s="24" t="str">
        <f t="shared" si="16"/>
        <v/>
      </c>
    </row>
    <row r="476" spans="1:17" ht="24.95" customHeight="1" x14ac:dyDescent="0.25">
      <c r="A476" s="17">
        <f t="shared" si="15"/>
        <v>474</v>
      </c>
      <c r="B476" s="18" t="str">
        <f>'Base de dados'!A475</f>
        <v>5140004432</v>
      </c>
      <c r="C476" s="19" t="str">
        <f>'Base de dados'!B475</f>
        <v>MAYANA ARAUJO SANTOS SILVA</v>
      </c>
      <c r="D476" s="26">
        <f>'Base de dados'!C475</f>
        <v>521793208</v>
      </c>
      <c r="E476" s="20" t="str">
        <f>'Base de dados'!D475</f>
        <v>438.530.708-33</v>
      </c>
      <c r="F476" s="21" t="str">
        <f>IF('Base de dados'!E475&lt;&gt;"",'Base de dados'!E475,"")</f>
        <v/>
      </c>
      <c r="G476" s="21" t="str">
        <f>IF('Base de dados'!F475&lt;&gt;"",'Base de dados'!F475,"")</f>
        <v/>
      </c>
      <c r="H476" s="21" t="str">
        <f>IF('Base de dados'!G475&lt;&gt;"",'Base de dados'!G475,"")</f>
        <v/>
      </c>
      <c r="I476" s="31" t="str">
        <f>Prefeitura!D476</f>
        <v>VLA BOA VISTA, 122 - VILA SANCHES - JUQUIA</v>
      </c>
      <c r="J476" s="22" t="str">
        <f>Prefeitura!E476</f>
        <v>(13) 996838426</v>
      </c>
      <c r="K476" s="23" t="str">
        <f>LOWER('Base de dados'!K475)</f>
        <v>araujomayana57@gmail.com</v>
      </c>
      <c r="L476" s="24" t="str">
        <f>'Base de dados'!J475</f>
        <v>POPULAÇÃO GERAL</v>
      </c>
      <c r="M476" s="24" t="str">
        <f>'Base de dados'!L475</f>
        <v>SUPLENTE COMPLEMENTAR</v>
      </c>
      <c r="N476" s="24">
        <f>'Base de dados'!M475</f>
        <v>243</v>
      </c>
      <c r="O476" s="29" t="str">
        <f>IF(OR(Prefeitura!I476="Não",Prefeitura!J476&lt;&gt;""),"EXCLUÍDO","")</f>
        <v/>
      </c>
      <c r="P476" s="24" t="str">
        <f>IF(Prefeitura!J476&lt;&gt;"","ATENDIDO CDHU",IF(Prefeitura!I476="Não","NÃO COMPROVA TEMPO DE MORADIA",""))</f>
        <v/>
      </c>
      <c r="Q476" s="24" t="str">
        <f t="shared" si="16"/>
        <v/>
      </c>
    </row>
    <row r="477" spans="1:17" ht="24.95" customHeight="1" x14ac:dyDescent="0.25">
      <c r="A477" s="17">
        <f t="shared" si="15"/>
        <v>475</v>
      </c>
      <c r="B477" s="18" t="str">
        <f>'Base de dados'!A476</f>
        <v>5140005512</v>
      </c>
      <c r="C477" s="19" t="str">
        <f>'Base de dados'!B476</f>
        <v>ELENILDA DE LIMA XAVIER</v>
      </c>
      <c r="D477" s="26">
        <f>'Base de dados'!C476</f>
        <v>323557363</v>
      </c>
      <c r="E477" s="20" t="str">
        <f>'Base de dados'!D476</f>
        <v>357.745.318-48</v>
      </c>
      <c r="F477" s="21" t="str">
        <f>IF('Base de dados'!E476&lt;&gt;"",'Base de dados'!E476,"")</f>
        <v/>
      </c>
      <c r="G477" s="21" t="str">
        <f>IF('Base de dados'!F476&lt;&gt;"",'Base de dados'!F476,"")</f>
        <v/>
      </c>
      <c r="H477" s="21" t="str">
        <f>IF('Base de dados'!G476&lt;&gt;"",'Base de dados'!G476,"")</f>
        <v/>
      </c>
      <c r="I477" s="31" t="str">
        <f>Prefeitura!D477</f>
        <v>SIT SANTO ANTONIO, Sem número - LAGOINHA - JUQUIA</v>
      </c>
      <c r="J477" s="22" t="str">
        <f>Prefeitura!E477</f>
        <v>(13) 996591712</v>
      </c>
      <c r="K477" s="23" t="str">
        <f>LOWER('Base de dados'!K476)</f>
        <v>jessicarodriguea60@gmail.com</v>
      </c>
      <c r="L477" s="24" t="str">
        <f>'Base de dados'!J476</f>
        <v>POPULAÇÃO GERAL</v>
      </c>
      <c r="M477" s="24" t="str">
        <f>'Base de dados'!L476</f>
        <v>SUPLENTE COMPLEMENTAR</v>
      </c>
      <c r="N477" s="24">
        <f>'Base de dados'!M476</f>
        <v>244</v>
      </c>
      <c r="O477" s="29" t="str">
        <f>IF(OR(Prefeitura!I477="Não",Prefeitura!J477&lt;&gt;""),"EXCLUÍDO","")</f>
        <v/>
      </c>
      <c r="P477" s="24" t="str">
        <f>IF(Prefeitura!J477&lt;&gt;"","ATENDIDO CDHU",IF(Prefeitura!I477="Não","NÃO COMPROVA TEMPO DE MORADIA",""))</f>
        <v/>
      </c>
      <c r="Q477" s="24" t="str">
        <f t="shared" si="16"/>
        <v/>
      </c>
    </row>
    <row r="478" spans="1:17" ht="24.95" customHeight="1" x14ac:dyDescent="0.25">
      <c r="A478" s="17">
        <f t="shared" si="15"/>
        <v>476</v>
      </c>
      <c r="B478" s="18" t="str">
        <f>'Base de dados'!A477</f>
        <v>5140000331</v>
      </c>
      <c r="C478" s="19" t="str">
        <f>'Base de dados'!B477</f>
        <v>ROBSON CORREA PAULO GOMES</v>
      </c>
      <c r="D478" s="26">
        <f>'Base de dados'!C477</f>
        <v>434255506</v>
      </c>
      <c r="E478" s="20" t="str">
        <f>'Base de dados'!D477</f>
        <v>371.561.658-01</v>
      </c>
      <c r="F478" s="21" t="str">
        <f>IF('Base de dados'!E477&lt;&gt;"",'Base de dados'!E477,"")</f>
        <v>KATIA GOMES FERREIRA</v>
      </c>
      <c r="G478" s="21">
        <f>IF('Base de dados'!F477&lt;&gt;"",'Base de dados'!F477,"")</f>
        <v>459406875</v>
      </c>
      <c r="H478" s="21" t="str">
        <f>IF('Base de dados'!G477&lt;&gt;"",'Base de dados'!G477,"")</f>
        <v>405.267.658-01</v>
      </c>
      <c r="I478" s="31" t="str">
        <f>Prefeitura!D478</f>
        <v>RUA ANTONIO MARQUES PATRICIO, 426 - VILA INDUSTRIAL - JUQUIA</v>
      </c>
      <c r="J478" s="22" t="str">
        <f>Prefeitura!E478</f>
        <v>(13) 996329981</v>
      </c>
      <c r="K478" s="23" t="str">
        <f>LOWER('Base de dados'!K477)</f>
        <v>correarobson2860@gmail.com</v>
      </c>
      <c r="L478" s="24" t="str">
        <f>'Base de dados'!J477</f>
        <v>POPULAÇÃO GERAL</v>
      </c>
      <c r="M478" s="24" t="str">
        <f>'Base de dados'!L477</f>
        <v>SUPLENTE COMPLEMENTAR</v>
      </c>
      <c r="N478" s="24">
        <f>'Base de dados'!M477</f>
        <v>245</v>
      </c>
      <c r="O478" s="29" t="str">
        <f>IF(OR(Prefeitura!I478="Não",Prefeitura!J478&lt;&gt;""),"EXCLUÍDO","")</f>
        <v/>
      </c>
      <c r="P478" s="24" t="str">
        <f>IF(Prefeitura!J478&lt;&gt;"","ATENDIDO CDHU",IF(Prefeitura!I478="Não","NÃO COMPROVA TEMPO DE MORADIA",""))</f>
        <v/>
      </c>
      <c r="Q478" s="24" t="str">
        <f t="shared" si="16"/>
        <v/>
      </c>
    </row>
    <row r="479" spans="1:17" ht="24.95" customHeight="1" x14ac:dyDescent="0.25">
      <c r="A479" s="17">
        <f t="shared" si="15"/>
        <v>477</v>
      </c>
      <c r="B479" s="18" t="str">
        <f>'Base de dados'!A478</f>
        <v>5140009928</v>
      </c>
      <c r="C479" s="19" t="str">
        <f>'Base de dados'!B478</f>
        <v>TATIANA RIBEIRO DA CRUZ</v>
      </c>
      <c r="D479" s="26">
        <f>'Base de dados'!C478</f>
        <v>376522859</v>
      </c>
      <c r="E479" s="20" t="str">
        <f>'Base de dados'!D478</f>
        <v>354.395.238-20</v>
      </c>
      <c r="F479" s="21" t="str">
        <f>IF('Base de dados'!E478&lt;&gt;"",'Base de dados'!E478,"")</f>
        <v/>
      </c>
      <c r="G479" s="21" t="str">
        <f>IF('Base de dados'!F478&lt;&gt;"",'Base de dados'!F478,"")</f>
        <v/>
      </c>
      <c r="H479" s="21" t="str">
        <f>IF('Base de dados'!G478&lt;&gt;"",'Base de dados'!G478,"")</f>
        <v/>
      </c>
      <c r="I479" s="31" t="str">
        <f>Prefeitura!D479</f>
        <v>RUA ANABOR DA SILVA FRANCO, 105 - VILA FLORINDO DE BAIXO - JUQUIA</v>
      </c>
      <c r="J479" s="22" t="str">
        <f>Prefeitura!E479</f>
        <v>(13) 997860184</v>
      </c>
      <c r="K479" s="23" t="str">
        <f>LOWER('Base de dados'!K478)</f>
        <v>ebersonribeiros01@gmail.com</v>
      </c>
      <c r="L479" s="24" t="str">
        <f>'Base de dados'!J478</f>
        <v>POPULAÇÃO GERAL</v>
      </c>
      <c r="M479" s="24" t="str">
        <f>'Base de dados'!L478</f>
        <v>SUPLENTE COMPLEMENTAR</v>
      </c>
      <c r="N479" s="24">
        <f>'Base de dados'!M478</f>
        <v>246</v>
      </c>
      <c r="O479" s="29" t="str">
        <f>IF(OR(Prefeitura!I479="Não",Prefeitura!J479&lt;&gt;""),"EXCLUÍDO","")</f>
        <v/>
      </c>
      <c r="P479" s="24" t="str">
        <f>IF(Prefeitura!J479&lt;&gt;"","ATENDIDO CDHU",IF(Prefeitura!I479="Não","NÃO COMPROVA TEMPO DE MORADIA",""))</f>
        <v/>
      </c>
      <c r="Q479" s="24" t="str">
        <f t="shared" si="16"/>
        <v/>
      </c>
    </row>
    <row r="480" spans="1:17" ht="24.95" customHeight="1" x14ac:dyDescent="0.25">
      <c r="A480" s="17">
        <f t="shared" si="15"/>
        <v>478</v>
      </c>
      <c r="B480" s="18" t="str">
        <f>'Base de dados'!A479</f>
        <v>5140007674</v>
      </c>
      <c r="C480" s="19" t="str">
        <f>'Base de dados'!B479</f>
        <v>SANDRAGONCALVESMUNIZ</v>
      </c>
      <c r="D480" s="26">
        <f>'Base de dados'!C479</f>
        <v>289825222</v>
      </c>
      <c r="E480" s="20" t="str">
        <f>'Base de dados'!D479</f>
        <v>133.671.468-97</v>
      </c>
      <c r="F480" s="21" t="str">
        <f>IF('Base de dados'!E479&lt;&gt;"",'Base de dados'!E479,"")</f>
        <v>RONALDO VENANCIO GOMES</v>
      </c>
      <c r="G480" s="21">
        <f>IF('Base de dados'!F479&lt;&gt;"",'Base de dados'!F479,"")</f>
        <v>36596408</v>
      </c>
      <c r="H480" s="21" t="str">
        <f>IF('Base de dados'!G479&lt;&gt;"",'Base de dados'!G479,"")</f>
        <v>229.110.948-08</v>
      </c>
      <c r="I480" s="31" t="str">
        <f>Prefeitura!D480</f>
        <v>RUA JOSE ANGELO HERRERA DE MIRANDA, 15 - VILA FLORINDO DE BAIXO - JUQUIA</v>
      </c>
      <c r="J480" s="22" t="str">
        <f>Prefeitura!E480</f>
        <v>(13) 9979274</v>
      </c>
      <c r="K480" s="23" t="str">
        <f>LOWER('Base de dados'!K479)</f>
        <v>sandramunizronaldojamile@gmail.com</v>
      </c>
      <c r="L480" s="24" t="str">
        <f>'Base de dados'!J479</f>
        <v>POPULAÇÃO GERAL</v>
      </c>
      <c r="M480" s="24" t="str">
        <f>'Base de dados'!L479</f>
        <v>SUPLENTE COMPLEMENTAR</v>
      </c>
      <c r="N480" s="24">
        <f>'Base de dados'!M479</f>
        <v>247</v>
      </c>
      <c r="O480" s="29" t="str">
        <f>IF(OR(Prefeitura!I480="Não",Prefeitura!J480&lt;&gt;""),"EXCLUÍDO","")</f>
        <v/>
      </c>
      <c r="P480" s="24" t="str">
        <f>IF(Prefeitura!J480&lt;&gt;"","ATENDIDO CDHU",IF(Prefeitura!I480="Não","NÃO COMPROVA TEMPO DE MORADIA",""))</f>
        <v/>
      </c>
      <c r="Q480" s="24" t="str">
        <f t="shared" si="16"/>
        <v/>
      </c>
    </row>
    <row r="481" spans="1:17" ht="24.95" customHeight="1" x14ac:dyDescent="0.25">
      <c r="A481" s="17">
        <f t="shared" si="15"/>
        <v>479</v>
      </c>
      <c r="B481" s="18" t="str">
        <f>'Base de dados'!A480</f>
        <v>5140002998</v>
      </c>
      <c r="C481" s="19" t="str">
        <f>'Base de dados'!B480</f>
        <v>JOSE XAVIER FILHO</v>
      </c>
      <c r="D481" s="26">
        <f>'Base de dados'!C480</f>
        <v>229187146</v>
      </c>
      <c r="E481" s="20" t="str">
        <f>'Base de dados'!D480</f>
        <v>130.433.108-37</v>
      </c>
      <c r="F481" s="21" t="str">
        <f>IF('Base de dados'!E480&lt;&gt;"",'Base de dados'!E480,"")</f>
        <v>ZULEIDE LIMA XAVIER</v>
      </c>
      <c r="G481" s="21">
        <f>IF('Base de dados'!F480&lt;&gt;"",'Base de dados'!F480,"")</f>
        <v>176129698</v>
      </c>
      <c r="H481" s="21" t="str">
        <f>IF('Base de dados'!G480&lt;&gt;"",'Base de dados'!G480,"")</f>
        <v>088.745.648-05</v>
      </c>
      <c r="I481" s="31" t="str">
        <f>Prefeitura!D481</f>
        <v>RUA HUM, 318 - COLONIZACAO  - JUQUIA</v>
      </c>
      <c r="J481" s="22" t="str">
        <f>Prefeitura!E481</f>
        <v>(13) 996347646</v>
      </c>
      <c r="K481" s="23" t="str">
        <f>LOWER('Base de dados'!K480)</f>
        <v>zuzulimaxavier25@gmail.com</v>
      </c>
      <c r="L481" s="24" t="str">
        <f>'Base de dados'!J480</f>
        <v>POPULAÇÃO GERAL</v>
      </c>
      <c r="M481" s="24" t="str">
        <f>'Base de dados'!L480</f>
        <v>SUPLENTE COMPLEMENTAR</v>
      </c>
      <c r="N481" s="24">
        <f>'Base de dados'!M480</f>
        <v>248</v>
      </c>
      <c r="O481" s="29" t="str">
        <f>IF(OR(Prefeitura!I481="Não",Prefeitura!J481&lt;&gt;""),"EXCLUÍDO","")</f>
        <v/>
      </c>
      <c r="P481" s="24" t="str">
        <f>IF(Prefeitura!J481&lt;&gt;"","ATENDIDO CDHU",IF(Prefeitura!I481="Não","NÃO COMPROVA TEMPO DE MORADIA",""))</f>
        <v/>
      </c>
      <c r="Q481" s="24" t="str">
        <f t="shared" si="16"/>
        <v/>
      </c>
    </row>
    <row r="482" spans="1:17" ht="24.95" customHeight="1" x14ac:dyDescent="0.25">
      <c r="A482" s="17">
        <f t="shared" si="15"/>
        <v>480</v>
      </c>
      <c r="B482" s="18" t="str">
        <f>'Base de dados'!A481</f>
        <v>5140001040</v>
      </c>
      <c r="C482" s="19" t="str">
        <f>'Base de dados'!B481</f>
        <v>LUANA PRADO</v>
      </c>
      <c r="D482" s="26">
        <f>'Base de dados'!C481</f>
        <v>393270105</v>
      </c>
      <c r="E482" s="20" t="str">
        <f>'Base de dados'!D481</f>
        <v>359.411.608-52</v>
      </c>
      <c r="F482" s="21" t="str">
        <f>IF('Base de dados'!E481&lt;&gt;"",'Base de dados'!E481,"")</f>
        <v/>
      </c>
      <c r="G482" s="21" t="str">
        <f>IF('Base de dados'!F481&lt;&gt;"",'Base de dados'!F481,"")</f>
        <v/>
      </c>
      <c r="H482" s="21" t="str">
        <f>IF('Base de dados'!G481&lt;&gt;"",'Base de dados'!G481,"")</f>
        <v/>
      </c>
      <c r="I482" s="31" t="str">
        <f>Prefeitura!D482</f>
        <v>RUA DEZ, 109 - OLIVEIRA BARROS  - MIRACATU</v>
      </c>
      <c r="J482" s="22" t="str">
        <f>Prefeitura!E482</f>
        <v>(13) 996803842</v>
      </c>
      <c r="K482" s="23" t="str">
        <f>LOWER('Base de dados'!K481)</f>
        <v>inez.oliveira4@hotmail.com</v>
      </c>
      <c r="L482" s="24" t="str">
        <f>'Base de dados'!J481</f>
        <v>POPULAÇÃO GERAL</v>
      </c>
      <c r="M482" s="24" t="str">
        <f>'Base de dados'!L481</f>
        <v>SUPLENTE COMPLEMENTAR</v>
      </c>
      <c r="N482" s="24">
        <f>'Base de dados'!M481</f>
        <v>249</v>
      </c>
      <c r="O482" s="29" t="str">
        <f>IF(OR(Prefeitura!I482="Não",Prefeitura!J482&lt;&gt;""),"EXCLUÍDO","")</f>
        <v/>
      </c>
      <c r="P482" s="24" t="str">
        <f>IF(Prefeitura!J482&lt;&gt;"","ATENDIDO CDHU",IF(Prefeitura!I482="Não","NÃO COMPROVA TEMPO DE MORADIA",""))</f>
        <v/>
      </c>
      <c r="Q482" s="24" t="str">
        <f t="shared" si="16"/>
        <v/>
      </c>
    </row>
    <row r="483" spans="1:17" ht="24.95" customHeight="1" x14ac:dyDescent="0.25">
      <c r="A483" s="17">
        <f t="shared" si="15"/>
        <v>481</v>
      </c>
      <c r="B483" s="18" t="str">
        <f>'Base de dados'!A482</f>
        <v>5140009217</v>
      </c>
      <c r="C483" s="19" t="str">
        <f>'Base de dados'!B482</f>
        <v>BENEDITO BISCAIA MARTINS</v>
      </c>
      <c r="D483" s="26">
        <f>'Base de dados'!C482</f>
        <v>321154204</v>
      </c>
      <c r="E483" s="20" t="str">
        <f>'Base de dados'!D482</f>
        <v>285.088.388-32</v>
      </c>
      <c r="F483" s="21" t="str">
        <f>IF('Base de dados'!E482&lt;&gt;"",'Base de dados'!E482,"")</f>
        <v>DEISE OLIVEIRA MARTINS</v>
      </c>
      <c r="G483" s="21">
        <f>IF('Base de dados'!F482&lt;&gt;"",'Base de dados'!F482,"")</f>
        <v>409689208</v>
      </c>
      <c r="H483" s="21" t="str">
        <f>IF('Base de dados'!G482&lt;&gt;"",'Base de dados'!G482,"")</f>
        <v>366.542.198-56</v>
      </c>
      <c r="I483" s="31" t="str">
        <f>Prefeitura!D483</f>
        <v>RUA JOSE FROIS, 186 - JARDIM ANA CRISTINA - JUQUIA</v>
      </c>
      <c r="J483" s="22" t="str">
        <f>Prefeitura!E483</f>
        <v>(13) 997552023</v>
      </c>
      <c r="K483" s="23" t="str">
        <f>LOWER('Base de dados'!K482)</f>
        <v>valle_bianno@hotmail.com</v>
      </c>
      <c r="L483" s="24" t="str">
        <f>'Base de dados'!J482</f>
        <v>POPULAÇÃO GERAL</v>
      </c>
      <c r="M483" s="24" t="str">
        <f>'Base de dados'!L482</f>
        <v>SUPLENTE COMPLEMENTAR</v>
      </c>
      <c r="N483" s="24">
        <f>'Base de dados'!M482</f>
        <v>250</v>
      </c>
      <c r="O483" s="29" t="str">
        <f>IF(OR(Prefeitura!I483="Não",Prefeitura!J483&lt;&gt;""),"EXCLUÍDO","")</f>
        <v/>
      </c>
      <c r="P483" s="24" t="str">
        <f>IF(Prefeitura!J483&lt;&gt;"","ATENDIDO CDHU",IF(Prefeitura!I483="Não","NÃO COMPROVA TEMPO DE MORADIA",""))</f>
        <v/>
      </c>
      <c r="Q483" s="24" t="str">
        <f t="shared" si="16"/>
        <v/>
      </c>
    </row>
    <row r="484" spans="1:17" ht="24.95" customHeight="1" x14ac:dyDescent="0.25">
      <c r="A484" s="17">
        <f t="shared" si="15"/>
        <v>482</v>
      </c>
      <c r="B484" s="18" t="str">
        <f>'Base de dados'!A483</f>
        <v>5140006841</v>
      </c>
      <c r="C484" s="19" t="str">
        <f>'Base de dados'!B483</f>
        <v>SIMONE DA SILVA SANTOS RIBEIRO</v>
      </c>
      <c r="D484" s="26">
        <f>'Base de dados'!C483</f>
        <v>423013208</v>
      </c>
      <c r="E484" s="20" t="str">
        <f>'Base de dados'!D483</f>
        <v>354.795.468-13</v>
      </c>
      <c r="F484" s="21" t="str">
        <f>IF('Base de dados'!E483&lt;&gt;"",'Base de dados'!E483,"")</f>
        <v>MOISES DA COSTA RIBEIRO</v>
      </c>
      <c r="G484" s="21">
        <f>IF('Base de dados'!F483&lt;&gt;"",'Base de dados'!F483,"")</f>
        <v>325617600</v>
      </c>
      <c r="H484" s="21" t="str">
        <f>IF('Base de dados'!G483&lt;&gt;"",'Base de dados'!G483,"")</f>
        <v>277.710.148-52</v>
      </c>
      <c r="I484" s="31" t="str">
        <f>Prefeitura!D484</f>
        <v>CHA BR 116 KM 411, S/N - POUSO ALTO - JUQUIA</v>
      </c>
      <c r="J484" s="22" t="str">
        <f>Prefeitura!E484</f>
        <v>(13) 996026707</v>
      </c>
      <c r="K484" s="23" t="str">
        <f>LOWER('Base de dados'!K483)</f>
        <v>davivassao839@gmail.com</v>
      </c>
      <c r="L484" s="24" t="str">
        <f>'Base de dados'!J483</f>
        <v>POPULAÇÃO GERAL</v>
      </c>
      <c r="M484" s="24" t="str">
        <f>'Base de dados'!L483</f>
        <v>SUPLENTE COMPLEMENTAR</v>
      </c>
      <c r="N484" s="24">
        <f>'Base de dados'!M483</f>
        <v>251</v>
      </c>
      <c r="O484" s="29" t="str">
        <f>IF(OR(Prefeitura!I484="Não",Prefeitura!J484&lt;&gt;""),"EXCLUÍDO","")</f>
        <v/>
      </c>
      <c r="P484" s="24" t="str">
        <f>IF(Prefeitura!J484&lt;&gt;"","ATENDIDO CDHU",IF(Prefeitura!I484="Não","NÃO COMPROVA TEMPO DE MORADIA",""))</f>
        <v/>
      </c>
      <c r="Q484" s="24" t="str">
        <f t="shared" si="16"/>
        <v/>
      </c>
    </row>
    <row r="485" spans="1:17" ht="24.95" customHeight="1" x14ac:dyDescent="0.25">
      <c r="A485" s="17">
        <f t="shared" si="15"/>
        <v>483</v>
      </c>
      <c r="B485" s="18" t="str">
        <f>'Base de dados'!A484</f>
        <v>5140009381</v>
      </c>
      <c r="C485" s="19" t="str">
        <f>'Base de dados'!B484</f>
        <v>CARLOS AUGUSTO HEUCK JANETA</v>
      </c>
      <c r="D485" s="26">
        <f>'Base de dados'!C484</f>
        <v>498316737</v>
      </c>
      <c r="E485" s="20" t="str">
        <f>'Base de dados'!D484</f>
        <v>454.690.218-23</v>
      </c>
      <c r="F485" s="21" t="str">
        <f>IF('Base de dados'!E484&lt;&gt;"",'Base de dados'!E484,"")</f>
        <v>MILENA DOS SANTOS NEVES</v>
      </c>
      <c r="G485" s="21">
        <f>IF('Base de dados'!F484&lt;&gt;"",'Base de dados'!F484,"")</f>
        <v>545242617</v>
      </c>
      <c r="H485" s="21" t="str">
        <f>IF('Base de dados'!G484&lt;&gt;"",'Base de dados'!G484,"")</f>
        <v>480.569.028-30</v>
      </c>
      <c r="I485" s="31" t="str">
        <f>Prefeitura!D485</f>
        <v>RUA R  OTACILIO MAGALHAES, 391 - VILA INDUSTRIAL - JUQUIA</v>
      </c>
      <c r="J485" s="22" t="str">
        <f>Prefeitura!E485</f>
        <v>(15) 996870477</v>
      </c>
      <c r="K485" s="23" t="str">
        <f>LOWER('Base de dados'!K484)</f>
        <v>heuckcarlos@gmail.com</v>
      </c>
      <c r="L485" s="24" t="str">
        <f>'Base de dados'!J484</f>
        <v>POPULAÇÃO GERAL</v>
      </c>
      <c r="M485" s="24" t="str">
        <f>'Base de dados'!L484</f>
        <v>SUPLENTE COMPLEMENTAR</v>
      </c>
      <c r="N485" s="24">
        <f>'Base de dados'!M484</f>
        <v>252</v>
      </c>
      <c r="O485" s="29" t="str">
        <f>IF(OR(Prefeitura!I485="Não",Prefeitura!J485&lt;&gt;""),"EXCLUÍDO","")</f>
        <v/>
      </c>
      <c r="P485" s="24" t="str">
        <f>IF(Prefeitura!J485&lt;&gt;"","ATENDIDO CDHU",IF(Prefeitura!I485="Não","NÃO COMPROVA TEMPO DE MORADIA",""))</f>
        <v/>
      </c>
      <c r="Q485" s="24" t="str">
        <f t="shared" si="16"/>
        <v/>
      </c>
    </row>
    <row r="486" spans="1:17" ht="24.95" customHeight="1" x14ac:dyDescent="0.25">
      <c r="A486" s="17">
        <f t="shared" si="15"/>
        <v>484</v>
      </c>
      <c r="B486" s="18" t="str">
        <f>'Base de dados'!A485</f>
        <v>5140009910</v>
      </c>
      <c r="C486" s="19" t="str">
        <f>'Base de dados'!B485</f>
        <v>SIRLENE APARECIDA DA SILVA</v>
      </c>
      <c r="D486" s="26">
        <f>'Base de dados'!C485</f>
        <v>354207544</v>
      </c>
      <c r="E486" s="20" t="str">
        <f>'Base de dados'!D485</f>
        <v>281.019.738-50</v>
      </c>
      <c r="F486" s="21" t="str">
        <f>IF('Base de dados'!E485&lt;&gt;"",'Base de dados'!E485,"")</f>
        <v/>
      </c>
      <c r="G486" s="21" t="str">
        <f>IF('Base de dados'!F485&lt;&gt;"",'Base de dados'!F485,"")</f>
        <v/>
      </c>
      <c r="H486" s="21" t="str">
        <f>IF('Base de dados'!G485&lt;&gt;"",'Base de dados'!G485,"")</f>
        <v/>
      </c>
      <c r="I486" s="31" t="str">
        <f>Prefeitura!D486</f>
        <v>RUA DO RANARIO, S/N - ITOPAVA - JUQUIA</v>
      </c>
      <c r="J486" s="22" t="str">
        <f>Prefeitura!E486</f>
        <v>(13) 997626459</v>
      </c>
      <c r="K486" s="23" t="str">
        <f>LOWER('Base de dados'!K485)</f>
        <v>ms3976458@gmail.com</v>
      </c>
      <c r="L486" s="24" t="str">
        <f>'Base de dados'!J485</f>
        <v>POPULAÇÃO GERAL</v>
      </c>
      <c r="M486" s="24" t="str">
        <f>'Base de dados'!L485</f>
        <v>SUPLENTE COMPLEMENTAR</v>
      </c>
      <c r="N486" s="24">
        <f>'Base de dados'!M485</f>
        <v>253</v>
      </c>
      <c r="O486" s="29" t="str">
        <f>IF(OR(Prefeitura!I486="Não",Prefeitura!J486&lt;&gt;""),"EXCLUÍDO","")</f>
        <v/>
      </c>
      <c r="P486" s="24" t="str">
        <f>IF(Prefeitura!J486&lt;&gt;"","ATENDIDO CDHU",IF(Prefeitura!I486="Não","NÃO COMPROVA TEMPO DE MORADIA",""))</f>
        <v/>
      </c>
      <c r="Q486" s="24" t="str">
        <f t="shared" si="16"/>
        <v/>
      </c>
    </row>
    <row r="487" spans="1:17" ht="24.95" customHeight="1" x14ac:dyDescent="0.25">
      <c r="A487" s="17">
        <f t="shared" si="15"/>
        <v>485</v>
      </c>
      <c r="B487" s="18" t="str">
        <f>'Base de dados'!A486</f>
        <v>5140004945</v>
      </c>
      <c r="C487" s="19" t="str">
        <f>'Base de dados'!B486</f>
        <v>DEBBIE VASCONCELOS SATO</v>
      </c>
      <c r="D487" s="26">
        <f>'Base de dados'!C486</f>
        <v>15522454</v>
      </c>
      <c r="E487" s="20" t="str">
        <f>'Base de dados'!D486</f>
        <v>089.852.318-47</v>
      </c>
      <c r="F487" s="21" t="str">
        <f>IF('Base de dados'!E486&lt;&gt;"",'Base de dados'!E486,"")</f>
        <v/>
      </c>
      <c r="G487" s="21" t="str">
        <f>IF('Base de dados'!F486&lt;&gt;"",'Base de dados'!F486,"")</f>
        <v/>
      </c>
      <c r="H487" s="21" t="str">
        <f>IF('Base de dados'!G486&lt;&gt;"",'Base de dados'!G486,"")</f>
        <v/>
      </c>
      <c r="I487" s="31" t="str">
        <f>Prefeitura!D487</f>
        <v>RUA NOVE, 49 - VILA PEDREIRA  - JUQUIA</v>
      </c>
      <c r="J487" s="22" t="str">
        <f>Prefeitura!E487</f>
        <v>(13) 996068955</v>
      </c>
      <c r="K487" s="23" t="str">
        <f>LOWER('Base de dados'!K486)</f>
        <v>madinha_130390@hotmail.com</v>
      </c>
      <c r="L487" s="24" t="str">
        <f>'Base de dados'!J486</f>
        <v>POPULAÇÃO GERAL</v>
      </c>
      <c r="M487" s="24" t="str">
        <f>'Base de dados'!L486</f>
        <v>SUPLENTE COMPLEMENTAR</v>
      </c>
      <c r="N487" s="24">
        <f>'Base de dados'!M486</f>
        <v>254</v>
      </c>
      <c r="O487" s="29" t="str">
        <f>IF(OR(Prefeitura!I487="Não",Prefeitura!J487&lt;&gt;""),"EXCLUÍDO","")</f>
        <v/>
      </c>
      <c r="P487" s="24" t="str">
        <f>IF(Prefeitura!J487&lt;&gt;"","ATENDIDO CDHU",IF(Prefeitura!I487="Não","NÃO COMPROVA TEMPO DE MORADIA",""))</f>
        <v/>
      </c>
      <c r="Q487" s="24" t="str">
        <f t="shared" si="16"/>
        <v/>
      </c>
    </row>
    <row r="488" spans="1:17" ht="24.95" customHeight="1" x14ac:dyDescent="0.25">
      <c r="A488" s="17">
        <f t="shared" si="15"/>
        <v>486</v>
      </c>
      <c r="B488" s="18" t="str">
        <f>'Base de dados'!A487</f>
        <v>5140004895</v>
      </c>
      <c r="C488" s="19" t="str">
        <f>'Base de dados'!B487</f>
        <v>RENAN DE SOUSA SILVA</v>
      </c>
      <c r="D488" s="26">
        <f>'Base de dados'!C487</f>
        <v>486647092</v>
      </c>
      <c r="E488" s="20" t="str">
        <f>'Base de dados'!D487</f>
        <v>398.765.698-05</v>
      </c>
      <c r="F488" s="21" t="str">
        <f>IF('Base de dados'!E487&lt;&gt;"",'Base de dados'!E487,"")</f>
        <v>MARCELA CRISTINA PRADO SILVA</v>
      </c>
      <c r="G488" s="21">
        <f>IF('Base de dados'!F487&lt;&gt;"",'Base de dados'!F487,"")</f>
        <v>491471956</v>
      </c>
      <c r="H488" s="21" t="str">
        <f>IF('Base de dados'!G487&lt;&gt;"",'Base de dados'!G487,"")</f>
        <v>427.109.688-19</v>
      </c>
      <c r="I488" s="31" t="str">
        <f>Prefeitura!D488</f>
        <v>SIT SITIO CEDRO, SN - CEDRO - JUQUIA</v>
      </c>
      <c r="J488" s="22" t="str">
        <f>Prefeitura!E488</f>
        <v>(13) 997981238</v>
      </c>
      <c r="K488" s="23" t="str">
        <f>LOWER('Base de dados'!K487)</f>
        <v>renan.sousasilva25@gmail.com</v>
      </c>
      <c r="L488" s="24" t="str">
        <f>'Base de dados'!J487</f>
        <v>POPULAÇÃO GERAL</v>
      </c>
      <c r="M488" s="24" t="str">
        <f>'Base de dados'!L487</f>
        <v>SUPLENTE COMPLEMENTAR</v>
      </c>
      <c r="N488" s="24">
        <f>'Base de dados'!M487</f>
        <v>255</v>
      </c>
      <c r="O488" s="29" t="str">
        <f>IF(OR(Prefeitura!I488="Não",Prefeitura!J488&lt;&gt;""),"EXCLUÍDO","")</f>
        <v/>
      </c>
      <c r="P488" s="24" t="str">
        <f>IF(Prefeitura!J488&lt;&gt;"","ATENDIDO CDHU",IF(Prefeitura!I488="Não","NÃO COMPROVA TEMPO DE MORADIA",""))</f>
        <v/>
      </c>
      <c r="Q488" s="24" t="str">
        <f t="shared" si="16"/>
        <v/>
      </c>
    </row>
    <row r="489" spans="1:17" ht="24.95" customHeight="1" x14ac:dyDescent="0.25">
      <c r="A489" s="17">
        <f t="shared" si="15"/>
        <v>487</v>
      </c>
      <c r="B489" s="18" t="str">
        <f>'Base de dados'!A488</f>
        <v>5140000372</v>
      </c>
      <c r="C489" s="19" t="str">
        <f>'Base de dados'!B488</f>
        <v>ALANA OLIVEIRA DE JESUS</v>
      </c>
      <c r="D489" s="26">
        <f>'Base de dados'!C488</f>
        <v>53579658</v>
      </c>
      <c r="E489" s="20" t="str">
        <f>'Base de dados'!D488</f>
        <v>498.590.068-06</v>
      </c>
      <c r="F489" s="21" t="str">
        <f>IF('Base de dados'!E488&lt;&gt;"",'Base de dados'!E488,"")</f>
        <v>ALANA OLIVEIRA DE JESUS</v>
      </c>
      <c r="G489" s="21">
        <f>IF('Base de dados'!F488&lt;&gt;"",'Base de dados'!F488,"")</f>
        <v>491861369</v>
      </c>
      <c r="H489" s="21" t="str">
        <f>IF('Base de dados'!G488&lt;&gt;"",'Base de dados'!G488,"")</f>
        <v>466.912.828-09</v>
      </c>
      <c r="I489" s="31" t="str">
        <f>Prefeitura!D489</f>
        <v>RUA JOAO VEIGA MARTINS, 20 - VILA FLORINDO - JUQUIA</v>
      </c>
      <c r="J489" s="22" t="str">
        <f>Prefeitura!E489</f>
        <v>(13) 996266502</v>
      </c>
      <c r="K489" s="23" t="str">
        <f>LOWER('Base de dados'!K488)</f>
        <v>alanaoliveirajesus@gmail.com</v>
      </c>
      <c r="L489" s="24" t="str">
        <f>'Base de dados'!J488</f>
        <v>POPULAÇÃO GERAL</v>
      </c>
      <c r="M489" s="24" t="str">
        <f>'Base de dados'!L488</f>
        <v>SUPLENTE COMPLEMENTAR</v>
      </c>
      <c r="N489" s="24">
        <f>'Base de dados'!M488</f>
        <v>256</v>
      </c>
      <c r="O489" s="29" t="str">
        <f>IF(OR(Prefeitura!I489="Não",Prefeitura!J489&lt;&gt;""),"EXCLUÍDO","")</f>
        <v/>
      </c>
      <c r="P489" s="24" t="str">
        <f>IF(Prefeitura!J489&lt;&gt;"","ATENDIDO CDHU",IF(Prefeitura!I489="Não","NÃO COMPROVA TEMPO DE MORADIA",""))</f>
        <v/>
      </c>
      <c r="Q489" s="24" t="str">
        <f t="shared" si="16"/>
        <v/>
      </c>
    </row>
    <row r="490" spans="1:17" ht="24.95" customHeight="1" x14ac:dyDescent="0.25">
      <c r="A490" s="17">
        <f t="shared" si="15"/>
        <v>488</v>
      </c>
      <c r="B490" s="18" t="str">
        <f>'Base de dados'!A489</f>
        <v>5140003145</v>
      </c>
      <c r="C490" s="19" t="str">
        <f>'Base de dados'!B489</f>
        <v>NATALIA ANDRADE SANTOS MURATA</v>
      </c>
      <c r="D490" s="26">
        <f>'Base de dados'!C489</f>
        <v>533542017</v>
      </c>
      <c r="E490" s="20" t="str">
        <f>'Base de dados'!D489</f>
        <v>461.592.188-83</v>
      </c>
      <c r="F490" s="21" t="str">
        <f>IF('Base de dados'!E489&lt;&gt;"",'Base de dados'!E489,"")</f>
        <v>ANTONY ANDRADE DE ASSIS MURATA</v>
      </c>
      <c r="G490" s="21">
        <f>IF('Base de dados'!F489&lt;&gt;"",'Base de dados'!F489,"")</f>
        <v>526004927</v>
      </c>
      <c r="H490" s="21" t="str">
        <f>IF('Base de dados'!G489&lt;&gt;"",'Base de dados'!G489,"")</f>
        <v>467.468.028-09</v>
      </c>
      <c r="I490" s="31" t="str">
        <f>Prefeitura!D490</f>
        <v>SIT SITIO ANTONY, Sn - SITIO RIBEIRAOZINHO - JUQUIA</v>
      </c>
      <c r="J490" s="22" t="str">
        <f>Prefeitura!E490</f>
        <v>(13) 997834303</v>
      </c>
      <c r="K490" s="23" t="str">
        <f>LOWER('Base de dados'!K489)</f>
        <v>nataliamurata2411@gmail.com</v>
      </c>
      <c r="L490" s="24" t="str">
        <f>'Base de dados'!J489</f>
        <v>POPULAÇÃO GERAL</v>
      </c>
      <c r="M490" s="24" t="str">
        <f>'Base de dados'!L489</f>
        <v>SUPLENTE COMPLEMENTAR</v>
      </c>
      <c r="N490" s="24">
        <f>'Base de dados'!M489</f>
        <v>257</v>
      </c>
      <c r="O490" s="29" t="str">
        <f>IF(OR(Prefeitura!I490="Não",Prefeitura!J490&lt;&gt;""),"EXCLUÍDO","")</f>
        <v/>
      </c>
      <c r="P490" s="24" t="str">
        <f>IF(Prefeitura!J490&lt;&gt;"","ATENDIDO CDHU",IF(Prefeitura!I490="Não","NÃO COMPROVA TEMPO DE MORADIA",""))</f>
        <v/>
      </c>
      <c r="Q490" s="24" t="str">
        <f t="shared" si="16"/>
        <v/>
      </c>
    </row>
    <row r="491" spans="1:17" ht="24.95" customHeight="1" x14ac:dyDescent="0.25">
      <c r="A491" s="17">
        <f t="shared" si="15"/>
        <v>489</v>
      </c>
      <c r="B491" s="18" t="str">
        <f>'Base de dados'!A490</f>
        <v>5140004135</v>
      </c>
      <c r="C491" s="19" t="str">
        <f>'Base de dados'!B490</f>
        <v>MAURICIO DE CARVALHO TUBIANO</v>
      </c>
      <c r="D491" s="26">
        <f>'Base de dados'!C490</f>
        <v>564081930</v>
      </c>
      <c r="E491" s="20" t="str">
        <f>'Base de dados'!D490</f>
        <v>463.247.958-61</v>
      </c>
      <c r="F491" s="21" t="str">
        <f>IF('Base de dados'!E490&lt;&gt;"",'Base de dados'!E490,"")</f>
        <v>ALANA CAROLINE DA SILVA MARTINS</v>
      </c>
      <c r="G491" s="21">
        <f>IF('Base de dados'!F490&lt;&gt;"",'Base de dados'!F490,"")</f>
        <v>571959106</v>
      </c>
      <c r="H491" s="21" t="str">
        <f>IF('Base de dados'!G490&lt;&gt;"",'Base de dados'!G490,"")</f>
        <v>465.065.448-30</v>
      </c>
      <c r="I491" s="31" t="str">
        <f>Prefeitura!D491</f>
        <v>RUA KENGO KURITA, 345 - VILA INDUSTRIAL - JUQUIA</v>
      </c>
      <c r="J491" s="22" t="str">
        <f>Prefeitura!E491</f>
        <v>(15) 996471891</v>
      </c>
      <c r="K491" s="23" t="str">
        <f>LOWER('Base de dados'!K490)</f>
        <v>alana3591@gmail.com</v>
      </c>
      <c r="L491" s="24" t="str">
        <f>'Base de dados'!J490</f>
        <v>POPULAÇÃO GERAL</v>
      </c>
      <c r="M491" s="24" t="str">
        <f>'Base de dados'!L490</f>
        <v>SUPLENTE COMPLEMENTAR</v>
      </c>
      <c r="N491" s="24">
        <f>'Base de dados'!M490</f>
        <v>258</v>
      </c>
      <c r="O491" s="29" t="str">
        <f>IF(OR(Prefeitura!I491="Não",Prefeitura!J491&lt;&gt;""),"EXCLUÍDO","")</f>
        <v/>
      </c>
      <c r="P491" s="24" t="str">
        <f>IF(Prefeitura!J491&lt;&gt;"","ATENDIDO CDHU",IF(Prefeitura!I491="Não","NÃO COMPROVA TEMPO DE MORADIA",""))</f>
        <v/>
      </c>
      <c r="Q491" s="24" t="str">
        <f t="shared" si="16"/>
        <v/>
      </c>
    </row>
    <row r="492" spans="1:17" ht="24.95" customHeight="1" x14ac:dyDescent="0.25">
      <c r="A492" s="17">
        <f t="shared" si="15"/>
        <v>490</v>
      </c>
      <c r="B492" s="18" t="str">
        <f>'Base de dados'!A491</f>
        <v>5140006650</v>
      </c>
      <c r="C492" s="19" t="str">
        <f>'Base de dados'!B491</f>
        <v>AMANDA PAZ DOS SANTOS</v>
      </c>
      <c r="D492" s="26">
        <f>'Base de dados'!C491</f>
        <v>503748080</v>
      </c>
      <c r="E492" s="20" t="str">
        <f>'Base de dados'!D491</f>
        <v>437.667.388-95</v>
      </c>
      <c r="F492" s="21" t="str">
        <f>IF('Base de dados'!E491&lt;&gt;"",'Base de dados'!E491,"")</f>
        <v/>
      </c>
      <c r="G492" s="21" t="str">
        <f>IF('Base de dados'!F491&lt;&gt;"",'Base de dados'!F491,"")</f>
        <v/>
      </c>
      <c r="H492" s="21" t="str">
        <f>IF('Base de dados'!G491&lt;&gt;"",'Base de dados'!G491,"")</f>
        <v/>
      </c>
      <c r="I492" s="31" t="str">
        <f>Prefeitura!D492</f>
        <v>RUA ARMANDO SIMOES GRAZINA, 303 - VILA FLORINDO DE BAIXO - JUQUIA</v>
      </c>
      <c r="J492" s="22" t="str">
        <f>Prefeitura!E492</f>
        <v>(13) 997194459</v>
      </c>
      <c r="K492" s="23" t="str">
        <f>LOWER('Base de dados'!K491)</f>
        <v>amaandapaaz@hotmail.com</v>
      </c>
      <c r="L492" s="24" t="str">
        <f>'Base de dados'!J491</f>
        <v>POPULAÇÃO GERAL</v>
      </c>
      <c r="M492" s="24" t="str">
        <f>'Base de dados'!L491</f>
        <v>SUPLENTE COMPLEMENTAR</v>
      </c>
      <c r="N492" s="24">
        <f>'Base de dados'!M491</f>
        <v>259</v>
      </c>
      <c r="O492" s="29" t="str">
        <f>IF(OR(Prefeitura!I492="Não",Prefeitura!J492&lt;&gt;""),"EXCLUÍDO","")</f>
        <v/>
      </c>
      <c r="P492" s="24" t="str">
        <f>IF(Prefeitura!J492&lt;&gt;"","ATENDIDO CDHU",IF(Prefeitura!I492="Não","NÃO COMPROVA TEMPO DE MORADIA",""))</f>
        <v/>
      </c>
      <c r="Q492" s="24" t="str">
        <f t="shared" si="16"/>
        <v/>
      </c>
    </row>
    <row r="493" spans="1:17" ht="24.95" customHeight="1" x14ac:dyDescent="0.25">
      <c r="A493" s="17">
        <f t="shared" si="15"/>
        <v>491</v>
      </c>
      <c r="B493" s="18" t="str">
        <f>'Base de dados'!A492</f>
        <v>5140006882</v>
      </c>
      <c r="C493" s="19" t="str">
        <f>'Base de dados'!B492</f>
        <v>JULIANA SOUZA SANTOS</v>
      </c>
      <c r="D493" s="26">
        <f>'Base de dados'!C492</f>
        <v>537017860</v>
      </c>
      <c r="E493" s="20" t="str">
        <f>'Base de dados'!D492</f>
        <v>437.534.398-27</v>
      </c>
      <c r="F493" s="21" t="str">
        <f>IF('Base de dados'!E492&lt;&gt;"",'Base de dados'!E492,"")</f>
        <v>LEANDRO PEREIRA AMERICO</v>
      </c>
      <c r="G493" s="21">
        <f>IF('Base de dados'!F492&lt;&gt;"",'Base de dados'!F492,"")</f>
        <v>502927239</v>
      </c>
      <c r="H493" s="21" t="str">
        <f>IF('Base de dados'!G492&lt;&gt;"",'Base de dados'!G492,"")</f>
        <v>464.547.958-02</v>
      </c>
      <c r="I493" s="31" t="str">
        <f>Prefeitura!D493</f>
        <v>RUA SERAFIM HENRIQUE DE GOUVEIA, 31 - VILA FLORINDO DE BAIXO - JUQUIA</v>
      </c>
      <c r="J493" s="22" t="str">
        <f>Prefeitura!E493</f>
        <v>(13) 997187184</v>
      </c>
      <c r="K493" s="23" t="str">
        <f>LOWER('Base de dados'!K492)</f>
        <v>julianasouzaicloud@gmail.com</v>
      </c>
      <c r="L493" s="24" t="str">
        <f>'Base de dados'!J492</f>
        <v>POPULAÇÃO GERAL</v>
      </c>
      <c r="M493" s="24" t="str">
        <f>'Base de dados'!L492</f>
        <v>SUPLENTE COMPLEMENTAR</v>
      </c>
      <c r="N493" s="24">
        <f>'Base de dados'!M492</f>
        <v>260</v>
      </c>
      <c r="O493" s="29" t="str">
        <f>IF(OR(Prefeitura!I493="Não",Prefeitura!J493&lt;&gt;""),"EXCLUÍDO","")</f>
        <v/>
      </c>
      <c r="P493" s="24" t="str">
        <f>IF(Prefeitura!J493&lt;&gt;"","ATENDIDO CDHU",IF(Prefeitura!I493="Não","NÃO COMPROVA TEMPO DE MORADIA",""))</f>
        <v/>
      </c>
      <c r="Q493" s="24" t="str">
        <f t="shared" si="16"/>
        <v/>
      </c>
    </row>
    <row r="494" spans="1:17" ht="24.95" customHeight="1" x14ac:dyDescent="0.25">
      <c r="A494" s="17">
        <f t="shared" si="15"/>
        <v>492</v>
      </c>
      <c r="B494" s="18" t="str">
        <f>'Base de dados'!A493</f>
        <v>5140005579</v>
      </c>
      <c r="C494" s="19" t="str">
        <f>'Base de dados'!B493</f>
        <v>JOAO PAULO DA SILVA</v>
      </c>
      <c r="D494" s="26">
        <f>'Base de dados'!C493</f>
        <v>57263688</v>
      </c>
      <c r="E494" s="20" t="str">
        <f>'Base de dados'!D493</f>
        <v>466.101.828-17</v>
      </c>
      <c r="F494" s="21" t="str">
        <f>IF('Base de dados'!E493&lt;&gt;"",'Base de dados'!E493,"")</f>
        <v/>
      </c>
      <c r="G494" s="21" t="str">
        <f>IF('Base de dados'!F493&lt;&gt;"",'Base de dados'!F493,"")</f>
        <v/>
      </c>
      <c r="H494" s="21" t="str">
        <f>IF('Base de dados'!G493&lt;&gt;"",'Base de dados'!G493,"")</f>
        <v/>
      </c>
      <c r="I494" s="31" t="str">
        <f>Prefeitura!D494</f>
        <v>SIT 3, 121 - IPORANGA - JUQUIA</v>
      </c>
      <c r="J494" s="22" t="str">
        <f>Prefeitura!E494</f>
        <v>(13) 997055379</v>
      </c>
      <c r="K494" s="23" t="str">
        <f>LOWER('Base de dados'!K493)</f>
        <v>mlupe7798@gmail.com</v>
      </c>
      <c r="L494" s="24" t="str">
        <f>'Base de dados'!J493</f>
        <v>POPULAÇÃO GERAL</v>
      </c>
      <c r="M494" s="24" t="str">
        <f>'Base de dados'!L493</f>
        <v>SUPLENTE COMPLEMENTAR</v>
      </c>
      <c r="N494" s="24">
        <f>'Base de dados'!M493</f>
        <v>261</v>
      </c>
      <c r="O494" s="29" t="str">
        <f>IF(OR(Prefeitura!I494="Não",Prefeitura!J494&lt;&gt;""),"EXCLUÍDO","")</f>
        <v/>
      </c>
      <c r="P494" s="24" t="str">
        <f>IF(Prefeitura!J494&lt;&gt;"","ATENDIDO CDHU",IF(Prefeitura!I494="Não","NÃO COMPROVA TEMPO DE MORADIA",""))</f>
        <v/>
      </c>
      <c r="Q494" s="24" t="str">
        <f t="shared" si="16"/>
        <v/>
      </c>
    </row>
    <row r="495" spans="1:17" ht="24.95" customHeight="1" x14ac:dyDescent="0.25">
      <c r="A495" s="17">
        <f t="shared" si="15"/>
        <v>493</v>
      </c>
      <c r="B495" s="18" t="str">
        <f>'Base de dados'!A494</f>
        <v>5140006015</v>
      </c>
      <c r="C495" s="19" t="str">
        <f>'Base de dados'!B494</f>
        <v>MARCIA CRISTINA FILO</v>
      </c>
      <c r="D495" s="26">
        <f>'Base de dados'!C494</f>
        <v>228409299</v>
      </c>
      <c r="E495" s="20" t="str">
        <f>'Base de dados'!D494</f>
        <v>277.309.388-71</v>
      </c>
      <c r="F495" s="21" t="str">
        <f>IF('Base de dados'!E494&lt;&gt;"",'Base de dados'!E494,"")</f>
        <v/>
      </c>
      <c r="G495" s="21" t="str">
        <f>IF('Base de dados'!F494&lt;&gt;"",'Base de dados'!F494,"")</f>
        <v/>
      </c>
      <c r="H495" s="21" t="str">
        <f>IF('Base de dados'!G494&lt;&gt;"",'Base de dados'!G494,"")</f>
        <v/>
      </c>
      <c r="I495" s="31" t="str">
        <f>Prefeitura!D495</f>
        <v>RUA PADRE JOAO SALGARI, 22 - VILA FLORINDO - JUQUIA</v>
      </c>
      <c r="J495" s="22" t="str">
        <f>Prefeitura!E495</f>
        <v>(13) 991071910</v>
      </c>
      <c r="K495" s="23" t="str">
        <f>LOWER('Base de dados'!K494)</f>
        <v>marcia.filo@hotmail.com</v>
      </c>
      <c r="L495" s="24" t="str">
        <f>'Base de dados'!J494</f>
        <v>POPULAÇÃO GERAL</v>
      </c>
      <c r="M495" s="24" t="str">
        <f>'Base de dados'!L494</f>
        <v>SUPLENTE COMPLEMENTAR</v>
      </c>
      <c r="N495" s="24">
        <f>'Base de dados'!M494</f>
        <v>262</v>
      </c>
      <c r="O495" s="29" t="str">
        <f>IF(OR(Prefeitura!I495="Não",Prefeitura!J495&lt;&gt;""),"EXCLUÍDO","")</f>
        <v/>
      </c>
      <c r="P495" s="24" t="str">
        <f>IF(Prefeitura!J495&lt;&gt;"","ATENDIDO CDHU",IF(Prefeitura!I495="Não","NÃO COMPROVA TEMPO DE MORADIA",""))</f>
        <v/>
      </c>
      <c r="Q495" s="24" t="str">
        <f t="shared" si="16"/>
        <v/>
      </c>
    </row>
    <row r="496" spans="1:17" ht="24.95" customHeight="1" x14ac:dyDescent="0.25">
      <c r="A496" s="17">
        <f t="shared" si="15"/>
        <v>494</v>
      </c>
      <c r="B496" s="18" t="str">
        <f>'Base de dados'!A495</f>
        <v>5140002626</v>
      </c>
      <c r="C496" s="19" t="str">
        <f>'Base de dados'!B495</f>
        <v>DINALVA MEDEIROS RODRIGUES</v>
      </c>
      <c r="D496" s="26">
        <f>'Base de dados'!C495</f>
        <v>277741221</v>
      </c>
      <c r="E496" s="20" t="str">
        <f>'Base de dados'!D495</f>
        <v>254.307.228-47</v>
      </c>
      <c r="F496" s="21" t="str">
        <f>IF('Base de dados'!E495&lt;&gt;"",'Base de dados'!E495,"")</f>
        <v/>
      </c>
      <c r="G496" s="21" t="str">
        <f>IF('Base de dados'!F495&lt;&gt;"",'Base de dados'!F495,"")</f>
        <v/>
      </c>
      <c r="H496" s="21" t="str">
        <f>IF('Base de dados'!G495&lt;&gt;"",'Base de dados'!G495,"")</f>
        <v/>
      </c>
      <c r="I496" s="31" t="str">
        <f>Prefeitura!D496</f>
        <v>RUA JAYME NUNES DE AQUINO, 45 - VOVO CLARINHA - JUQUIA</v>
      </c>
      <c r="J496" s="22" t="str">
        <f>Prefeitura!E496</f>
        <v>(13) 997915858</v>
      </c>
      <c r="K496" s="23" t="str">
        <f>LOWER('Base de dados'!K495)</f>
        <v>dinalvamedeiros@live.com</v>
      </c>
      <c r="L496" s="24" t="str">
        <f>'Base de dados'!J495</f>
        <v>POPULAÇÃO GERAL</v>
      </c>
      <c r="M496" s="24" t="str">
        <f>'Base de dados'!L495</f>
        <v>SUPLENTE COMPLEMENTAR</v>
      </c>
      <c r="N496" s="24">
        <f>'Base de dados'!M495</f>
        <v>263</v>
      </c>
      <c r="O496" s="29" t="str">
        <f>IF(OR(Prefeitura!I496="Não",Prefeitura!J496&lt;&gt;""),"EXCLUÍDO","")</f>
        <v/>
      </c>
      <c r="P496" s="24" t="str">
        <f>IF(Prefeitura!J496&lt;&gt;"","ATENDIDO CDHU",IF(Prefeitura!I496="Não","NÃO COMPROVA TEMPO DE MORADIA",""))</f>
        <v/>
      </c>
      <c r="Q496" s="24" t="str">
        <f t="shared" si="16"/>
        <v/>
      </c>
    </row>
    <row r="497" spans="1:17" ht="24.95" customHeight="1" x14ac:dyDescent="0.25">
      <c r="A497" s="17">
        <f t="shared" si="15"/>
        <v>495</v>
      </c>
      <c r="B497" s="18" t="str">
        <f>'Base de dados'!A496</f>
        <v>5140003285</v>
      </c>
      <c r="C497" s="19" t="str">
        <f>'Base de dados'!B496</f>
        <v>DAMARIS LARA DAS DORES NOGUEIRA</v>
      </c>
      <c r="D497" s="26">
        <f>'Base de dados'!C496</f>
        <v>56463310</v>
      </c>
      <c r="E497" s="20" t="str">
        <f>'Base de dados'!D496</f>
        <v>462.235.218-47</v>
      </c>
      <c r="F497" s="21" t="str">
        <f>IF('Base de dados'!E496&lt;&gt;"",'Base de dados'!E496,"")</f>
        <v/>
      </c>
      <c r="G497" s="21" t="str">
        <f>IF('Base de dados'!F496&lt;&gt;"",'Base de dados'!F496,"")</f>
        <v/>
      </c>
      <c r="H497" s="21" t="str">
        <f>IF('Base de dados'!G496&lt;&gt;"",'Base de dados'!G496,"")</f>
        <v/>
      </c>
      <c r="I497" s="31" t="str">
        <f>Prefeitura!D497</f>
        <v>RUA JOAO HENRIQUE MUNIZ, 229 - VILA SANCHES - JUQUIA</v>
      </c>
      <c r="J497" s="22" t="str">
        <f>Prefeitura!E497</f>
        <v>(13) 997291781</v>
      </c>
      <c r="K497" s="23" t="str">
        <f>LOWER('Base de dados'!K496)</f>
        <v>dl386237@gmail.com</v>
      </c>
      <c r="L497" s="24" t="str">
        <f>'Base de dados'!J496</f>
        <v>POPULAÇÃO GERAL</v>
      </c>
      <c r="M497" s="24" t="str">
        <f>'Base de dados'!L496</f>
        <v>SUPLENTE COMPLEMENTAR</v>
      </c>
      <c r="N497" s="24">
        <f>'Base de dados'!M496</f>
        <v>264</v>
      </c>
      <c r="O497" s="29" t="str">
        <f>IF(OR(Prefeitura!I497="Não",Prefeitura!J497&lt;&gt;""),"EXCLUÍDO","")</f>
        <v/>
      </c>
      <c r="P497" s="24" t="str">
        <f>IF(Prefeitura!J497&lt;&gt;"","ATENDIDO CDHU",IF(Prefeitura!I497="Não","NÃO COMPROVA TEMPO DE MORADIA",""))</f>
        <v/>
      </c>
      <c r="Q497" s="24" t="str">
        <f t="shared" si="16"/>
        <v/>
      </c>
    </row>
    <row r="498" spans="1:17" ht="24.95" customHeight="1" x14ac:dyDescent="0.25">
      <c r="A498" s="17">
        <f t="shared" si="15"/>
        <v>496</v>
      </c>
      <c r="B498" s="18" t="str">
        <f>'Base de dados'!A497</f>
        <v>5140004978</v>
      </c>
      <c r="C498" s="19" t="str">
        <f>'Base de dados'!B497</f>
        <v>MARCIA NUNES RIBEIRO</v>
      </c>
      <c r="D498" s="26">
        <f>'Base de dados'!C497</f>
        <v>331141784</v>
      </c>
      <c r="E498" s="20" t="str">
        <f>'Base de dados'!D497</f>
        <v>330.245.158-01</v>
      </c>
      <c r="F498" s="21" t="str">
        <f>IF('Base de dados'!E497&lt;&gt;"",'Base de dados'!E497,"")</f>
        <v/>
      </c>
      <c r="G498" s="21" t="str">
        <f>IF('Base de dados'!F497&lt;&gt;"",'Base de dados'!F497,"")</f>
        <v/>
      </c>
      <c r="H498" s="21" t="str">
        <f>IF('Base de dados'!G497&lt;&gt;"",'Base de dados'!G497,"")</f>
        <v/>
      </c>
      <c r="I498" s="31" t="str">
        <f>Prefeitura!D498</f>
        <v>RUA SALUSTIANO GREGORIANO LEITE, 57 - VILA FLORINDO - JUQUIA</v>
      </c>
      <c r="J498" s="22" t="str">
        <f>Prefeitura!E498</f>
        <v>(13) 997323872</v>
      </c>
      <c r="K498" s="23" t="str">
        <f>LOWER('Base de dados'!K497)</f>
        <v>marcinha13@outlook.com</v>
      </c>
      <c r="L498" s="24" t="str">
        <f>'Base de dados'!J497</f>
        <v>POPULAÇÃO GERAL</v>
      </c>
      <c r="M498" s="24" t="str">
        <f>'Base de dados'!L497</f>
        <v>SUPLENTE COMPLEMENTAR</v>
      </c>
      <c r="N498" s="24">
        <f>'Base de dados'!M497</f>
        <v>265</v>
      </c>
      <c r="O498" s="29" t="str">
        <f>IF(OR(Prefeitura!I498="Não",Prefeitura!J498&lt;&gt;""),"EXCLUÍDO","")</f>
        <v/>
      </c>
      <c r="P498" s="24" t="str">
        <f>IF(Prefeitura!J498&lt;&gt;"","ATENDIDO CDHU",IF(Prefeitura!I498="Não","NÃO COMPROVA TEMPO DE MORADIA",""))</f>
        <v/>
      </c>
      <c r="Q498" s="24" t="str">
        <f t="shared" si="16"/>
        <v/>
      </c>
    </row>
    <row r="499" spans="1:17" ht="24.95" customHeight="1" x14ac:dyDescent="0.25">
      <c r="A499" s="17">
        <f t="shared" si="15"/>
        <v>497</v>
      </c>
      <c r="B499" s="18" t="str">
        <f>'Base de dados'!A498</f>
        <v>5140010116</v>
      </c>
      <c r="C499" s="19" t="str">
        <f>'Base de dados'!B498</f>
        <v>ADRIANA GOMES DOS SANTOS</v>
      </c>
      <c r="D499" s="26">
        <f>'Base de dados'!C498</f>
        <v>365486127</v>
      </c>
      <c r="E499" s="20" t="str">
        <f>'Base de dados'!D498</f>
        <v>353.556.848-07</v>
      </c>
      <c r="F499" s="21" t="str">
        <f>IF('Base de dados'!E498&lt;&gt;"",'Base de dados'!E498,"")</f>
        <v/>
      </c>
      <c r="G499" s="21" t="str">
        <f>IF('Base de dados'!F498&lt;&gt;"",'Base de dados'!F498,"")</f>
        <v/>
      </c>
      <c r="H499" s="21" t="str">
        <f>IF('Base de dados'!G498&lt;&gt;"",'Base de dados'!G498,"")</f>
        <v/>
      </c>
      <c r="I499" s="31" t="str">
        <f>Prefeitura!D499</f>
        <v>RUA PARA, 596 - PARQUE NACIONAL - JUQUIA</v>
      </c>
      <c r="J499" s="22" t="str">
        <f>Prefeitura!E499</f>
        <v>(13) 997698656</v>
      </c>
      <c r="K499" s="23" t="str">
        <f>LOWER('Base de dados'!K498)</f>
        <v>milenesantos62@gmail.com</v>
      </c>
      <c r="L499" s="24" t="str">
        <f>'Base de dados'!J498</f>
        <v>POPULAÇÃO GERAL</v>
      </c>
      <c r="M499" s="24" t="str">
        <f>'Base de dados'!L498</f>
        <v>SUPLENTE COMPLEMENTAR</v>
      </c>
      <c r="N499" s="24">
        <f>'Base de dados'!M498</f>
        <v>266</v>
      </c>
      <c r="O499" s="29" t="str">
        <f>IF(OR(Prefeitura!I499="Não",Prefeitura!J499&lt;&gt;""),"EXCLUÍDO","")</f>
        <v/>
      </c>
      <c r="P499" s="24" t="str">
        <f>IF(Prefeitura!J499&lt;&gt;"","ATENDIDO CDHU",IF(Prefeitura!I499="Não","NÃO COMPROVA TEMPO DE MORADIA",""))</f>
        <v/>
      </c>
      <c r="Q499" s="24" t="str">
        <f t="shared" si="16"/>
        <v/>
      </c>
    </row>
    <row r="500" spans="1:17" ht="24.95" customHeight="1" x14ac:dyDescent="0.25">
      <c r="A500" s="17">
        <f t="shared" si="15"/>
        <v>498</v>
      </c>
      <c r="B500" s="18" t="str">
        <f>'Base de dados'!A499</f>
        <v>5140009530</v>
      </c>
      <c r="C500" s="19" t="str">
        <f>'Base de dados'!B499</f>
        <v>CLAUDINEI STURCHI</v>
      </c>
      <c r="D500" s="26">
        <f>'Base de dados'!C499</f>
        <v>329075408</v>
      </c>
      <c r="E500" s="20" t="str">
        <f>'Base de dados'!D499</f>
        <v>258.480.218-05</v>
      </c>
      <c r="F500" s="21" t="str">
        <f>IF('Base de dados'!E499&lt;&gt;"",'Base de dados'!E499,"")</f>
        <v>EDINAURA APARECIDA PENICHE</v>
      </c>
      <c r="G500" s="21">
        <f>IF('Base de dados'!F499&lt;&gt;"",'Base de dados'!F499,"")</f>
        <v>280144544</v>
      </c>
      <c r="H500" s="21" t="str">
        <f>IF('Base de dados'!G499&lt;&gt;"",'Base de dados'!G499,"")</f>
        <v>187.254.568-81</v>
      </c>
      <c r="I500" s="31" t="str">
        <f>Prefeitura!D500</f>
        <v>RUA MARIA ISABEL, 87 - VILA PEDREIRA - JUQUIA</v>
      </c>
      <c r="J500" s="22" t="str">
        <f>Prefeitura!E500</f>
        <v>(13) 997234574</v>
      </c>
      <c r="K500" s="23" t="str">
        <f>LOWER('Base de dados'!K499)</f>
        <v>claudineisturchi956@gmail.com</v>
      </c>
      <c r="L500" s="24" t="str">
        <f>'Base de dados'!J499</f>
        <v>POPULAÇÃO GERAL</v>
      </c>
      <c r="M500" s="24" t="str">
        <f>'Base de dados'!L499</f>
        <v>SUPLENTE COMPLEMENTAR</v>
      </c>
      <c r="N500" s="24">
        <f>'Base de dados'!M499</f>
        <v>267</v>
      </c>
      <c r="O500" s="29" t="str">
        <f>IF(OR(Prefeitura!I500="Não",Prefeitura!J500&lt;&gt;""),"EXCLUÍDO","")</f>
        <v/>
      </c>
      <c r="P500" s="24" t="str">
        <f>IF(Prefeitura!J500&lt;&gt;"","ATENDIDO CDHU",IF(Prefeitura!I500="Não","NÃO COMPROVA TEMPO DE MORADIA",""))</f>
        <v/>
      </c>
      <c r="Q500" s="24" t="str">
        <f t="shared" si="16"/>
        <v/>
      </c>
    </row>
    <row r="501" spans="1:17" ht="24.95" customHeight="1" x14ac:dyDescent="0.25">
      <c r="A501" s="17">
        <f t="shared" si="15"/>
        <v>499</v>
      </c>
      <c r="B501" s="18" t="str">
        <f>'Base de dados'!A500</f>
        <v>5140004309</v>
      </c>
      <c r="C501" s="19" t="str">
        <f>'Base de dados'!B500</f>
        <v>CELIA APARECIDA CAMARGO</v>
      </c>
      <c r="D501" s="26">
        <f>'Base de dados'!C500</f>
        <v>175439709</v>
      </c>
      <c r="E501" s="20" t="str">
        <f>'Base de dados'!D500</f>
        <v>191.321.798-12</v>
      </c>
      <c r="F501" s="21" t="str">
        <f>IF('Base de dados'!E500&lt;&gt;"",'Base de dados'!E500,"")</f>
        <v>VALNER DOMINGUES CAMARGO</v>
      </c>
      <c r="G501" s="21">
        <f>IF('Base de dados'!F500&lt;&gt;"",'Base de dados'!F500,"")</f>
        <v>123720126</v>
      </c>
      <c r="H501" s="21" t="str">
        <f>IF('Base de dados'!G500&lt;&gt;"",'Base de dados'!G500,"")</f>
        <v>005.130.358-26</v>
      </c>
      <c r="I501" s="31" t="str">
        <f>Prefeitura!D501</f>
        <v>RUA DOIS, 278 - FLORESTA - JUQUIA</v>
      </c>
      <c r="J501" s="22" t="str">
        <f>Prefeitura!E501</f>
        <v>(13) 992024993</v>
      </c>
      <c r="K501" s="23" t="str">
        <f>LOWER('Base de dados'!K500)</f>
        <v>ca086219@gmail.com</v>
      </c>
      <c r="L501" s="24" t="str">
        <f>'Base de dados'!J500</f>
        <v>POPULAÇÃO GERAL</v>
      </c>
      <c r="M501" s="24" t="str">
        <f>'Base de dados'!L500</f>
        <v>SUPLENTE COMPLEMENTAR</v>
      </c>
      <c r="N501" s="24">
        <f>'Base de dados'!M500</f>
        <v>268</v>
      </c>
      <c r="O501" s="29" t="str">
        <f>IF(OR(Prefeitura!I501="Não",Prefeitura!J501&lt;&gt;""),"EXCLUÍDO","")</f>
        <v/>
      </c>
      <c r="P501" s="24" t="str">
        <f>IF(Prefeitura!J501&lt;&gt;"","ATENDIDO CDHU",IF(Prefeitura!I501="Não","NÃO COMPROVA TEMPO DE MORADIA",""))</f>
        <v/>
      </c>
      <c r="Q501" s="24" t="str">
        <f t="shared" si="16"/>
        <v/>
      </c>
    </row>
    <row r="502" spans="1:17" ht="24.95" customHeight="1" x14ac:dyDescent="0.25">
      <c r="A502" s="17">
        <f t="shared" si="15"/>
        <v>500</v>
      </c>
      <c r="B502" s="18" t="str">
        <f>'Base de dados'!A501</f>
        <v>5140005934</v>
      </c>
      <c r="C502" s="19" t="str">
        <f>'Base de dados'!B501</f>
        <v>JOSE SOARES NEVES JUNIOR</v>
      </c>
      <c r="D502" s="26">
        <f>'Base de dados'!C501</f>
        <v>328699299</v>
      </c>
      <c r="E502" s="20" t="str">
        <f>'Base de dados'!D501</f>
        <v>276.621.938-29</v>
      </c>
      <c r="F502" s="21" t="str">
        <f>IF('Base de dados'!E501&lt;&gt;"",'Base de dados'!E501,"")</f>
        <v>SILVIA CALORE DA SILVA SOARES</v>
      </c>
      <c r="G502" s="21">
        <f>IF('Base de dados'!F501&lt;&gt;"",'Base de dados'!F501,"")</f>
        <v>248205080</v>
      </c>
      <c r="H502" s="21" t="str">
        <f>IF('Base de dados'!G501&lt;&gt;"",'Base de dados'!G501,"")</f>
        <v>133.686.938-08</v>
      </c>
      <c r="I502" s="31" t="str">
        <f>Prefeitura!D502</f>
        <v>RUA LARGO DA SAUDADE, 76 - JARDIM JUQUIA - JUQUIA</v>
      </c>
      <c r="J502" s="22" t="str">
        <f>Prefeitura!E502</f>
        <v>(13) 139812423</v>
      </c>
      <c r="K502" s="23" t="str">
        <f>LOWER('Base de dados'!K501)</f>
        <v>jnevesjr@gmail.com</v>
      </c>
      <c r="L502" s="24" t="str">
        <f>'Base de dados'!J501</f>
        <v>POPULAÇÃO GERAL</v>
      </c>
      <c r="M502" s="24" t="str">
        <f>'Base de dados'!L501</f>
        <v>SUPLENTE COMPLEMENTAR</v>
      </c>
      <c r="N502" s="24">
        <f>'Base de dados'!M501</f>
        <v>269</v>
      </c>
      <c r="O502" s="29" t="str">
        <f>IF(OR(Prefeitura!I502="Não",Prefeitura!J502&lt;&gt;""),"EXCLUÍDO","")</f>
        <v/>
      </c>
      <c r="P502" s="24" t="str">
        <f>IF(Prefeitura!J502&lt;&gt;"","ATENDIDO CDHU",IF(Prefeitura!I502="Não","NÃO COMPROVA TEMPO DE MORADIA",""))</f>
        <v/>
      </c>
      <c r="Q502" s="24" t="str">
        <f t="shared" si="16"/>
        <v/>
      </c>
    </row>
    <row r="503" spans="1:17" ht="24.95" customHeight="1" x14ac:dyDescent="0.25">
      <c r="A503" s="17">
        <f t="shared" si="15"/>
        <v>501</v>
      </c>
      <c r="B503" s="18" t="str">
        <f>'Base de dados'!A502</f>
        <v>5140005868</v>
      </c>
      <c r="C503" s="19" t="str">
        <f>'Base de dados'!B502</f>
        <v>SOLANGE APARECIDA RAMOS DE AZEVEDO</v>
      </c>
      <c r="D503" s="26">
        <f>'Base de dados'!C502</f>
        <v>433942204</v>
      </c>
      <c r="E503" s="20" t="str">
        <f>'Base de dados'!D502</f>
        <v>455.273.168-86</v>
      </c>
      <c r="F503" s="21" t="str">
        <f>IF('Base de dados'!E502&lt;&gt;"",'Base de dados'!E502,"")</f>
        <v/>
      </c>
      <c r="G503" s="21" t="str">
        <f>IF('Base de dados'!F502&lt;&gt;"",'Base de dados'!F502,"")</f>
        <v/>
      </c>
      <c r="H503" s="21" t="str">
        <f>IF('Base de dados'!G502&lt;&gt;"",'Base de dados'!G502,"")</f>
        <v/>
      </c>
      <c r="I503" s="31" t="str">
        <f>Prefeitura!D503</f>
        <v>CAL PARA, 645 - PARQUE NACIONAL - JUQUIA</v>
      </c>
      <c r="J503" s="22" t="str">
        <f>Prefeitura!E503</f>
        <v>(13) 996272759</v>
      </c>
      <c r="K503" s="23" t="str">
        <f>LOWER('Base de dados'!K502)</f>
        <v>ramossollange25@gmail.com</v>
      </c>
      <c r="L503" s="24" t="str">
        <f>'Base de dados'!J502</f>
        <v>POPULAÇÃO GERAL</v>
      </c>
      <c r="M503" s="24" t="str">
        <f>'Base de dados'!L502</f>
        <v>SUPLENTE COMPLEMENTAR</v>
      </c>
      <c r="N503" s="24">
        <f>'Base de dados'!M502</f>
        <v>270</v>
      </c>
      <c r="O503" s="29" t="str">
        <f>IF(OR(Prefeitura!I503="Não",Prefeitura!J503&lt;&gt;""),"EXCLUÍDO","")</f>
        <v/>
      </c>
      <c r="P503" s="24" t="str">
        <f>IF(Prefeitura!J503&lt;&gt;"","ATENDIDO CDHU",IF(Prefeitura!I503="Não","NÃO COMPROVA TEMPO DE MORADIA",""))</f>
        <v/>
      </c>
      <c r="Q503" s="24" t="str">
        <f t="shared" si="16"/>
        <v/>
      </c>
    </row>
    <row r="504" spans="1:17" ht="24.95" customHeight="1" x14ac:dyDescent="0.25">
      <c r="A504" s="17">
        <f t="shared" si="15"/>
        <v>502</v>
      </c>
      <c r="B504" s="18" t="str">
        <f>'Base de dados'!A503</f>
        <v>5140006270</v>
      </c>
      <c r="C504" s="19" t="str">
        <f>'Base de dados'!B503</f>
        <v>LETICIA DE OLIVEIRA MAGALHAES</v>
      </c>
      <c r="D504" s="26">
        <f>'Base de dados'!C503</f>
        <v>420411935</v>
      </c>
      <c r="E504" s="20" t="str">
        <f>'Base de dados'!D503</f>
        <v>344.811.128-75</v>
      </c>
      <c r="F504" s="21" t="str">
        <f>IF('Base de dados'!E503&lt;&gt;"",'Base de dados'!E503,"")</f>
        <v/>
      </c>
      <c r="G504" s="21" t="str">
        <f>IF('Base de dados'!F503&lt;&gt;"",'Base de dados'!F503,"")</f>
        <v/>
      </c>
      <c r="H504" s="21" t="str">
        <f>IF('Base de dados'!G503&lt;&gt;"",'Base de dados'!G503,"")</f>
        <v/>
      </c>
      <c r="I504" s="31" t="str">
        <f>Prefeitura!D504</f>
        <v>RUA ARMANDO SIMOES GRAZINA, 180 - VILA FLORINDO - JUQUIA</v>
      </c>
      <c r="J504" s="22" t="str">
        <f>Prefeitura!E504</f>
        <v>(13) 997161702</v>
      </c>
      <c r="K504" s="23" t="str">
        <f>LOWER('Base de dados'!K503)</f>
        <v>profleticiamagalhaes@gmail.com</v>
      </c>
      <c r="L504" s="24" t="str">
        <f>'Base de dados'!J503</f>
        <v>POPULAÇÃO GERAL</v>
      </c>
      <c r="M504" s="24" t="str">
        <f>'Base de dados'!L503</f>
        <v>SUPLENTE COMPLEMENTAR</v>
      </c>
      <c r="N504" s="24">
        <f>'Base de dados'!M503</f>
        <v>271</v>
      </c>
      <c r="O504" s="29" t="str">
        <f>IF(OR(Prefeitura!I504="Não",Prefeitura!J504&lt;&gt;""),"EXCLUÍDO","")</f>
        <v/>
      </c>
      <c r="P504" s="24" t="str">
        <f>IF(Prefeitura!J504&lt;&gt;"","ATENDIDO CDHU",IF(Prefeitura!I504="Não","NÃO COMPROVA TEMPO DE MORADIA",""))</f>
        <v/>
      </c>
      <c r="Q504" s="24" t="str">
        <f t="shared" si="16"/>
        <v/>
      </c>
    </row>
    <row r="505" spans="1:17" ht="24.95" customHeight="1" x14ac:dyDescent="0.25">
      <c r="A505" s="17">
        <f t="shared" si="15"/>
        <v>503</v>
      </c>
      <c r="B505" s="18" t="str">
        <f>'Base de dados'!A504</f>
        <v>5140006700</v>
      </c>
      <c r="C505" s="19" t="str">
        <f>'Base de dados'!B504</f>
        <v>MAYKON FERNANDES DOS SANTOS SILVA</v>
      </c>
      <c r="D505" s="26">
        <f>'Base de dados'!C504</f>
        <v>469931577</v>
      </c>
      <c r="E505" s="20" t="str">
        <f>'Base de dados'!D504</f>
        <v>454.652.288-65</v>
      </c>
      <c r="F505" s="21" t="str">
        <f>IF('Base de dados'!E504&lt;&gt;"",'Base de dados'!E504,"")</f>
        <v>ROBERTA MATOS DE APMEIDA</v>
      </c>
      <c r="G505" s="21">
        <f>IF('Base de dados'!F504&lt;&gt;"",'Base de dados'!F504,"")</f>
        <v>580853457</v>
      </c>
      <c r="H505" s="21" t="str">
        <f>IF('Base de dados'!G504&lt;&gt;"",'Base de dados'!G504,"")</f>
        <v>475.893.258-13</v>
      </c>
      <c r="I505" s="31" t="str">
        <f>Prefeitura!D505</f>
        <v>RUA PEDRO GOMES DA SILVA, 209 - VILA SANCHES - JUQUIA</v>
      </c>
      <c r="J505" s="22" t="str">
        <f>Prefeitura!E505</f>
        <v>(13) 997219847</v>
      </c>
      <c r="K505" s="23" t="str">
        <f>LOWER('Base de dados'!K504)</f>
        <v>maykonsantos_silva@hotmail.com</v>
      </c>
      <c r="L505" s="24" t="str">
        <f>'Base de dados'!J504</f>
        <v>POPULAÇÃO GERAL</v>
      </c>
      <c r="M505" s="24" t="str">
        <f>'Base de dados'!L504</f>
        <v>SUPLENTE COMPLEMENTAR</v>
      </c>
      <c r="N505" s="24">
        <f>'Base de dados'!M504</f>
        <v>272</v>
      </c>
      <c r="O505" s="29" t="str">
        <f>IF(OR(Prefeitura!I505="Não",Prefeitura!J505&lt;&gt;""),"EXCLUÍDO","")</f>
        <v/>
      </c>
      <c r="P505" s="24" t="str">
        <f>IF(Prefeitura!J505&lt;&gt;"","ATENDIDO CDHU",IF(Prefeitura!I505="Não","NÃO COMPROVA TEMPO DE MORADIA",""))</f>
        <v/>
      </c>
      <c r="Q505" s="24" t="str">
        <f t="shared" si="16"/>
        <v/>
      </c>
    </row>
    <row r="506" spans="1:17" ht="24.95" customHeight="1" x14ac:dyDescent="0.25">
      <c r="A506" s="17">
        <f t="shared" si="15"/>
        <v>504</v>
      </c>
      <c r="B506" s="18" t="str">
        <f>'Base de dados'!A505</f>
        <v>5140007930</v>
      </c>
      <c r="C506" s="19" t="str">
        <f>'Base de dados'!B505</f>
        <v>VERA VIEIRA DIAS</v>
      </c>
      <c r="D506" s="26">
        <f>'Base de dados'!C505</f>
        <v>27378728</v>
      </c>
      <c r="E506" s="20" t="str">
        <f>'Base de dados'!D505</f>
        <v>090.806.688-00</v>
      </c>
      <c r="F506" s="21" t="str">
        <f>IF('Base de dados'!E505&lt;&gt;"",'Base de dados'!E505,"")</f>
        <v>ANTONIO PEREIRA DE SOUZA FILHO</v>
      </c>
      <c r="G506" s="21">
        <f>IF('Base de dados'!F505&lt;&gt;"",'Base de dados'!F505,"")</f>
        <v>370508476</v>
      </c>
      <c r="H506" s="21" t="str">
        <f>IF('Base de dados'!G505&lt;&gt;"",'Base de dados'!G505,"")</f>
        <v>308.465.918-47</v>
      </c>
      <c r="I506" s="31" t="str">
        <f>Prefeitura!D506</f>
        <v>FAZ DA ILHA, S/N - RIBEIRAO FUNDO DE CIMA - JUQUIA</v>
      </c>
      <c r="J506" s="22" t="str">
        <f>Prefeitura!E506</f>
        <v>(13) 38441224</v>
      </c>
      <c r="K506" s="23" t="str">
        <f>LOWER('Base de dados'!K505)</f>
        <v>vera.vieiradias@hotmail.com</v>
      </c>
      <c r="L506" s="24" t="str">
        <f>'Base de dados'!J505</f>
        <v>POPULAÇÃO GERAL</v>
      </c>
      <c r="M506" s="24" t="str">
        <f>'Base de dados'!L505</f>
        <v>SUPLENTE COMPLEMENTAR</v>
      </c>
      <c r="N506" s="24">
        <f>'Base de dados'!M505</f>
        <v>273</v>
      </c>
      <c r="O506" s="29" t="str">
        <f>IF(OR(Prefeitura!I506="Não",Prefeitura!J506&lt;&gt;""),"EXCLUÍDO","")</f>
        <v/>
      </c>
      <c r="P506" s="24" t="str">
        <f>IF(Prefeitura!J506&lt;&gt;"","ATENDIDO CDHU",IF(Prefeitura!I506="Não","NÃO COMPROVA TEMPO DE MORADIA",""))</f>
        <v/>
      </c>
      <c r="Q506" s="24" t="str">
        <f t="shared" si="16"/>
        <v/>
      </c>
    </row>
    <row r="507" spans="1:17" ht="24.95" customHeight="1" x14ac:dyDescent="0.25">
      <c r="A507" s="17">
        <f t="shared" si="15"/>
        <v>505</v>
      </c>
      <c r="B507" s="18" t="str">
        <f>'Base de dados'!A506</f>
        <v>5140006940</v>
      </c>
      <c r="C507" s="19" t="str">
        <f>'Base de dados'!B506</f>
        <v>DANILO DA SILVA DOMINGOS</v>
      </c>
      <c r="D507" s="26">
        <f>'Base de dados'!C506</f>
        <v>481600097</v>
      </c>
      <c r="E507" s="20" t="str">
        <f>'Base de dados'!D506</f>
        <v>404.251.668-80</v>
      </c>
      <c r="F507" s="21" t="str">
        <f>IF('Base de dados'!E506&lt;&gt;"",'Base de dados'!E506,"")</f>
        <v/>
      </c>
      <c r="G507" s="21" t="str">
        <f>IF('Base de dados'!F506&lt;&gt;"",'Base de dados'!F506,"")</f>
        <v/>
      </c>
      <c r="H507" s="21" t="str">
        <f>IF('Base de dados'!G506&lt;&gt;"",'Base de dados'!G506,"")</f>
        <v/>
      </c>
      <c r="I507" s="31" t="str">
        <f>Prefeitura!D507</f>
        <v>RUA BENEDICTO DE PAULA, 193 - JARDIM SANTO AMARO - SOROCABA</v>
      </c>
      <c r="J507" s="22" t="str">
        <f>Prefeitura!E507</f>
        <v>(15) 996401786</v>
      </c>
      <c r="K507" s="23" t="str">
        <f>LOWER('Base de dados'!K506)</f>
        <v>dedenilooka@hotmail.com</v>
      </c>
      <c r="L507" s="24" t="str">
        <f>'Base de dados'!J506</f>
        <v>POPULAÇÃO GERAL</v>
      </c>
      <c r="M507" s="24" t="str">
        <f>'Base de dados'!L506</f>
        <v>SUPLENTE COMPLEMENTAR</v>
      </c>
      <c r="N507" s="24">
        <f>'Base de dados'!M506</f>
        <v>274</v>
      </c>
      <c r="O507" s="29" t="str">
        <f>IF(OR(Prefeitura!I507="Não",Prefeitura!J507&lt;&gt;""),"EXCLUÍDO","")</f>
        <v/>
      </c>
      <c r="P507" s="24" t="str">
        <f>IF(Prefeitura!J507&lt;&gt;"","ATENDIDO CDHU",IF(Prefeitura!I507="Não","NÃO COMPROVA TEMPO DE MORADIA",""))</f>
        <v/>
      </c>
      <c r="Q507" s="24" t="str">
        <f t="shared" si="16"/>
        <v/>
      </c>
    </row>
    <row r="508" spans="1:17" ht="24.95" customHeight="1" x14ac:dyDescent="0.25">
      <c r="A508" s="17">
        <f t="shared" si="15"/>
        <v>506</v>
      </c>
      <c r="B508" s="18" t="str">
        <f>'Base de dados'!A507</f>
        <v>5140004440</v>
      </c>
      <c r="C508" s="19" t="str">
        <f>'Base de dados'!B507</f>
        <v>DANIELA RAMOS DOMINGOS</v>
      </c>
      <c r="D508" s="26">
        <f>'Base de dados'!C507</f>
        <v>429574824</v>
      </c>
      <c r="E508" s="20" t="str">
        <f>'Base de dados'!D507</f>
        <v>441.039.458-42</v>
      </c>
      <c r="F508" s="21" t="str">
        <f>IF('Base de dados'!E507&lt;&gt;"",'Base de dados'!E507,"")</f>
        <v/>
      </c>
      <c r="G508" s="21" t="str">
        <f>IF('Base de dados'!F507&lt;&gt;"",'Base de dados'!F507,"")</f>
        <v/>
      </c>
      <c r="H508" s="21" t="str">
        <f>IF('Base de dados'!G507&lt;&gt;"",'Base de dados'!G507,"")</f>
        <v/>
      </c>
      <c r="I508" s="31" t="str">
        <f>Prefeitura!D508</f>
        <v>RUA AVENTISTA, 200 - PIUVA - JUQUIA</v>
      </c>
      <c r="J508" s="22" t="str">
        <f>Prefeitura!E508</f>
        <v>(13) 997501669</v>
      </c>
      <c r="K508" s="23" t="str">
        <f>LOWER('Base de dados'!K507)</f>
        <v>danielaniela991@gmail.com</v>
      </c>
      <c r="L508" s="24" t="str">
        <f>'Base de dados'!J507</f>
        <v>POPULAÇÃO GERAL</v>
      </c>
      <c r="M508" s="24" t="str">
        <f>'Base de dados'!L507</f>
        <v>SUPLENTE COMPLEMENTAR</v>
      </c>
      <c r="N508" s="24">
        <f>'Base de dados'!M507</f>
        <v>275</v>
      </c>
      <c r="O508" s="29" t="str">
        <f>IF(OR(Prefeitura!I508="Não",Prefeitura!J508&lt;&gt;""),"EXCLUÍDO","")</f>
        <v/>
      </c>
      <c r="P508" s="24" t="str">
        <f>IF(Prefeitura!J508&lt;&gt;"","ATENDIDO CDHU",IF(Prefeitura!I508="Não","NÃO COMPROVA TEMPO DE MORADIA",""))</f>
        <v/>
      </c>
      <c r="Q508" s="24" t="str">
        <f t="shared" si="16"/>
        <v/>
      </c>
    </row>
    <row r="509" spans="1:17" ht="24.95" customHeight="1" x14ac:dyDescent="0.25">
      <c r="A509" s="17">
        <f t="shared" si="15"/>
        <v>507</v>
      </c>
      <c r="B509" s="18" t="str">
        <f>'Base de dados'!A508</f>
        <v>5140010199</v>
      </c>
      <c r="C509" s="19" t="str">
        <f>'Base de dados'!B508</f>
        <v>TAIS DIAS DE CARVALHO</v>
      </c>
      <c r="D509" s="26">
        <f>'Base de dados'!C508</f>
        <v>494338210</v>
      </c>
      <c r="E509" s="20" t="str">
        <f>'Base de dados'!D508</f>
        <v>465.003.558-90</v>
      </c>
      <c r="F509" s="21" t="str">
        <f>IF('Base de dados'!E508&lt;&gt;"",'Base de dados'!E508,"")</f>
        <v/>
      </c>
      <c r="G509" s="21" t="str">
        <f>IF('Base de dados'!F508&lt;&gt;"",'Base de dados'!F508,"")</f>
        <v/>
      </c>
      <c r="H509" s="21" t="str">
        <f>IF('Base de dados'!G508&lt;&gt;"",'Base de dados'!G508,"")</f>
        <v/>
      </c>
      <c r="I509" s="31" t="str">
        <f>Prefeitura!D509</f>
        <v>RUA GILMARA APARECIDA CAVALCANTE DE LIMA, PIAUI, 95 - VOVO CLARINHA - JUQUIA</v>
      </c>
      <c r="J509" s="22" t="str">
        <f>Prefeitura!E509</f>
        <v>(13) 991782449</v>
      </c>
      <c r="K509" s="23" t="str">
        <f>LOWER('Base de dados'!K508)</f>
        <v>thaislorena@gmail.com</v>
      </c>
      <c r="L509" s="24" t="str">
        <f>'Base de dados'!J508</f>
        <v>POPULAÇÃO GERAL</v>
      </c>
      <c r="M509" s="24" t="str">
        <f>'Base de dados'!L508</f>
        <v>SUPLENTE COMPLEMENTAR</v>
      </c>
      <c r="N509" s="24">
        <f>'Base de dados'!M508</f>
        <v>276</v>
      </c>
      <c r="O509" s="29" t="str">
        <f>IF(OR(Prefeitura!I509="Não",Prefeitura!J509&lt;&gt;""),"EXCLUÍDO","")</f>
        <v/>
      </c>
      <c r="P509" s="24" t="str">
        <f>IF(Prefeitura!J509&lt;&gt;"","ATENDIDO CDHU",IF(Prefeitura!I509="Não","NÃO COMPROVA TEMPO DE MORADIA",""))</f>
        <v/>
      </c>
      <c r="Q509" s="24" t="str">
        <f t="shared" si="16"/>
        <v/>
      </c>
    </row>
    <row r="510" spans="1:17" ht="24.95" customHeight="1" x14ac:dyDescent="0.25">
      <c r="A510" s="17">
        <f t="shared" si="15"/>
        <v>508</v>
      </c>
      <c r="B510" s="18" t="str">
        <f>'Base de dados'!A509</f>
        <v>5140000208</v>
      </c>
      <c r="C510" s="19" t="str">
        <f>'Base de dados'!B509</f>
        <v>CKLISMMAN CLAUDINEI DUARTE PAZ</v>
      </c>
      <c r="D510" s="26">
        <f>'Base de dados'!C509</f>
        <v>500769503</v>
      </c>
      <c r="E510" s="20" t="str">
        <f>'Base de dados'!D509</f>
        <v>477.464.868-00</v>
      </c>
      <c r="F510" s="21" t="str">
        <f>IF('Base de dados'!E509&lt;&gt;"",'Base de dados'!E509,"")</f>
        <v>ISABELLA DE AGUIAR MACHADO</v>
      </c>
      <c r="G510" s="21">
        <f>IF('Base de dados'!F509&lt;&gt;"",'Base de dados'!F509,"")</f>
        <v>529515039</v>
      </c>
      <c r="H510" s="21" t="str">
        <f>IF('Base de dados'!G509&lt;&gt;"",'Base de dados'!G509,"")</f>
        <v>477.786.438-39</v>
      </c>
      <c r="I510" s="31" t="str">
        <f>Prefeitura!D510</f>
        <v>RUA MARECHAL DEODORO DA FONSECA, 52 - VILA INDUSTRIAL - JUQUIA</v>
      </c>
      <c r="J510" s="22" t="str">
        <f>Prefeitura!E510</f>
        <v>(13) 996570658</v>
      </c>
      <c r="K510" s="23" t="str">
        <f>LOWER('Base de dados'!K509)</f>
        <v>bella_97aguiar@hotmail.com</v>
      </c>
      <c r="L510" s="24" t="str">
        <f>'Base de dados'!J509</f>
        <v>POPULAÇÃO GERAL</v>
      </c>
      <c r="M510" s="24" t="str">
        <f>'Base de dados'!L509</f>
        <v>SUPLENTE COMPLEMENTAR</v>
      </c>
      <c r="N510" s="24">
        <f>'Base de dados'!M509</f>
        <v>277</v>
      </c>
      <c r="O510" s="29" t="str">
        <f>IF(OR(Prefeitura!I510="Não",Prefeitura!J510&lt;&gt;""),"EXCLUÍDO","")</f>
        <v/>
      </c>
      <c r="P510" s="24" t="str">
        <f>IF(Prefeitura!J510&lt;&gt;"","ATENDIDO CDHU",IF(Prefeitura!I510="Não","NÃO COMPROVA TEMPO DE MORADIA",""))</f>
        <v/>
      </c>
      <c r="Q510" s="24" t="str">
        <f t="shared" si="16"/>
        <v/>
      </c>
    </row>
    <row r="511" spans="1:17" ht="24.95" customHeight="1" x14ac:dyDescent="0.25">
      <c r="A511" s="17">
        <f t="shared" si="15"/>
        <v>509</v>
      </c>
      <c r="B511" s="18" t="str">
        <f>'Base de dados'!A510</f>
        <v>5140009506</v>
      </c>
      <c r="C511" s="19" t="str">
        <f>'Base de dados'!B510</f>
        <v>DELY MALAQUIAS</v>
      </c>
      <c r="D511" s="26">
        <f>'Base de dados'!C510</f>
        <v>481389519</v>
      </c>
      <c r="E511" s="20" t="str">
        <f>'Base de dados'!D510</f>
        <v>406.152.568-99</v>
      </c>
      <c r="F511" s="21" t="str">
        <f>IF('Base de dados'!E510&lt;&gt;"",'Base de dados'!E510,"")</f>
        <v>NILON DA SILVA RIBEIRO</v>
      </c>
      <c r="G511" s="21">
        <f>IF('Base de dados'!F510&lt;&gt;"",'Base de dados'!F510,"")</f>
        <v>569778657</v>
      </c>
      <c r="H511" s="21" t="str">
        <f>IF('Base de dados'!G510&lt;&gt;"",'Base de dados'!G510,"")</f>
        <v>461.376.918-37</v>
      </c>
      <c r="I511" s="31" t="str">
        <f>Prefeitura!D511</f>
        <v>VLA SETE BARRAS, 15 - VILA PEDREIRA - JUQUIA</v>
      </c>
      <c r="J511" s="22" t="str">
        <f>Prefeitura!E511</f>
        <v>(13) 996724993</v>
      </c>
      <c r="K511" s="23" t="str">
        <f>LOWER('Base de dados'!K510)</f>
        <v>delymalaquias90@outlook.com</v>
      </c>
      <c r="L511" s="24" t="str">
        <f>'Base de dados'!J510</f>
        <v>POPULAÇÃO GERAL</v>
      </c>
      <c r="M511" s="24" t="str">
        <f>'Base de dados'!L510</f>
        <v>SUPLENTE COMPLEMENTAR</v>
      </c>
      <c r="N511" s="24">
        <f>'Base de dados'!M510</f>
        <v>278</v>
      </c>
      <c r="O511" s="29" t="str">
        <f>IF(OR(Prefeitura!I511="Não",Prefeitura!J511&lt;&gt;""),"EXCLUÍDO","")</f>
        <v/>
      </c>
      <c r="P511" s="24" t="str">
        <f>IF(Prefeitura!J511&lt;&gt;"","ATENDIDO CDHU",IF(Prefeitura!I511="Não","NÃO COMPROVA TEMPO DE MORADIA",""))</f>
        <v/>
      </c>
      <c r="Q511" s="24" t="str">
        <f t="shared" si="16"/>
        <v/>
      </c>
    </row>
    <row r="512" spans="1:17" ht="24.95" customHeight="1" x14ac:dyDescent="0.25">
      <c r="A512" s="17">
        <f t="shared" si="15"/>
        <v>510</v>
      </c>
      <c r="B512" s="18" t="str">
        <f>'Base de dados'!A511</f>
        <v>5140005462</v>
      </c>
      <c r="C512" s="19" t="str">
        <f>'Base de dados'!B511</f>
        <v>MARIA APARECIDA LOPES</v>
      </c>
      <c r="D512" s="26">
        <f>'Base de dados'!C511</f>
        <v>300958134</v>
      </c>
      <c r="E512" s="20" t="str">
        <f>'Base de dados'!D511</f>
        <v>254.757.148-00</v>
      </c>
      <c r="F512" s="21" t="str">
        <f>IF('Base de dados'!E511&lt;&gt;"",'Base de dados'!E511,"")</f>
        <v/>
      </c>
      <c r="G512" s="21" t="str">
        <f>IF('Base de dados'!F511&lt;&gt;"",'Base de dados'!F511,"")</f>
        <v/>
      </c>
      <c r="H512" s="21" t="str">
        <f>IF('Base de dados'!G511&lt;&gt;"",'Base de dados'!G511,"")</f>
        <v/>
      </c>
      <c r="I512" s="31" t="str">
        <f>Prefeitura!D512</f>
        <v>AV  PRUDENTE  DE MORAIS, 72 - INDUSTRIAL  - JUQUIA</v>
      </c>
      <c r="J512" s="22" t="str">
        <f>Prefeitura!E512</f>
        <v>(13) 996011035</v>
      </c>
      <c r="K512" s="23" t="str">
        <f>LOWER('Base de dados'!K511)</f>
        <v>ms9340000@gmail.com</v>
      </c>
      <c r="L512" s="24" t="str">
        <f>'Base de dados'!J511</f>
        <v>POPULAÇÃO GERAL</v>
      </c>
      <c r="M512" s="24" t="str">
        <f>'Base de dados'!L511</f>
        <v>SUPLENTE COMPLEMENTAR</v>
      </c>
      <c r="N512" s="24">
        <f>'Base de dados'!M511</f>
        <v>279</v>
      </c>
      <c r="O512" s="29" t="str">
        <f>IF(OR(Prefeitura!I512="Não",Prefeitura!J512&lt;&gt;""),"EXCLUÍDO","")</f>
        <v/>
      </c>
      <c r="P512" s="24" t="str">
        <f>IF(Prefeitura!J512&lt;&gt;"","ATENDIDO CDHU",IF(Prefeitura!I512="Não","NÃO COMPROVA TEMPO DE MORADIA",""))</f>
        <v/>
      </c>
      <c r="Q512" s="24" t="str">
        <f t="shared" si="16"/>
        <v/>
      </c>
    </row>
    <row r="513" spans="1:17" ht="24.95" customHeight="1" x14ac:dyDescent="0.25">
      <c r="A513" s="17">
        <f t="shared" si="15"/>
        <v>511</v>
      </c>
      <c r="B513" s="18" t="str">
        <f>'Base de dados'!A512</f>
        <v>5140004549</v>
      </c>
      <c r="C513" s="19" t="str">
        <f>'Base de dados'!B512</f>
        <v>CICERO MIGUEL MONTEIRO</v>
      </c>
      <c r="D513" s="26">
        <f>'Base de dados'!C512</f>
        <v>200300519909</v>
      </c>
      <c r="E513" s="20" t="str">
        <f>'Base de dados'!D512</f>
        <v>015.552.973-07</v>
      </c>
      <c r="F513" s="21" t="str">
        <f>IF('Base de dados'!E512&lt;&gt;"",'Base de dados'!E512,"")</f>
        <v>BENEDITA MARCIANA DE OLIVEIRA MONTEIRO</v>
      </c>
      <c r="G513" s="21">
        <f>IF('Base de dados'!F512&lt;&gt;"",'Base de dados'!F512,"")</f>
        <v>664533954</v>
      </c>
      <c r="H513" s="21" t="str">
        <f>IF('Base de dados'!G512&lt;&gt;"",'Base de dados'!G512,"")</f>
        <v>039.508.213-76</v>
      </c>
      <c r="I513" s="31" t="str">
        <f>Prefeitura!D513</f>
        <v>ROD FLORESTA, S/N - ESTACAO  - JUQUIA</v>
      </c>
      <c r="J513" s="22" t="str">
        <f>Prefeitura!E513</f>
        <v>(13) 996639589</v>
      </c>
      <c r="K513" s="23" t="str">
        <f>LOWER('Base de dados'!K512)</f>
        <v>cicero.celio2013@gmail.com</v>
      </c>
      <c r="L513" s="24" t="str">
        <f>'Base de dados'!J512</f>
        <v>POPULAÇÃO GERAL</v>
      </c>
      <c r="M513" s="24" t="str">
        <f>'Base de dados'!L512</f>
        <v>SUPLENTE COMPLEMENTAR</v>
      </c>
      <c r="N513" s="24">
        <f>'Base de dados'!M512</f>
        <v>280</v>
      </c>
      <c r="O513" s="29" t="str">
        <f>IF(OR(Prefeitura!I513="Não",Prefeitura!J513&lt;&gt;""),"EXCLUÍDO","")</f>
        <v/>
      </c>
      <c r="P513" s="24" t="str">
        <f>IF(Prefeitura!J513&lt;&gt;"","ATENDIDO CDHU",IF(Prefeitura!I513="Não","NÃO COMPROVA TEMPO DE MORADIA",""))</f>
        <v/>
      </c>
      <c r="Q513" s="24" t="str">
        <f t="shared" si="16"/>
        <v/>
      </c>
    </row>
    <row r="514" spans="1:17" ht="24.95" customHeight="1" x14ac:dyDescent="0.25">
      <c r="A514" s="17">
        <f t="shared" si="15"/>
        <v>512</v>
      </c>
      <c r="B514" s="18" t="str">
        <f>'Base de dados'!A513</f>
        <v>5140006924</v>
      </c>
      <c r="C514" s="19" t="str">
        <f>'Base de dados'!B513</f>
        <v>ADRIANO  DA SILVA PADIAL</v>
      </c>
      <c r="D514" s="26">
        <f>'Base de dados'!C513</f>
        <v>40968509</v>
      </c>
      <c r="E514" s="20" t="str">
        <f>'Base de dados'!D513</f>
        <v>384.932.378-17</v>
      </c>
      <c r="F514" s="21" t="str">
        <f>IF('Base de dados'!E513&lt;&gt;"",'Base de dados'!E513,"")</f>
        <v/>
      </c>
      <c r="G514" s="21" t="str">
        <f>IF('Base de dados'!F513&lt;&gt;"",'Base de dados'!F513,"")</f>
        <v/>
      </c>
      <c r="H514" s="21" t="str">
        <f>IF('Base de dados'!G513&lt;&gt;"",'Base de dados'!G513,"")</f>
        <v/>
      </c>
      <c r="I514" s="31" t="str">
        <f>Prefeitura!D514</f>
        <v>VLA PADRE JOAO SALGARI, 48 - VILA FLORINDO DE  BAIXO  - JUQUIA</v>
      </c>
      <c r="J514" s="22" t="str">
        <f>Prefeitura!E514</f>
        <v>(13) 982112149</v>
      </c>
      <c r="K514" s="23" t="str">
        <f>LOWER('Base de dados'!K513)</f>
        <v>pardalzera.17@gmail.com</v>
      </c>
      <c r="L514" s="24" t="str">
        <f>'Base de dados'!J513</f>
        <v>POPULAÇÃO GERAL</v>
      </c>
      <c r="M514" s="24" t="str">
        <f>'Base de dados'!L513</f>
        <v>SUPLENTE COMPLEMENTAR</v>
      </c>
      <c r="N514" s="24">
        <f>'Base de dados'!M513</f>
        <v>281</v>
      </c>
      <c r="O514" s="29" t="str">
        <f>IF(OR(Prefeitura!I514="Não",Prefeitura!J514&lt;&gt;""),"EXCLUÍDO","")</f>
        <v/>
      </c>
      <c r="P514" s="24" t="str">
        <f>IF(Prefeitura!J514&lt;&gt;"","ATENDIDO CDHU",IF(Prefeitura!I514="Não","NÃO COMPROVA TEMPO DE MORADIA",""))</f>
        <v/>
      </c>
      <c r="Q514" s="24" t="str">
        <f t="shared" si="16"/>
        <v/>
      </c>
    </row>
    <row r="515" spans="1:17" ht="24.95" customHeight="1" x14ac:dyDescent="0.25">
      <c r="A515" s="17">
        <f t="shared" si="15"/>
        <v>513</v>
      </c>
      <c r="B515" s="18" t="str">
        <f>'Base de dados'!A514</f>
        <v>5140002071</v>
      </c>
      <c r="C515" s="19" t="str">
        <f>'Base de dados'!B514</f>
        <v>GILBERTO RIBEIRO MENDES</v>
      </c>
      <c r="D515" s="26">
        <f>'Base de dados'!C514</f>
        <v>255140265</v>
      </c>
      <c r="E515" s="20" t="str">
        <f>'Base de dados'!D514</f>
        <v>250.511.378-57</v>
      </c>
      <c r="F515" s="21" t="str">
        <f>IF('Base de dados'!E514&lt;&gt;"",'Base de dados'!E514,"")</f>
        <v/>
      </c>
      <c r="G515" s="21" t="str">
        <f>IF('Base de dados'!F514&lt;&gt;"",'Base de dados'!F514,"")</f>
        <v/>
      </c>
      <c r="H515" s="21" t="str">
        <f>IF('Base de dados'!G514&lt;&gt;"",'Base de dados'!G514,"")</f>
        <v/>
      </c>
      <c r="I515" s="31" t="str">
        <f>Prefeitura!D515</f>
        <v>RUA SAO PAULO, 70 - CENTRO - JUQUIA</v>
      </c>
      <c r="J515" s="22" t="str">
        <f>Prefeitura!E515</f>
        <v>(13) 991381417</v>
      </c>
      <c r="K515" s="23" t="str">
        <f>LOWER('Base de dados'!K514)</f>
        <v>erikacalandriello@gmail.com</v>
      </c>
      <c r="L515" s="24" t="str">
        <f>'Base de dados'!J514</f>
        <v>POPULAÇÃO GERAL</v>
      </c>
      <c r="M515" s="24" t="str">
        <f>'Base de dados'!L514</f>
        <v>SUPLENTE COMPLEMENTAR</v>
      </c>
      <c r="N515" s="24">
        <f>'Base de dados'!M514</f>
        <v>282</v>
      </c>
      <c r="O515" s="29" t="str">
        <f>IF(OR(Prefeitura!I515="Não",Prefeitura!J515&lt;&gt;""),"EXCLUÍDO","")</f>
        <v/>
      </c>
      <c r="P515" s="24" t="str">
        <f>IF(Prefeitura!J515&lt;&gt;"","ATENDIDO CDHU",IF(Prefeitura!I515="Não","NÃO COMPROVA TEMPO DE MORADIA",""))</f>
        <v/>
      </c>
      <c r="Q515" s="24" t="str">
        <f t="shared" si="16"/>
        <v/>
      </c>
    </row>
    <row r="516" spans="1:17" ht="24.95" customHeight="1" x14ac:dyDescent="0.25">
      <c r="A516" s="17">
        <f t="shared" si="15"/>
        <v>514</v>
      </c>
      <c r="B516" s="18" t="str">
        <f>'Base de dados'!A515</f>
        <v>5140008557</v>
      </c>
      <c r="C516" s="19" t="str">
        <f>'Base de dados'!B515</f>
        <v>SILVANIR MARIA DO NASCIMENTO</v>
      </c>
      <c r="D516" s="26">
        <f>'Base de dados'!C515</f>
        <v>455148375</v>
      </c>
      <c r="E516" s="20" t="str">
        <f>'Base de dados'!D515</f>
        <v>418.250.768-12</v>
      </c>
      <c r="F516" s="21" t="str">
        <f>IF('Base de dados'!E515&lt;&gt;"",'Base de dados'!E515,"")</f>
        <v>LEONEL MUNIZ</v>
      </c>
      <c r="G516" s="21">
        <f>IF('Base de dados'!F515&lt;&gt;"",'Base de dados'!F515,"")</f>
        <v>283259516</v>
      </c>
      <c r="H516" s="21" t="str">
        <f>IF('Base de dados'!G515&lt;&gt;"",'Base de dados'!G515,"")</f>
        <v>262.962.318-14</v>
      </c>
      <c r="I516" s="31" t="str">
        <f>Prefeitura!D516</f>
        <v>SIT SITIO SR TARSIZIO, 0 - BIQUINHA  - JUQUIA</v>
      </c>
      <c r="J516" s="22" t="str">
        <f>Prefeitura!E516</f>
        <v>(13) 996594522</v>
      </c>
      <c r="K516" s="23" t="str">
        <f>LOWER('Base de dados'!K515)</f>
        <v>silvanir2020@hotmail.com</v>
      </c>
      <c r="L516" s="24" t="str">
        <f>'Base de dados'!J515</f>
        <v>POPULAÇÃO GERAL</v>
      </c>
      <c r="M516" s="24" t="str">
        <f>'Base de dados'!L515</f>
        <v>SUPLENTE COMPLEMENTAR</v>
      </c>
      <c r="N516" s="24">
        <f>'Base de dados'!M515</f>
        <v>283</v>
      </c>
      <c r="O516" s="29" t="str">
        <f>IF(OR(Prefeitura!I516="Não",Prefeitura!J516&lt;&gt;""),"EXCLUÍDO","")</f>
        <v/>
      </c>
      <c r="P516" s="24" t="str">
        <f>IF(Prefeitura!J516&lt;&gt;"","ATENDIDO CDHU",IF(Prefeitura!I516="Não","NÃO COMPROVA TEMPO DE MORADIA",""))</f>
        <v/>
      </c>
      <c r="Q516" s="24" t="str">
        <f t="shared" si="16"/>
        <v/>
      </c>
    </row>
    <row r="517" spans="1:17" ht="24.95" customHeight="1" x14ac:dyDescent="0.25">
      <c r="A517" s="17">
        <f t="shared" ref="A517:A580" si="17">A516+1</f>
        <v>515</v>
      </c>
      <c r="B517" s="18" t="str">
        <f>'Base de dados'!A516</f>
        <v>5140010017</v>
      </c>
      <c r="C517" s="19" t="str">
        <f>'Base de dados'!B516</f>
        <v>LINCON EVERALDO DOS SANTOS LIBERAL</v>
      </c>
      <c r="D517" s="26">
        <f>'Base de dados'!C516</f>
        <v>143575438</v>
      </c>
      <c r="E517" s="20" t="str">
        <f>'Base de dados'!D516</f>
        <v>421.069.468-13</v>
      </c>
      <c r="F517" s="21" t="str">
        <f>IF('Base de dados'!E516&lt;&gt;"",'Base de dados'!E516,"")</f>
        <v/>
      </c>
      <c r="G517" s="21" t="str">
        <f>IF('Base de dados'!F516&lt;&gt;"",'Base de dados'!F516,"")</f>
        <v/>
      </c>
      <c r="H517" s="21" t="str">
        <f>IF('Base de dados'!G516&lt;&gt;"",'Base de dados'!G516,"")</f>
        <v/>
      </c>
      <c r="I517" s="31" t="str">
        <f>Prefeitura!D517</f>
        <v>RUA ANDORINHA, 479 - VILA DOS PASSAROS - JUQUIA</v>
      </c>
      <c r="J517" s="22" t="str">
        <f>Prefeitura!E517</f>
        <v>(13) 997446816</v>
      </c>
      <c r="K517" s="23" t="str">
        <f>LOWER('Base de dados'!K516)</f>
        <v>linconliberal@gmail.com</v>
      </c>
      <c r="L517" s="24" t="str">
        <f>'Base de dados'!J516</f>
        <v>POPULAÇÃO GERAL</v>
      </c>
      <c r="M517" s="24" t="str">
        <f>'Base de dados'!L516</f>
        <v>SUPLENTE COMPLEMENTAR</v>
      </c>
      <c r="N517" s="24">
        <f>'Base de dados'!M516</f>
        <v>284</v>
      </c>
      <c r="O517" s="29" t="str">
        <f>IF(OR(Prefeitura!I517="Não",Prefeitura!J517&lt;&gt;""),"EXCLUÍDO","")</f>
        <v/>
      </c>
      <c r="P517" s="24" t="str">
        <f>IF(Prefeitura!J517&lt;&gt;"","ATENDIDO CDHU",IF(Prefeitura!I517="Não","NÃO COMPROVA TEMPO DE MORADIA",""))</f>
        <v/>
      </c>
      <c r="Q517" s="24" t="str">
        <f t="shared" ref="Q517:Q580" si="18">IF(P517="","",IF(P517="ATENDIDO CDHU","CDHU","PREFEITURA"))</f>
        <v/>
      </c>
    </row>
    <row r="518" spans="1:17" ht="24.95" customHeight="1" x14ac:dyDescent="0.25">
      <c r="A518" s="17">
        <f t="shared" si="17"/>
        <v>516</v>
      </c>
      <c r="B518" s="18" t="str">
        <f>'Base de dados'!A517</f>
        <v>5140010470</v>
      </c>
      <c r="C518" s="19" t="str">
        <f>'Base de dados'!B517</f>
        <v>CAIO SANTANA DOMINGUES</v>
      </c>
      <c r="D518" s="26">
        <f>'Base de dados'!C517</f>
        <v>6333893900</v>
      </c>
      <c r="E518" s="20" t="str">
        <f>'Base de dados'!D517</f>
        <v>442.788.098-32</v>
      </c>
      <c r="F518" s="21" t="str">
        <f>IF('Base de dados'!E517&lt;&gt;"",'Base de dados'!E517,"")</f>
        <v/>
      </c>
      <c r="G518" s="21" t="str">
        <f>IF('Base de dados'!F517&lt;&gt;"",'Base de dados'!F517,"")</f>
        <v/>
      </c>
      <c r="H518" s="21" t="str">
        <f>IF('Base de dados'!G517&lt;&gt;"",'Base de dados'!G517,"")</f>
        <v/>
      </c>
      <c r="I518" s="31" t="str">
        <f>Prefeitura!D518</f>
        <v>SIT REFUGIO 2, 3 - REFUGIO 2 - JUQUIA</v>
      </c>
      <c r="J518" s="22" t="str">
        <f>Prefeitura!E518</f>
        <v>(13) 996401538</v>
      </c>
      <c r="K518" s="23" t="str">
        <f>LOWER('Base de dados'!K517)</f>
        <v>kaio99541@gmail.com</v>
      </c>
      <c r="L518" s="24" t="str">
        <f>'Base de dados'!J517</f>
        <v>POPULAÇÃO GERAL</v>
      </c>
      <c r="M518" s="24" t="str">
        <f>'Base de dados'!L517</f>
        <v>SUPLENTE COMPLEMENTAR</v>
      </c>
      <c r="N518" s="24">
        <f>'Base de dados'!M517</f>
        <v>285</v>
      </c>
      <c r="O518" s="29" t="str">
        <f>IF(OR(Prefeitura!I518="Não",Prefeitura!J518&lt;&gt;""),"EXCLUÍDO","")</f>
        <v/>
      </c>
      <c r="P518" s="24" t="str">
        <f>IF(Prefeitura!J518&lt;&gt;"","ATENDIDO CDHU",IF(Prefeitura!I518="Não","NÃO COMPROVA TEMPO DE MORADIA",""))</f>
        <v/>
      </c>
      <c r="Q518" s="24" t="str">
        <f t="shared" si="18"/>
        <v/>
      </c>
    </row>
    <row r="519" spans="1:17" ht="24.95" customHeight="1" x14ac:dyDescent="0.25">
      <c r="A519" s="17">
        <f t="shared" si="17"/>
        <v>517</v>
      </c>
      <c r="B519" s="18" t="str">
        <f>'Base de dados'!A518</f>
        <v>5140005116</v>
      </c>
      <c r="C519" s="19" t="str">
        <f>'Base de dados'!B518</f>
        <v>MARIA EDUARDO</v>
      </c>
      <c r="D519" s="26">
        <f>'Base de dados'!C518</f>
        <v>251868904</v>
      </c>
      <c r="E519" s="20" t="str">
        <f>'Base de dados'!D518</f>
        <v>097.855.258-05</v>
      </c>
      <c r="F519" s="21" t="str">
        <f>IF('Base de dados'!E518&lt;&gt;"",'Base de dados'!E518,"")</f>
        <v/>
      </c>
      <c r="G519" s="21" t="str">
        <f>IF('Base de dados'!F518&lt;&gt;"",'Base de dados'!F518,"")</f>
        <v/>
      </c>
      <c r="H519" s="21" t="str">
        <f>IF('Base de dados'!G518&lt;&gt;"",'Base de dados'!G518,"")</f>
        <v/>
      </c>
      <c r="I519" s="31" t="str">
        <f>Prefeitura!D519</f>
        <v>SIT RIBEIRAO FUNDO DE BAIXO, S/N - RIBEIRAO FUNDO DE BAIXO - JUQUIA</v>
      </c>
      <c r="J519" s="22" t="str">
        <f>Prefeitura!E519</f>
        <v>(13) 997345105</v>
      </c>
      <c r="K519" s="23" t="str">
        <f>LOWER('Base de dados'!K518)</f>
        <v>edsondiasmariao@gmail.com</v>
      </c>
      <c r="L519" s="24" t="str">
        <f>'Base de dados'!J518</f>
        <v>POPULAÇÃO GERAL</v>
      </c>
      <c r="M519" s="24" t="str">
        <f>'Base de dados'!L518</f>
        <v>SUPLENTE COMPLEMENTAR</v>
      </c>
      <c r="N519" s="24">
        <f>'Base de dados'!M518</f>
        <v>286</v>
      </c>
      <c r="O519" s="29" t="str">
        <f>IF(OR(Prefeitura!I519="Não",Prefeitura!J519&lt;&gt;""),"EXCLUÍDO","")</f>
        <v/>
      </c>
      <c r="P519" s="24" t="str">
        <f>IF(Prefeitura!J519&lt;&gt;"","ATENDIDO CDHU",IF(Prefeitura!I519="Não","NÃO COMPROVA TEMPO DE MORADIA",""))</f>
        <v/>
      </c>
      <c r="Q519" s="24" t="str">
        <f t="shared" si="18"/>
        <v/>
      </c>
    </row>
    <row r="520" spans="1:17" ht="24.95" customHeight="1" x14ac:dyDescent="0.25">
      <c r="A520" s="17">
        <f t="shared" si="17"/>
        <v>518</v>
      </c>
      <c r="B520" s="18" t="str">
        <f>'Base de dados'!A519</f>
        <v>5140001560</v>
      </c>
      <c r="C520" s="19" t="str">
        <f>'Base de dados'!B519</f>
        <v>ROSENILDA BAIA GOIS</v>
      </c>
      <c r="D520" s="26">
        <f>'Base de dados'!C519</f>
        <v>468156495</v>
      </c>
      <c r="E520" s="20" t="str">
        <f>'Base de dados'!D519</f>
        <v>374.316.468-01</v>
      </c>
      <c r="F520" s="21" t="str">
        <f>IF('Base de dados'!E519&lt;&gt;"",'Base de dados'!E519,"")</f>
        <v/>
      </c>
      <c r="G520" s="21" t="str">
        <f>IF('Base de dados'!F519&lt;&gt;"",'Base de dados'!F519,"")</f>
        <v/>
      </c>
      <c r="H520" s="21" t="str">
        <f>IF('Base de dados'!G519&lt;&gt;"",'Base de dados'!G519,"")</f>
        <v/>
      </c>
      <c r="I520" s="31" t="str">
        <f>Prefeitura!D520</f>
        <v>RUA ANTONIO LAELA DAS NEVES, 103 - VILA SANCHES - JUQUIA</v>
      </c>
      <c r="J520" s="22" t="str">
        <f>Prefeitura!E520</f>
        <v>(13) 996280416</v>
      </c>
      <c r="K520" s="23" t="str">
        <f>LOWER('Base de dados'!K519)</f>
        <v>vagnergoisbarbosa@gmail.com</v>
      </c>
      <c r="L520" s="24" t="str">
        <f>'Base de dados'!J519</f>
        <v>POPULAÇÃO GERAL</v>
      </c>
      <c r="M520" s="24" t="str">
        <f>'Base de dados'!L519</f>
        <v>SUPLENTE COMPLEMENTAR</v>
      </c>
      <c r="N520" s="24">
        <f>'Base de dados'!M519</f>
        <v>287</v>
      </c>
      <c r="O520" s="29" t="str">
        <f>IF(OR(Prefeitura!I520="Não",Prefeitura!J520&lt;&gt;""),"EXCLUÍDO","")</f>
        <v/>
      </c>
      <c r="P520" s="24" t="str">
        <f>IF(Prefeitura!J520&lt;&gt;"","ATENDIDO CDHU",IF(Prefeitura!I520="Não","NÃO COMPROVA TEMPO DE MORADIA",""))</f>
        <v/>
      </c>
      <c r="Q520" s="24" t="str">
        <f t="shared" si="18"/>
        <v/>
      </c>
    </row>
    <row r="521" spans="1:17" ht="24.95" customHeight="1" x14ac:dyDescent="0.25">
      <c r="A521" s="17">
        <f t="shared" si="17"/>
        <v>519</v>
      </c>
      <c r="B521" s="18" t="str">
        <f>'Base de dados'!A520</f>
        <v>5140008045</v>
      </c>
      <c r="C521" s="19" t="str">
        <f>'Base de dados'!B520</f>
        <v>CELINA CORREA DOS SANTOS</v>
      </c>
      <c r="D521" s="26">
        <f>'Base de dados'!C520</f>
        <v>19482221</v>
      </c>
      <c r="E521" s="20" t="str">
        <f>'Base de dados'!D520</f>
        <v>307.095.358-13</v>
      </c>
      <c r="F521" s="21" t="str">
        <f>IF('Base de dados'!E520&lt;&gt;"",'Base de dados'!E520,"")</f>
        <v/>
      </c>
      <c r="G521" s="21" t="str">
        <f>IF('Base de dados'!F520&lt;&gt;"",'Base de dados'!F520,"")</f>
        <v/>
      </c>
      <c r="H521" s="21" t="str">
        <f>IF('Base de dados'!G520&lt;&gt;"",'Base de dados'!G520,"")</f>
        <v/>
      </c>
      <c r="I521" s="31" t="str">
        <f>Prefeitura!D521</f>
        <v>RUA BAHIA, 720 - VILA SANCHES - JUQUIA</v>
      </c>
      <c r="J521" s="22" t="str">
        <f>Prefeitura!E521</f>
        <v>(13) 996724993</v>
      </c>
      <c r="K521" s="23" t="str">
        <f>LOWER('Base de dados'!K520)</f>
        <v>celina1000felipe@gmail.com</v>
      </c>
      <c r="L521" s="24" t="str">
        <f>'Base de dados'!J520</f>
        <v>POPULAÇÃO GERAL</v>
      </c>
      <c r="M521" s="24" t="str">
        <f>'Base de dados'!L520</f>
        <v>SUPLENTE COMPLEMENTAR</v>
      </c>
      <c r="N521" s="24">
        <f>'Base de dados'!M520</f>
        <v>288</v>
      </c>
      <c r="O521" s="29" t="str">
        <f>IF(OR(Prefeitura!I521="Não",Prefeitura!J521&lt;&gt;""),"EXCLUÍDO","")</f>
        <v/>
      </c>
      <c r="P521" s="24" t="str">
        <f>IF(Prefeitura!J521&lt;&gt;"","ATENDIDO CDHU",IF(Prefeitura!I521="Não","NÃO COMPROVA TEMPO DE MORADIA",""))</f>
        <v/>
      </c>
      <c r="Q521" s="24" t="str">
        <f t="shared" si="18"/>
        <v/>
      </c>
    </row>
    <row r="522" spans="1:17" ht="24.95" customHeight="1" x14ac:dyDescent="0.25">
      <c r="A522" s="17">
        <f t="shared" si="17"/>
        <v>520</v>
      </c>
      <c r="B522" s="18" t="str">
        <f>'Base de dados'!A521</f>
        <v>5140007302</v>
      </c>
      <c r="C522" s="19" t="str">
        <f>'Base de dados'!B521</f>
        <v>MAURICIO ANTUNES DIAS DOS SANTOS</v>
      </c>
      <c r="D522" s="26">
        <f>'Base de dados'!C521</f>
        <v>47267604</v>
      </c>
      <c r="E522" s="20" t="str">
        <f>'Base de dados'!D521</f>
        <v>410.784.738-11</v>
      </c>
      <c r="F522" s="21" t="str">
        <f>IF('Base de dados'!E521&lt;&gt;"",'Base de dados'!E521,"")</f>
        <v/>
      </c>
      <c r="G522" s="21" t="str">
        <f>IF('Base de dados'!F521&lt;&gt;"",'Base de dados'!F521,"")</f>
        <v/>
      </c>
      <c r="H522" s="21" t="str">
        <f>IF('Base de dados'!G521&lt;&gt;"",'Base de dados'!G521,"")</f>
        <v/>
      </c>
      <c r="I522" s="31" t="str">
        <f>Prefeitura!D522</f>
        <v>RUA DIOGO FLORINDO RIBEIRO, 160 - VILA FLORINDO DE CIMA  - JUQUIA</v>
      </c>
      <c r="J522" s="22" t="str">
        <f>Prefeitura!E522</f>
        <v>(13) 981277468</v>
      </c>
      <c r="K522" s="23" t="str">
        <f>LOWER('Base de dados'!K521)</f>
        <v>edilenerocha01@gmail.com</v>
      </c>
      <c r="L522" s="24" t="str">
        <f>'Base de dados'!J521</f>
        <v>POPULAÇÃO GERAL</v>
      </c>
      <c r="M522" s="24" t="str">
        <f>'Base de dados'!L521</f>
        <v>SUPLENTE COMPLEMENTAR</v>
      </c>
      <c r="N522" s="24">
        <f>'Base de dados'!M521</f>
        <v>289</v>
      </c>
      <c r="O522" s="29" t="str">
        <f>IF(OR(Prefeitura!I522="Não",Prefeitura!J522&lt;&gt;""),"EXCLUÍDO","")</f>
        <v/>
      </c>
      <c r="P522" s="24" t="str">
        <f>IF(Prefeitura!J522&lt;&gt;"","ATENDIDO CDHU",IF(Prefeitura!I522="Não","NÃO COMPROVA TEMPO DE MORADIA",""))</f>
        <v/>
      </c>
      <c r="Q522" s="24" t="str">
        <f t="shared" si="18"/>
        <v/>
      </c>
    </row>
    <row r="523" spans="1:17" ht="24.95" customHeight="1" x14ac:dyDescent="0.25">
      <c r="A523" s="17">
        <f t="shared" si="17"/>
        <v>521</v>
      </c>
      <c r="B523" s="18" t="str">
        <f>'Base de dados'!A522</f>
        <v>5140002402</v>
      </c>
      <c r="C523" s="19" t="str">
        <f>'Base de dados'!B522</f>
        <v>ELDA CRISTINA SILVEIRA</v>
      </c>
      <c r="D523" s="26">
        <f>'Base de dados'!C522</f>
        <v>7233527</v>
      </c>
      <c r="E523" s="20" t="str">
        <f>'Base de dados'!D522</f>
        <v>307.041.848-18</v>
      </c>
      <c r="F523" s="21" t="str">
        <f>IF('Base de dados'!E522&lt;&gt;"",'Base de dados'!E522,"")</f>
        <v/>
      </c>
      <c r="G523" s="21" t="str">
        <f>IF('Base de dados'!F522&lt;&gt;"",'Base de dados'!F522,"")</f>
        <v/>
      </c>
      <c r="H523" s="21" t="str">
        <f>IF('Base de dados'!G522&lt;&gt;"",'Base de dados'!G522,"")</f>
        <v/>
      </c>
      <c r="I523" s="31" t="str">
        <f>Prefeitura!D523</f>
        <v>RUA GOIAS, 724 - PARQUE NACIONAL - JUQUIA</v>
      </c>
      <c r="J523" s="22" t="str">
        <f>Prefeitura!E523</f>
        <v>(13) 997276868</v>
      </c>
      <c r="K523" s="23" t="str">
        <f>LOWER('Base de dados'!K522)</f>
        <v>silveiraelda5@gmail.com</v>
      </c>
      <c r="L523" s="24" t="str">
        <f>'Base de dados'!J522</f>
        <v>POPULAÇÃO GERAL</v>
      </c>
      <c r="M523" s="24" t="str">
        <f>'Base de dados'!L522</f>
        <v>SUPLENTE COMPLEMENTAR</v>
      </c>
      <c r="N523" s="24">
        <f>'Base de dados'!M522</f>
        <v>290</v>
      </c>
      <c r="O523" s="29" t="str">
        <f>IF(OR(Prefeitura!I523="Não",Prefeitura!J523&lt;&gt;""),"EXCLUÍDO","")</f>
        <v/>
      </c>
      <c r="P523" s="24" t="str">
        <f>IF(Prefeitura!J523&lt;&gt;"","ATENDIDO CDHU",IF(Prefeitura!I523="Não","NÃO COMPROVA TEMPO DE MORADIA",""))</f>
        <v/>
      </c>
      <c r="Q523" s="24" t="str">
        <f t="shared" si="18"/>
        <v/>
      </c>
    </row>
    <row r="524" spans="1:17" ht="24.95" customHeight="1" x14ac:dyDescent="0.25">
      <c r="A524" s="17">
        <f t="shared" si="17"/>
        <v>522</v>
      </c>
      <c r="B524" s="18" t="str">
        <f>'Base de dados'!A523</f>
        <v>5140005181</v>
      </c>
      <c r="C524" s="19" t="str">
        <f>'Base de dados'!B523</f>
        <v>EDNA DOS SANTOS DIAS GALDINO</v>
      </c>
      <c r="D524" s="26">
        <f>'Base de dados'!C523</f>
        <v>339087134</v>
      </c>
      <c r="E524" s="20" t="str">
        <f>'Base de dados'!D523</f>
        <v>306.671.028-92</v>
      </c>
      <c r="F524" s="21" t="str">
        <f>IF('Base de dados'!E523&lt;&gt;"",'Base de dados'!E523,"")</f>
        <v/>
      </c>
      <c r="G524" s="21" t="str">
        <f>IF('Base de dados'!F523&lt;&gt;"",'Base de dados'!F523,"")</f>
        <v/>
      </c>
      <c r="H524" s="21" t="str">
        <f>IF('Base de dados'!G523&lt;&gt;"",'Base de dados'!G523,"")</f>
        <v/>
      </c>
      <c r="I524" s="31" t="str">
        <f>Prefeitura!D524</f>
        <v>RUA LOURENCO COSTA, 321 - VILA SANCHES - JUQUIA</v>
      </c>
      <c r="J524" s="22" t="str">
        <f>Prefeitura!E524</f>
        <v>(13) 991200928</v>
      </c>
      <c r="K524" s="23" t="str">
        <f>LOWER('Base de dados'!K523)</f>
        <v>ednadias36@gmail.com</v>
      </c>
      <c r="L524" s="24" t="str">
        <f>'Base de dados'!J523</f>
        <v>POPULAÇÃO GERAL</v>
      </c>
      <c r="M524" s="24" t="str">
        <f>'Base de dados'!L523</f>
        <v>SUPLENTE COMPLEMENTAR</v>
      </c>
      <c r="N524" s="24">
        <f>'Base de dados'!M523</f>
        <v>291</v>
      </c>
      <c r="O524" s="29" t="str">
        <f>IF(OR(Prefeitura!I524="Não",Prefeitura!J524&lt;&gt;""),"EXCLUÍDO","")</f>
        <v/>
      </c>
      <c r="P524" s="24" t="str">
        <f>IF(Prefeitura!J524&lt;&gt;"","ATENDIDO CDHU",IF(Prefeitura!I524="Não","NÃO COMPROVA TEMPO DE MORADIA",""))</f>
        <v/>
      </c>
      <c r="Q524" s="24" t="str">
        <f t="shared" si="18"/>
        <v/>
      </c>
    </row>
    <row r="525" spans="1:17" ht="24.95" customHeight="1" x14ac:dyDescent="0.25">
      <c r="A525" s="17">
        <f t="shared" si="17"/>
        <v>523</v>
      </c>
      <c r="B525" s="18" t="str">
        <f>'Base de dados'!A524</f>
        <v>5140010462</v>
      </c>
      <c r="C525" s="19" t="str">
        <f>'Base de dados'!B524</f>
        <v>ISABELLY HENCHI RODITIS</v>
      </c>
      <c r="D525" s="26">
        <f>'Base de dados'!C524</f>
        <v>584526027</v>
      </c>
      <c r="E525" s="20" t="str">
        <f>'Base de dados'!D524</f>
        <v>474.646.428-64</v>
      </c>
      <c r="F525" s="21" t="str">
        <f>IF('Base de dados'!E524&lt;&gt;"",'Base de dados'!E524,"")</f>
        <v/>
      </c>
      <c r="G525" s="21" t="str">
        <f>IF('Base de dados'!F524&lt;&gt;"",'Base de dados'!F524,"")</f>
        <v/>
      </c>
      <c r="H525" s="21" t="str">
        <f>IF('Base de dados'!G524&lt;&gt;"",'Base de dados'!G524,"")</f>
        <v/>
      </c>
      <c r="I525" s="31" t="str">
        <f>Prefeitura!D525</f>
        <v>RUA RIO GRANDE DO SUL, 373 - PARQUE NACIONAL - JUQUIA</v>
      </c>
      <c r="J525" s="22" t="str">
        <f>Prefeitura!E525</f>
        <v>(13) 997314615</v>
      </c>
      <c r="K525" s="23" t="str">
        <f>LOWER('Base de dados'!K524)</f>
        <v>isaroditis1@gmail.com</v>
      </c>
      <c r="L525" s="24" t="str">
        <f>'Base de dados'!J524</f>
        <v>POPULAÇÃO GERAL</v>
      </c>
      <c r="M525" s="24" t="str">
        <f>'Base de dados'!L524</f>
        <v>SUPLENTE COMPLEMENTAR</v>
      </c>
      <c r="N525" s="24">
        <f>'Base de dados'!M524</f>
        <v>292</v>
      </c>
      <c r="O525" s="29" t="str">
        <f>IF(OR(Prefeitura!I525="Não",Prefeitura!J525&lt;&gt;""),"EXCLUÍDO","")</f>
        <v/>
      </c>
      <c r="P525" s="24" t="str">
        <f>IF(Prefeitura!J525&lt;&gt;"","ATENDIDO CDHU",IF(Prefeitura!I525="Não","NÃO COMPROVA TEMPO DE MORADIA",""))</f>
        <v/>
      </c>
      <c r="Q525" s="24" t="str">
        <f t="shared" si="18"/>
        <v/>
      </c>
    </row>
    <row r="526" spans="1:17" ht="24.95" customHeight="1" x14ac:dyDescent="0.25">
      <c r="A526" s="17">
        <f t="shared" si="17"/>
        <v>524</v>
      </c>
      <c r="B526" s="18" t="str">
        <f>'Base de dados'!A525</f>
        <v>5140007898</v>
      </c>
      <c r="C526" s="19" t="str">
        <f>'Base de dados'!B525</f>
        <v>ANDRE WILLIAN DE CARVALHO PAZ</v>
      </c>
      <c r="D526" s="26">
        <f>'Base de dados'!C525</f>
        <v>490174358</v>
      </c>
      <c r="E526" s="20" t="str">
        <f>'Base de dados'!D525</f>
        <v>420.939.628-10</v>
      </c>
      <c r="F526" s="21" t="str">
        <f>IF('Base de dados'!E525&lt;&gt;"",'Base de dados'!E525,"")</f>
        <v/>
      </c>
      <c r="G526" s="21" t="str">
        <f>IF('Base de dados'!F525&lt;&gt;"",'Base de dados'!F525,"")</f>
        <v/>
      </c>
      <c r="H526" s="21" t="str">
        <f>IF('Base de dados'!G525&lt;&gt;"",'Base de dados'!G525,"")</f>
        <v/>
      </c>
      <c r="I526" s="31" t="str">
        <f>Prefeitura!D526</f>
        <v>RUA ANTONIO FRANCISCO RAMOS, 20 - PORTO DA BALSA - JUQUIA</v>
      </c>
      <c r="J526" s="22" t="str">
        <f>Prefeitura!E526</f>
        <v>(13) 996033350</v>
      </c>
      <c r="K526" s="23" t="str">
        <f>LOWER('Base de dados'!K525)</f>
        <v>adrianajesusfreire@gmail.com</v>
      </c>
      <c r="L526" s="24" t="str">
        <f>'Base de dados'!J525</f>
        <v>POPULAÇÃO GERAL</v>
      </c>
      <c r="M526" s="24" t="str">
        <f>'Base de dados'!L525</f>
        <v>SUPLENTE COMPLEMENTAR</v>
      </c>
      <c r="N526" s="24">
        <f>'Base de dados'!M525</f>
        <v>293</v>
      </c>
      <c r="O526" s="29" t="str">
        <f>IF(OR(Prefeitura!I526="Não",Prefeitura!J526&lt;&gt;""),"EXCLUÍDO","")</f>
        <v/>
      </c>
      <c r="P526" s="24" t="str">
        <f>IF(Prefeitura!J526&lt;&gt;"","ATENDIDO CDHU",IF(Prefeitura!I526="Não","NÃO COMPROVA TEMPO DE MORADIA",""))</f>
        <v/>
      </c>
      <c r="Q526" s="24" t="str">
        <f t="shared" si="18"/>
        <v/>
      </c>
    </row>
    <row r="527" spans="1:17" ht="24.95" customHeight="1" x14ac:dyDescent="0.25">
      <c r="A527" s="17">
        <f t="shared" si="17"/>
        <v>525</v>
      </c>
      <c r="B527" s="18" t="str">
        <f>'Base de dados'!A526</f>
        <v>5140010413</v>
      </c>
      <c r="C527" s="19" t="str">
        <f>'Base de dados'!B526</f>
        <v>GRAZIELE CRISTINA DE LARA MONTEIRO</v>
      </c>
      <c r="D527" s="26">
        <f>'Base de dados'!C526</f>
        <v>44680826</v>
      </c>
      <c r="E527" s="20" t="str">
        <f>'Base de dados'!D526</f>
        <v>402.906.648-88</v>
      </c>
      <c r="F527" s="21" t="str">
        <f>IF('Base de dados'!E526&lt;&gt;"",'Base de dados'!E526,"")</f>
        <v/>
      </c>
      <c r="G527" s="21" t="str">
        <f>IF('Base de dados'!F526&lt;&gt;"",'Base de dados'!F526,"")</f>
        <v/>
      </c>
      <c r="H527" s="21" t="str">
        <f>IF('Base de dados'!G526&lt;&gt;"",'Base de dados'!G526,"")</f>
        <v/>
      </c>
      <c r="I527" s="31" t="str">
        <f>Prefeitura!D527</f>
        <v>RUA SALUSTIANO GREGORIANO LEITE, 365 - VILA FLORINDO DE BAIXO  - JUQUIAJ</v>
      </c>
      <c r="J527" s="22" t="str">
        <f>Prefeitura!E527</f>
        <v>(13) 996548680</v>
      </c>
      <c r="K527" s="23" t="str">
        <f>LOWER('Base de dados'!K526)</f>
        <v>grazikawe@gmail.com</v>
      </c>
      <c r="L527" s="24" t="str">
        <f>'Base de dados'!J526</f>
        <v>POPULAÇÃO GERAL</v>
      </c>
      <c r="M527" s="24" t="str">
        <f>'Base de dados'!L526</f>
        <v>SUPLENTE COMPLEMENTAR</v>
      </c>
      <c r="N527" s="24">
        <f>'Base de dados'!M526</f>
        <v>294</v>
      </c>
      <c r="O527" s="29" t="str">
        <f>IF(OR(Prefeitura!I527="Não",Prefeitura!J527&lt;&gt;""),"EXCLUÍDO","")</f>
        <v/>
      </c>
      <c r="P527" s="24" t="str">
        <f>IF(Prefeitura!J527&lt;&gt;"","ATENDIDO CDHU",IF(Prefeitura!I527="Não","NÃO COMPROVA TEMPO DE MORADIA",""))</f>
        <v/>
      </c>
      <c r="Q527" s="24" t="str">
        <f t="shared" si="18"/>
        <v/>
      </c>
    </row>
    <row r="528" spans="1:17" ht="24.95" customHeight="1" x14ac:dyDescent="0.25">
      <c r="A528" s="17">
        <f t="shared" si="17"/>
        <v>526</v>
      </c>
      <c r="B528" s="18" t="str">
        <f>'Base de dados'!A527</f>
        <v>5140000992</v>
      </c>
      <c r="C528" s="19" t="str">
        <f>'Base de dados'!B527</f>
        <v>WESLEY GOMES GARCIA</v>
      </c>
      <c r="D528" s="26">
        <f>'Base de dados'!C527</f>
        <v>578908578</v>
      </c>
      <c r="E528" s="20" t="str">
        <f>'Base de dados'!D527</f>
        <v>493.708.848-31</v>
      </c>
      <c r="F528" s="21" t="str">
        <f>IF('Base de dados'!E527&lt;&gt;"",'Base de dados'!E527,"")</f>
        <v/>
      </c>
      <c r="G528" s="21" t="str">
        <f>IF('Base de dados'!F527&lt;&gt;"",'Base de dados'!F527,"")</f>
        <v/>
      </c>
      <c r="H528" s="21" t="str">
        <f>IF('Base de dados'!G527&lt;&gt;"",'Base de dados'!G527,"")</f>
        <v/>
      </c>
      <c r="I528" s="31" t="str">
        <f>Prefeitura!D528</f>
        <v>SIT CACULA, 76 - COLONIZACAO - JUQUIA</v>
      </c>
      <c r="J528" s="22" t="str">
        <f>Prefeitura!E528</f>
        <v>(15) 996695431</v>
      </c>
      <c r="K528" s="23" t="str">
        <f>LOWER('Base de dados'!K527)</f>
        <v>wesleygomesgaarcia@gmail.com</v>
      </c>
      <c r="L528" s="24" t="str">
        <f>'Base de dados'!J527</f>
        <v>POPULAÇÃO GERAL</v>
      </c>
      <c r="M528" s="24" t="str">
        <f>'Base de dados'!L527</f>
        <v>SUPLENTE COMPLEMENTAR</v>
      </c>
      <c r="N528" s="24">
        <f>'Base de dados'!M527</f>
        <v>295</v>
      </c>
      <c r="O528" s="29" t="str">
        <f>IF(OR(Prefeitura!I528="Não",Prefeitura!J528&lt;&gt;""),"EXCLUÍDO","")</f>
        <v/>
      </c>
      <c r="P528" s="24" t="str">
        <f>IF(Prefeitura!J528&lt;&gt;"","ATENDIDO CDHU",IF(Prefeitura!I528="Não","NÃO COMPROVA TEMPO DE MORADIA",""))</f>
        <v/>
      </c>
      <c r="Q528" s="24" t="str">
        <f t="shared" si="18"/>
        <v/>
      </c>
    </row>
    <row r="529" spans="1:17" ht="24.95" customHeight="1" x14ac:dyDescent="0.25">
      <c r="A529" s="17">
        <f t="shared" si="17"/>
        <v>527</v>
      </c>
      <c r="B529" s="18" t="str">
        <f>'Base de dados'!A528</f>
        <v>5140006627</v>
      </c>
      <c r="C529" s="19" t="str">
        <f>'Base de dados'!B528</f>
        <v>JENIFFER GODOY WILL LOPES</v>
      </c>
      <c r="D529" s="26">
        <f>'Base de dados'!C528</f>
        <v>578283347</v>
      </c>
      <c r="E529" s="20" t="str">
        <f>'Base de dados'!D528</f>
        <v>454.023.548-63</v>
      </c>
      <c r="F529" s="21" t="str">
        <f>IF('Base de dados'!E528&lt;&gt;"",'Base de dados'!E528,"")</f>
        <v/>
      </c>
      <c r="G529" s="21" t="str">
        <f>IF('Base de dados'!F528&lt;&gt;"",'Base de dados'!F528,"")</f>
        <v/>
      </c>
      <c r="H529" s="21" t="str">
        <f>IF('Base de dados'!G528&lt;&gt;"",'Base de dados'!G528,"")</f>
        <v/>
      </c>
      <c r="I529" s="31" t="str">
        <f>Prefeitura!D529</f>
        <v>RUA MARTINHO DIAS PENICHE, 88 - PIUVA - JUQUIA</v>
      </c>
      <c r="J529" s="22" t="str">
        <f>Prefeitura!E529</f>
        <v>(13) 981432267</v>
      </c>
      <c r="K529" s="23" t="str">
        <f>LOWER('Base de dados'!K528)</f>
        <v>jeniffer_lopes@outlook.com</v>
      </c>
      <c r="L529" s="24" t="str">
        <f>'Base de dados'!J528</f>
        <v>POPULAÇÃO GERAL</v>
      </c>
      <c r="M529" s="24" t="str">
        <f>'Base de dados'!L528</f>
        <v>SUPLENTE COMPLEMENTAR</v>
      </c>
      <c r="N529" s="24">
        <f>'Base de dados'!M528</f>
        <v>296</v>
      </c>
      <c r="O529" s="29" t="str">
        <f>IF(OR(Prefeitura!I529="Não",Prefeitura!J529&lt;&gt;""),"EXCLUÍDO","")</f>
        <v/>
      </c>
      <c r="P529" s="24" t="str">
        <f>IF(Prefeitura!J529&lt;&gt;"","ATENDIDO CDHU",IF(Prefeitura!I529="Não","NÃO COMPROVA TEMPO DE MORADIA",""))</f>
        <v/>
      </c>
      <c r="Q529" s="24" t="str">
        <f t="shared" si="18"/>
        <v/>
      </c>
    </row>
    <row r="530" spans="1:17" ht="24.95" customHeight="1" x14ac:dyDescent="0.25">
      <c r="A530" s="17">
        <f t="shared" si="17"/>
        <v>528</v>
      </c>
      <c r="B530" s="18" t="str">
        <f>'Base de dados'!A529</f>
        <v>5140007401</v>
      </c>
      <c r="C530" s="19" t="str">
        <f>'Base de dados'!B529</f>
        <v>RENATO DE ALMEIDA RIBEIRO</v>
      </c>
      <c r="D530" s="26">
        <f>'Base de dados'!C529</f>
        <v>344379887</v>
      </c>
      <c r="E530" s="20" t="str">
        <f>'Base de dados'!D529</f>
        <v>305.772.728-02</v>
      </c>
      <c r="F530" s="21" t="str">
        <f>IF('Base de dados'!E529&lt;&gt;"",'Base de dados'!E529,"")</f>
        <v>LUCIMAR RODRIGUES RIBEIRO</v>
      </c>
      <c r="G530" s="21">
        <f>IF('Base de dados'!F529&lt;&gt;"",'Base de dados'!F529,"")</f>
        <v>409688629</v>
      </c>
      <c r="H530" s="21" t="str">
        <f>IF('Base de dados'!G529&lt;&gt;"",'Base de dados'!G529,"")</f>
        <v>319.939.068-43</v>
      </c>
      <c r="I530" s="31" t="str">
        <f>Prefeitura!D530</f>
        <v>RUA JOSE NUNES DE AQUINO, 388 - VILA NOVA - JUQUIA</v>
      </c>
      <c r="J530" s="22" t="str">
        <f>Prefeitura!E530</f>
        <v>(13) 997720596</v>
      </c>
      <c r="K530" s="23" t="str">
        <f>LOWER('Base de dados'!K529)</f>
        <v>renatoribeiro27@yahoo.com.br</v>
      </c>
      <c r="L530" s="24" t="str">
        <f>'Base de dados'!J529</f>
        <v>POPULAÇÃO GERAL</v>
      </c>
      <c r="M530" s="24" t="str">
        <f>'Base de dados'!L529</f>
        <v>SUPLENTE COMPLEMENTAR</v>
      </c>
      <c r="N530" s="24">
        <f>'Base de dados'!M529</f>
        <v>297</v>
      </c>
      <c r="O530" s="29" t="str">
        <f>IF(OR(Prefeitura!I530="Não",Prefeitura!J530&lt;&gt;""),"EXCLUÍDO","")</f>
        <v/>
      </c>
      <c r="P530" s="24" t="str">
        <f>IF(Prefeitura!J530&lt;&gt;"","ATENDIDO CDHU",IF(Prefeitura!I530="Não","NÃO COMPROVA TEMPO DE MORADIA",""))</f>
        <v/>
      </c>
      <c r="Q530" s="24" t="str">
        <f t="shared" si="18"/>
        <v/>
      </c>
    </row>
    <row r="531" spans="1:17" ht="24.95" customHeight="1" x14ac:dyDescent="0.25">
      <c r="A531" s="17">
        <f t="shared" si="17"/>
        <v>529</v>
      </c>
      <c r="B531" s="18" t="str">
        <f>'Base de dados'!A530</f>
        <v>5140003673</v>
      </c>
      <c r="C531" s="19" t="str">
        <f>'Base de dados'!B530</f>
        <v>MARIANA RODRIGUES DE OLIVEIRA RIBEIRO</v>
      </c>
      <c r="D531" s="26">
        <f>'Base de dados'!C530</f>
        <v>451244722</v>
      </c>
      <c r="E531" s="20" t="str">
        <f>'Base de dados'!D530</f>
        <v>459.418.448-08</v>
      </c>
      <c r="F531" s="21" t="str">
        <f>IF('Base de dados'!E530&lt;&gt;"",'Base de dados'!E530,"")</f>
        <v>TIAGO DA SILVA RIBEIRO</v>
      </c>
      <c r="G531" s="21">
        <f>IF('Base de dados'!F530&lt;&gt;"",'Base de dados'!F530,"")</f>
        <v>44702724</v>
      </c>
      <c r="H531" s="21" t="str">
        <f>IF('Base de dados'!G530&lt;&gt;"",'Base de dados'!G530,"")</f>
        <v>369.506.698-95</v>
      </c>
      <c r="I531" s="31" t="str">
        <f>Prefeitura!D531</f>
        <v>RUA BENEDITO MOREIRA LEITE, 45 - VOVO CLARINHA  - JUQUIA</v>
      </c>
      <c r="J531" s="22" t="str">
        <f>Prefeitura!E531</f>
        <v>(13) 996915215</v>
      </c>
      <c r="K531" s="23" t="str">
        <f>LOWER('Base de dados'!K530)</f>
        <v>marihribeiro1997@gmail.com.br</v>
      </c>
      <c r="L531" s="24" t="str">
        <f>'Base de dados'!J530</f>
        <v>POPULAÇÃO GERAL</v>
      </c>
      <c r="M531" s="24" t="str">
        <f>'Base de dados'!L530</f>
        <v>SUPLENTE COMPLEMENTAR</v>
      </c>
      <c r="N531" s="24">
        <f>'Base de dados'!M530</f>
        <v>298</v>
      </c>
      <c r="O531" s="29" t="str">
        <f>IF(OR(Prefeitura!I531="Não",Prefeitura!J531&lt;&gt;""),"EXCLUÍDO","")</f>
        <v/>
      </c>
      <c r="P531" s="24" t="str">
        <f>IF(Prefeitura!J531&lt;&gt;"","ATENDIDO CDHU",IF(Prefeitura!I531="Não","NÃO COMPROVA TEMPO DE MORADIA",""))</f>
        <v/>
      </c>
      <c r="Q531" s="24" t="str">
        <f t="shared" si="18"/>
        <v/>
      </c>
    </row>
    <row r="532" spans="1:17" ht="24.95" customHeight="1" x14ac:dyDescent="0.25">
      <c r="A532" s="17">
        <f t="shared" si="17"/>
        <v>530</v>
      </c>
      <c r="B532" s="18" t="str">
        <f>'Base de dados'!A531</f>
        <v>5140004630</v>
      </c>
      <c r="C532" s="19" t="str">
        <f>'Base de dados'!B531</f>
        <v>VANESSA BAESA PERES</v>
      </c>
      <c r="D532" s="26">
        <f>'Base de dados'!C531</f>
        <v>351289562</v>
      </c>
      <c r="E532" s="20" t="str">
        <f>'Base de dados'!D531</f>
        <v>221.610.198-21</v>
      </c>
      <c r="F532" s="21" t="str">
        <f>IF('Base de dados'!E531&lt;&gt;"",'Base de dados'!E531,"")</f>
        <v/>
      </c>
      <c r="G532" s="21" t="str">
        <f>IF('Base de dados'!F531&lt;&gt;"",'Base de dados'!F531,"")</f>
        <v/>
      </c>
      <c r="H532" s="21" t="str">
        <f>IF('Base de dados'!G531&lt;&gt;"",'Base de dados'!G531,"")</f>
        <v/>
      </c>
      <c r="I532" s="31" t="str">
        <f>Prefeitura!D532</f>
        <v>RUA KENGO KURITA, 318 - VILA INDUSTRIAL  - JUQUIA</v>
      </c>
      <c r="J532" s="22" t="str">
        <f>Prefeitura!E532</f>
        <v>(13) 997465742</v>
      </c>
      <c r="K532" s="23" t="str">
        <f>LOWER('Base de dados'!K531)</f>
        <v>anjinhalight@gmail.com</v>
      </c>
      <c r="L532" s="24" t="str">
        <f>'Base de dados'!J531</f>
        <v>POPULAÇÃO GERAL</v>
      </c>
      <c r="M532" s="24" t="str">
        <f>'Base de dados'!L531</f>
        <v>SUPLENTE COMPLEMENTAR</v>
      </c>
      <c r="N532" s="24">
        <f>'Base de dados'!M531</f>
        <v>299</v>
      </c>
      <c r="O532" s="29" t="str">
        <f>IF(OR(Prefeitura!I532="Não",Prefeitura!J532&lt;&gt;""),"EXCLUÍDO","")</f>
        <v/>
      </c>
      <c r="P532" s="24" t="str">
        <f>IF(Prefeitura!J532&lt;&gt;"","ATENDIDO CDHU",IF(Prefeitura!I532="Não","NÃO COMPROVA TEMPO DE MORADIA",""))</f>
        <v/>
      </c>
      <c r="Q532" s="24" t="str">
        <f t="shared" si="18"/>
        <v/>
      </c>
    </row>
    <row r="533" spans="1:17" ht="24.95" customHeight="1" x14ac:dyDescent="0.25">
      <c r="A533" s="17">
        <f t="shared" si="17"/>
        <v>531</v>
      </c>
      <c r="B533" s="18" t="str">
        <f>'Base de dados'!A532</f>
        <v>5140005645</v>
      </c>
      <c r="C533" s="19" t="str">
        <f>'Base de dados'!B532</f>
        <v>GLEICE NUNES DE LIMA NUNES</v>
      </c>
      <c r="D533" s="26">
        <f>'Base de dados'!C532</f>
        <v>407497742</v>
      </c>
      <c r="E533" s="20" t="str">
        <f>'Base de dados'!D532</f>
        <v>341.604.148-85</v>
      </c>
      <c r="F533" s="21" t="str">
        <f>IF('Base de dados'!E532&lt;&gt;"",'Base de dados'!E532,"")</f>
        <v>WELINSON LUIZ NUNES</v>
      </c>
      <c r="G533" s="21">
        <f>IF('Base de dados'!F532&lt;&gt;"",'Base de dados'!F532,"")</f>
        <v>371737503</v>
      </c>
      <c r="H533" s="21" t="str">
        <f>IF('Base de dados'!G532&lt;&gt;"",'Base de dados'!G532,"")</f>
        <v>311.229.618-47</v>
      </c>
      <c r="I533" s="31" t="str">
        <f>Prefeitura!D533</f>
        <v>RUA MARTINHO DIAS PENICHE, 370 - PIUVA - JUQUIA</v>
      </c>
      <c r="J533" s="22" t="str">
        <f>Prefeitura!E533</f>
        <v>(13) 996416350</v>
      </c>
      <c r="K533" s="23" t="str">
        <f>LOWER('Base de dados'!K532)</f>
        <v>deliciasabonete@gmail.com</v>
      </c>
      <c r="L533" s="24" t="str">
        <f>'Base de dados'!J532</f>
        <v>POPULAÇÃO GERAL</v>
      </c>
      <c r="M533" s="24" t="str">
        <f>'Base de dados'!L532</f>
        <v>SUPLENTE COMPLEMENTAR</v>
      </c>
      <c r="N533" s="24">
        <f>'Base de dados'!M532</f>
        <v>300</v>
      </c>
      <c r="O533" s="29" t="str">
        <f>IF(OR(Prefeitura!I533="Não",Prefeitura!J533&lt;&gt;""),"EXCLUÍDO","")</f>
        <v/>
      </c>
      <c r="P533" s="24" t="str">
        <f>IF(Prefeitura!J533&lt;&gt;"","ATENDIDO CDHU",IF(Prefeitura!I533="Não","NÃO COMPROVA TEMPO DE MORADIA",""))</f>
        <v/>
      </c>
      <c r="Q533" s="24" t="str">
        <f t="shared" si="18"/>
        <v/>
      </c>
    </row>
    <row r="534" spans="1:17" ht="24.95" customHeight="1" x14ac:dyDescent="0.25">
      <c r="A534" s="17">
        <f t="shared" si="17"/>
        <v>532</v>
      </c>
      <c r="B534" s="18" t="str">
        <f>'Base de dados'!A533</f>
        <v>5140007369</v>
      </c>
      <c r="C534" s="19" t="str">
        <f>'Base de dados'!B533</f>
        <v>DEBORA AGATHA ARAUJO</v>
      </c>
      <c r="D534" s="26">
        <f>'Base de dados'!C533</f>
        <v>583482429</v>
      </c>
      <c r="E534" s="20" t="str">
        <f>'Base de dados'!D533</f>
        <v>476.359.808-23</v>
      </c>
      <c r="F534" s="21" t="str">
        <f>IF('Base de dados'!E533&lt;&gt;"",'Base de dados'!E533,"")</f>
        <v/>
      </c>
      <c r="G534" s="21" t="str">
        <f>IF('Base de dados'!F533&lt;&gt;"",'Base de dados'!F533,"")</f>
        <v/>
      </c>
      <c r="H534" s="21" t="str">
        <f>IF('Base de dados'!G533&lt;&gt;"",'Base de dados'!G533,"")</f>
        <v/>
      </c>
      <c r="I534" s="31" t="str">
        <f>Prefeitura!D534</f>
        <v>RUA PARANA, 373 - VILA DOS PASSAROS - JUQUIA</v>
      </c>
      <c r="J534" s="22" t="str">
        <f>Prefeitura!E534</f>
        <v>(13) 996833067</v>
      </c>
      <c r="K534" s="23" t="str">
        <f>LOWER('Base de dados'!K533)</f>
        <v>deboraagatha944@gmail.com</v>
      </c>
      <c r="L534" s="24" t="str">
        <f>'Base de dados'!J533</f>
        <v>POPULAÇÃO GERAL</v>
      </c>
      <c r="M534" s="24" t="str">
        <f>'Base de dados'!L533</f>
        <v>SUPLENTE COMPLEMENTAR</v>
      </c>
      <c r="N534" s="24">
        <f>'Base de dados'!M533</f>
        <v>301</v>
      </c>
      <c r="O534" s="29" t="str">
        <f>IF(OR(Prefeitura!I534="Não",Prefeitura!J534&lt;&gt;""),"EXCLUÍDO","")</f>
        <v/>
      </c>
      <c r="P534" s="24" t="str">
        <f>IF(Prefeitura!J534&lt;&gt;"","ATENDIDO CDHU",IF(Prefeitura!I534="Não","NÃO COMPROVA TEMPO DE MORADIA",""))</f>
        <v/>
      </c>
      <c r="Q534" s="24" t="str">
        <f t="shared" si="18"/>
        <v/>
      </c>
    </row>
    <row r="535" spans="1:17" ht="24.95" customHeight="1" x14ac:dyDescent="0.25">
      <c r="A535" s="17">
        <f t="shared" si="17"/>
        <v>533</v>
      </c>
      <c r="B535" s="18" t="str">
        <f>'Base de dados'!A534</f>
        <v>5140001511</v>
      </c>
      <c r="C535" s="19" t="str">
        <f>'Base de dados'!B534</f>
        <v>MATHEUS DE ALCANTARA RAYMUNDO</v>
      </c>
      <c r="D535" s="26">
        <f>'Base de dados'!C534</f>
        <v>481245078</v>
      </c>
      <c r="E535" s="20" t="str">
        <f>'Base de dados'!D534</f>
        <v>456.471.288-82</v>
      </c>
      <c r="F535" s="21" t="str">
        <f>IF('Base de dados'!E534&lt;&gt;"",'Base de dados'!E534,"")</f>
        <v/>
      </c>
      <c r="G535" s="21" t="str">
        <f>IF('Base de dados'!F534&lt;&gt;"",'Base de dados'!F534,"")</f>
        <v/>
      </c>
      <c r="H535" s="21" t="str">
        <f>IF('Base de dados'!G534&lt;&gt;"",'Base de dados'!G534,"")</f>
        <v/>
      </c>
      <c r="I535" s="31" t="str">
        <f>Prefeitura!D535</f>
        <v>RUA MARIA ISABEL, 109 - VILA PEDREIRA - JUQUIA</v>
      </c>
      <c r="J535" s="22" t="str">
        <f>Prefeitura!E535</f>
        <v>(41) 997644847</v>
      </c>
      <c r="K535" s="23" t="str">
        <f>LOWER('Base de dados'!K534)</f>
        <v>matheusraymundo7@gmail.com</v>
      </c>
      <c r="L535" s="24" t="str">
        <f>'Base de dados'!J534</f>
        <v>POPULAÇÃO GERAL</v>
      </c>
      <c r="M535" s="24" t="str">
        <f>'Base de dados'!L534</f>
        <v>SUPLENTE COMPLEMENTAR</v>
      </c>
      <c r="N535" s="24">
        <f>'Base de dados'!M534</f>
        <v>302</v>
      </c>
      <c r="O535" s="29" t="str">
        <f>IF(OR(Prefeitura!I535="Não",Prefeitura!J535&lt;&gt;""),"EXCLUÍDO","")</f>
        <v/>
      </c>
      <c r="P535" s="24" t="str">
        <f>IF(Prefeitura!J535&lt;&gt;"","ATENDIDO CDHU",IF(Prefeitura!I535="Não","NÃO COMPROVA TEMPO DE MORADIA",""))</f>
        <v/>
      </c>
      <c r="Q535" s="24" t="str">
        <f t="shared" si="18"/>
        <v/>
      </c>
    </row>
    <row r="536" spans="1:17" ht="24.95" customHeight="1" x14ac:dyDescent="0.25">
      <c r="A536" s="17">
        <f t="shared" si="17"/>
        <v>534</v>
      </c>
      <c r="B536" s="18" t="str">
        <f>'Base de dados'!A535</f>
        <v>5140009993</v>
      </c>
      <c r="C536" s="19" t="str">
        <f>'Base de dados'!B535</f>
        <v>SUZANA CORREA CUNHA</v>
      </c>
      <c r="D536" s="26">
        <f>'Base de dados'!C535</f>
        <v>452670081</v>
      </c>
      <c r="E536" s="20" t="str">
        <f>'Base de dados'!D535</f>
        <v>326.092.668-20</v>
      </c>
      <c r="F536" s="21" t="str">
        <f>IF('Base de dados'!E535&lt;&gt;"",'Base de dados'!E535,"")</f>
        <v/>
      </c>
      <c r="G536" s="21" t="str">
        <f>IF('Base de dados'!F535&lt;&gt;"",'Base de dados'!F535,"")</f>
        <v/>
      </c>
      <c r="H536" s="21" t="str">
        <f>IF('Base de dados'!G535&lt;&gt;"",'Base de dados'!G535,"")</f>
        <v/>
      </c>
      <c r="I536" s="31" t="str">
        <f>Prefeitura!D536</f>
        <v>RUA MARECHAL RONDON, 230 - CEDRO - JUQUIA</v>
      </c>
      <c r="J536" s="22" t="str">
        <f>Prefeitura!E536</f>
        <v>(13) 997721561</v>
      </c>
      <c r="K536" s="23" t="str">
        <f>LOWER('Base de dados'!K535)</f>
        <v>suzanacorrea@live.com</v>
      </c>
      <c r="L536" s="24" t="str">
        <f>'Base de dados'!J535</f>
        <v>POPULAÇÃO GERAL</v>
      </c>
      <c r="M536" s="24" t="str">
        <f>'Base de dados'!L535</f>
        <v>SUPLENTE COMPLEMENTAR</v>
      </c>
      <c r="N536" s="24">
        <f>'Base de dados'!M535</f>
        <v>303</v>
      </c>
      <c r="O536" s="29" t="str">
        <f>IF(OR(Prefeitura!I536="Não",Prefeitura!J536&lt;&gt;""),"EXCLUÍDO","")</f>
        <v/>
      </c>
      <c r="P536" s="24" t="str">
        <f>IF(Prefeitura!J536&lt;&gt;"","ATENDIDO CDHU",IF(Prefeitura!I536="Não","NÃO COMPROVA TEMPO DE MORADIA",""))</f>
        <v/>
      </c>
      <c r="Q536" s="24" t="str">
        <f t="shared" si="18"/>
        <v/>
      </c>
    </row>
    <row r="537" spans="1:17" ht="24.95" customHeight="1" x14ac:dyDescent="0.25">
      <c r="A537" s="17">
        <f t="shared" si="17"/>
        <v>535</v>
      </c>
      <c r="B537" s="18" t="str">
        <f>'Base de dados'!A536</f>
        <v>5140006163</v>
      </c>
      <c r="C537" s="19" t="str">
        <f>'Base de dados'!B536</f>
        <v>SHIRLEY APARECIDA ALVES DE LARA</v>
      </c>
      <c r="D537" s="26">
        <f>'Base de dados'!C536</f>
        <v>468058631</v>
      </c>
      <c r="E537" s="20" t="str">
        <f>'Base de dados'!D536</f>
        <v>418.948.818-69</v>
      </c>
      <c r="F537" s="21" t="str">
        <f>IF('Base de dados'!E536&lt;&gt;"",'Base de dados'!E536,"")</f>
        <v>ADRIANO SANTOS DE LARA</v>
      </c>
      <c r="G537" s="21">
        <f>IF('Base de dados'!F536&lt;&gt;"",'Base de dados'!F536,"")</f>
        <v>378412954</v>
      </c>
      <c r="H537" s="21" t="str">
        <f>IF('Base de dados'!G536&lt;&gt;"",'Base de dados'!G536,"")</f>
        <v>336.698.588-73</v>
      </c>
      <c r="I537" s="31" t="str">
        <f>Prefeitura!D537</f>
        <v>SIT PROJETADA, 33 - PIUVA - JUQUIA</v>
      </c>
      <c r="J537" s="22" t="str">
        <f>Prefeitura!E537</f>
        <v>(13) 996418773</v>
      </c>
      <c r="K537" s="23" t="str">
        <f>LOWER('Base de dados'!K536)</f>
        <v>larashirley117@gmail.com</v>
      </c>
      <c r="L537" s="24" t="str">
        <f>'Base de dados'!J536</f>
        <v>POPULAÇÃO GERAL</v>
      </c>
      <c r="M537" s="24" t="str">
        <f>'Base de dados'!L536</f>
        <v>SUPLENTE COMPLEMENTAR</v>
      </c>
      <c r="N537" s="24">
        <f>'Base de dados'!M536</f>
        <v>304</v>
      </c>
      <c r="O537" s="29" t="str">
        <f>IF(OR(Prefeitura!I537="Não",Prefeitura!J537&lt;&gt;""),"EXCLUÍDO","")</f>
        <v/>
      </c>
      <c r="P537" s="24" t="str">
        <f>IF(Prefeitura!J537&lt;&gt;"","ATENDIDO CDHU",IF(Prefeitura!I537="Não","NÃO COMPROVA TEMPO DE MORADIA",""))</f>
        <v/>
      </c>
      <c r="Q537" s="24" t="str">
        <f t="shared" si="18"/>
        <v/>
      </c>
    </row>
    <row r="538" spans="1:17" ht="24.95" customHeight="1" x14ac:dyDescent="0.25">
      <c r="A538" s="17">
        <f t="shared" si="17"/>
        <v>536</v>
      </c>
      <c r="B538" s="18" t="str">
        <f>'Base de dados'!A537</f>
        <v>5140002170</v>
      </c>
      <c r="C538" s="19" t="str">
        <f>'Base de dados'!B537</f>
        <v>CINTHIA MUNIZ RIBEIRO</v>
      </c>
      <c r="D538" s="26">
        <f>'Base de dados'!C537</f>
        <v>500769904</v>
      </c>
      <c r="E538" s="20" t="str">
        <f>'Base de dados'!D537</f>
        <v>453.244.198-69</v>
      </c>
      <c r="F538" s="21" t="str">
        <f>IF('Base de dados'!E537&lt;&gt;"",'Base de dados'!E537,"")</f>
        <v/>
      </c>
      <c r="G538" s="21" t="str">
        <f>IF('Base de dados'!F537&lt;&gt;"",'Base de dados'!F537,"")</f>
        <v/>
      </c>
      <c r="H538" s="21" t="str">
        <f>IF('Base de dados'!G537&lt;&gt;"",'Base de dados'!G537,"")</f>
        <v/>
      </c>
      <c r="I538" s="31" t="str">
        <f>Prefeitura!D538</f>
        <v>RUA MARANHAO, 101 - PARQUE NACIONAL - JUQUIA</v>
      </c>
      <c r="J538" s="22" t="str">
        <f>Prefeitura!E538</f>
        <v>(13) 996826462</v>
      </c>
      <c r="K538" s="23" t="str">
        <f>LOWER('Base de dados'!K537)</f>
        <v>cinthiamuniz@hotmail.com</v>
      </c>
      <c r="L538" s="24" t="str">
        <f>'Base de dados'!J537</f>
        <v>POPULAÇÃO GERAL</v>
      </c>
      <c r="M538" s="24" t="str">
        <f>'Base de dados'!L537</f>
        <v>SUPLENTE COMPLEMENTAR</v>
      </c>
      <c r="N538" s="24">
        <f>'Base de dados'!M537</f>
        <v>305</v>
      </c>
      <c r="O538" s="29" t="str">
        <f>IF(OR(Prefeitura!I538="Não",Prefeitura!J538&lt;&gt;""),"EXCLUÍDO","")</f>
        <v/>
      </c>
      <c r="P538" s="24" t="str">
        <f>IF(Prefeitura!J538&lt;&gt;"","ATENDIDO CDHU",IF(Prefeitura!I538="Não","NÃO COMPROVA TEMPO DE MORADIA",""))</f>
        <v/>
      </c>
      <c r="Q538" s="24" t="str">
        <f t="shared" si="18"/>
        <v/>
      </c>
    </row>
    <row r="539" spans="1:17" ht="24.95" customHeight="1" x14ac:dyDescent="0.25">
      <c r="A539" s="17">
        <f t="shared" si="17"/>
        <v>537</v>
      </c>
      <c r="B539" s="18" t="str">
        <f>'Base de dados'!A538</f>
        <v>5140002972</v>
      </c>
      <c r="C539" s="19" t="str">
        <f>'Base de dados'!B538</f>
        <v>LEONARDO TADAO DE MOURA SATO</v>
      </c>
      <c r="D539" s="26">
        <f>'Base de dados'!C538</f>
        <v>47472274</v>
      </c>
      <c r="E539" s="20" t="str">
        <f>'Base de dados'!D538</f>
        <v>402.437.248-37</v>
      </c>
      <c r="F539" s="21" t="str">
        <f>IF('Base de dados'!E538&lt;&gt;"",'Base de dados'!E538,"")</f>
        <v>JULIANA DA SILVA SANTOS</v>
      </c>
      <c r="G539" s="21">
        <f>IF('Base de dados'!F538&lt;&gt;"",'Base de dados'!F538,"")</f>
        <v>33114229</v>
      </c>
      <c r="H539" s="21" t="str">
        <f>IF('Base de dados'!G538&lt;&gt;"",'Base de dados'!G538,"")</f>
        <v>286.152.188-03</v>
      </c>
      <c r="I539" s="31" t="str">
        <f>Prefeitura!D539</f>
        <v>RUA CABO PM JOSE LUIS DA SILVA, 74 - PARQUE DAS NACOES - JUQUIA</v>
      </c>
      <c r="J539" s="22" t="str">
        <f>Prefeitura!E539</f>
        <v>(13) 996218728</v>
      </c>
      <c r="K539" s="23" t="str">
        <f>LOWER('Base de dados'!K538)</f>
        <v>gabriellasantosd.oliveira@gmail.com</v>
      </c>
      <c r="L539" s="24" t="str">
        <f>'Base de dados'!J538</f>
        <v>POPULAÇÃO GERAL</v>
      </c>
      <c r="M539" s="24" t="str">
        <f>'Base de dados'!L538</f>
        <v>SUPLENTE COMPLEMENTAR</v>
      </c>
      <c r="N539" s="24">
        <f>'Base de dados'!M538</f>
        <v>306</v>
      </c>
      <c r="O539" s="29" t="str">
        <f>IF(OR(Prefeitura!I539="Não",Prefeitura!J539&lt;&gt;""),"EXCLUÍDO","")</f>
        <v/>
      </c>
      <c r="P539" s="24" t="str">
        <f>IF(Prefeitura!J539&lt;&gt;"","ATENDIDO CDHU",IF(Prefeitura!I539="Não","NÃO COMPROVA TEMPO DE MORADIA",""))</f>
        <v/>
      </c>
      <c r="Q539" s="24" t="str">
        <f t="shared" si="18"/>
        <v/>
      </c>
    </row>
    <row r="540" spans="1:17" ht="24.95" customHeight="1" x14ac:dyDescent="0.25">
      <c r="A540" s="17">
        <f t="shared" si="17"/>
        <v>538</v>
      </c>
      <c r="B540" s="18" t="str">
        <f>'Base de dados'!A539</f>
        <v>5140003004</v>
      </c>
      <c r="C540" s="19" t="str">
        <f>'Base de dados'!B539</f>
        <v>MARIA ALICE VASSAO CALDAS DE SOUZA</v>
      </c>
      <c r="D540" s="26">
        <f>'Base de dados'!C539</f>
        <v>480138035</v>
      </c>
      <c r="E540" s="20" t="str">
        <f>'Base de dados'!D539</f>
        <v>387.144.808-75</v>
      </c>
      <c r="F540" s="21" t="str">
        <f>IF('Base de dados'!E539&lt;&gt;"",'Base de dados'!E539,"")</f>
        <v/>
      </c>
      <c r="G540" s="21" t="str">
        <f>IF('Base de dados'!F539&lt;&gt;"",'Base de dados'!F539,"")</f>
        <v/>
      </c>
      <c r="H540" s="21" t="str">
        <f>IF('Base de dados'!G539&lt;&gt;"",'Base de dados'!G539,"")</f>
        <v/>
      </c>
      <c r="I540" s="31" t="str">
        <f>Prefeitura!D540</f>
        <v>RUA SANTO ANTONIO, 74 - VILA INDUSTRIAL - JUQUIA</v>
      </c>
      <c r="J540" s="22" t="str">
        <f>Prefeitura!E540</f>
        <v>(13) 996357479</v>
      </c>
      <c r="K540" s="23" t="str">
        <f>LOWER('Base de dados'!K539)</f>
        <v>mariaalice_1992@outlook.com.br</v>
      </c>
      <c r="L540" s="24" t="str">
        <f>'Base de dados'!J539</f>
        <v>POPULAÇÃO GERAL</v>
      </c>
      <c r="M540" s="24" t="str">
        <f>'Base de dados'!L539</f>
        <v>SUPLENTE COMPLEMENTAR</v>
      </c>
      <c r="N540" s="24">
        <f>'Base de dados'!M539</f>
        <v>307</v>
      </c>
      <c r="O540" s="29" t="str">
        <f>IF(OR(Prefeitura!I540="Não",Prefeitura!J540&lt;&gt;""),"EXCLUÍDO","")</f>
        <v/>
      </c>
      <c r="P540" s="24" t="str">
        <f>IF(Prefeitura!J540&lt;&gt;"","ATENDIDO CDHU",IF(Prefeitura!I540="Não","NÃO COMPROVA TEMPO DE MORADIA",""))</f>
        <v/>
      </c>
      <c r="Q540" s="24" t="str">
        <f t="shared" si="18"/>
        <v/>
      </c>
    </row>
    <row r="541" spans="1:17" ht="24.95" customHeight="1" x14ac:dyDescent="0.25">
      <c r="A541" s="17">
        <f t="shared" si="17"/>
        <v>539</v>
      </c>
      <c r="B541" s="18" t="str">
        <f>'Base de dados'!A540</f>
        <v>5140005892</v>
      </c>
      <c r="C541" s="19" t="str">
        <f>'Base de dados'!B540</f>
        <v>LAIS MENDES ALVES</v>
      </c>
      <c r="D541" s="26">
        <f>'Base de dados'!C540</f>
        <v>438041100</v>
      </c>
      <c r="E541" s="20" t="str">
        <f>'Base de dados'!D540</f>
        <v>441.425.268-71</v>
      </c>
      <c r="F541" s="21" t="str">
        <f>IF('Base de dados'!E540&lt;&gt;"",'Base de dados'!E540,"")</f>
        <v/>
      </c>
      <c r="G541" s="21" t="str">
        <f>IF('Base de dados'!F540&lt;&gt;"",'Base de dados'!F540,"")</f>
        <v/>
      </c>
      <c r="H541" s="21" t="str">
        <f>IF('Base de dados'!G540&lt;&gt;"",'Base de dados'!G540,"")</f>
        <v/>
      </c>
      <c r="I541" s="31" t="str">
        <f>Prefeitura!D541</f>
        <v>RUA LUZIA GONCALVES, 261 - VILA FLORINDO DE CIMA  - JUQUIA</v>
      </c>
      <c r="J541" s="22" t="str">
        <f>Prefeitura!E541</f>
        <v>(13) 997742114</v>
      </c>
      <c r="K541" s="23" t="str">
        <f>LOWER('Base de dados'!K540)</f>
        <v>laisalves421@gmail.com</v>
      </c>
      <c r="L541" s="24" t="str">
        <f>'Base de dados'!J540</f>
        <v>POPULAÇÃO GERAL</v>
      </c>
      <c r="M541" s="24" t="str">
        <f>'Base de dados'!L540</f>
        <v>SUPLENTE COMPLEMENTAR</v>
      </c>
      <c r="N541" s="24">
        <f>'Base de dados'!M540</f>
        <v>308</v>
      </c>
      <c r="O541" s="29" t="str">
        <f>IF(OR(Prefeitura!I541="Não",Prefeitura!J541&lt;&gt;""),"EXCLUÍDO","")</f>
        <v/>
      </c>
      <c r="P541" s="24" t="str">
        <f>IF(Prefeitura!J541&lt;&gt;"","ATENDIDO CDHU",IF(Prefeitura!I541="Não","NÃO COMPROVA TEMPO DE MORADIA",""))</f>
        <v/>
      </c>
      <c r="Q541" s="24" t="str">
        <f t="shared" si="18"/>
        <v/>
      </c>
    </row>
    <row r="542" spans="1:17" ht="24.95" customHeight="1" x14ac:dyDescent="0.25">
      <c r="A542" s="17">
        <f t="shared" si="17"/>
        <v>540</v>
      </c>
      <c r="B542" s="18" t="str">
        <f>'Base de dados'!A541</f>
        <v>5140000513</v>
      </c>
      <c r="C542" s="19" t="str">
        <f>'Base de dados'!B541</f>
        <v>MICHEL TEIXEIRA DE JESUS</v>
      </c>
      <c r="D542" s="26">
        <f>'Base de dados'!C541</f>
        <v>491228715</v>
      </c>
      <c r="E542" s="20" t="str">
        <f>'Base de dados'!D541</f>
        <v>446.560.478-56</v>
      </c>
      <c r="F542" s="21" t="str">
        <f>IF('Base de dados'!E541&lt;&gt;"",'Base de dados'!E541,"")</f>
        <v>LEIDIANE SALES RIBEIRO</v>
      </c>
      <c r="G542" s="21">
        <f>IF('Base de dados'!F541&lt;&gt;"",'Base de dados'!F541,"")</f>
        <v>416546407</v>
      </c>
      <c r="H542" s="21" t="str">
        <f>IF('Base de dados'!G541&lt;&gt;"",'Base de dados'!G541,"")</f>
        <v>360.634.228-46</v>
      </c>
      <c r="I542" s="31" t="str">
        <f>Prefeitura!D542</f>
        <v>SIT GOIS, 00 - REFUGIO 2 - JUQUIA</v>
      </c>
      <c r="J542" s="22" t="str">
        <f>Prefeitura!E542</f>
        <v>(11) 973839762</v>
      </c>
      <c r="K542" s="23" t="str">
        <f>LOWER('Base de dados'!K541)</f>
        <v>leydysalles@hotmail.com</v>
      </c>
      <c r="L542" s="24" t="str">
        <f>'Base de dados'!J541</f>
        <v>POPULAÇÃO GERAL</v>
      </c>
      <c r="M542" s="24" t="str">
        <f>'Base de dados'!L541</f>
        <v>SUPLENTE COMPLEMENTAR</v>
      </c>
      <c r="N542" s="24">
        <f>'Base de dados'!M541</f>
        <v>309</v>
      </c>
      <c r="O542" s="29" t="str">
        <f>IF(OR(Prefeitura!I542="Não",Prefeitura!J542&lt;&gt;""),"EXCLUÍDO","")</f>
        <v/>
      </c>
      <c r="P542" s="24" t="str">
        <f>IF(Prefeitura!J542&lt;&gt;"","ATENDIDO CDHU",IF(Prefeitura!I542="Não","NÃO COMPROVA TEMPO DE MORADIA",""))</f>
        <v/>
      </c>
      <c r="Q542" s="24" t="str">
        <f t="shared" si="18"/>
        <v/>
      </c>
    </row>
    <row r="543" spans="1:17" ht="24.95" customHeight="1" x14ac:dyDescent="0.25">
      <c r="A543" s="17">
        <f t="shared" si="17"/>
        <v>541</v>
      </c>
      <c r="B543" s="18" t="str">
        <f>'Base de dados'!A542</f>
        <v>5140001669</v>
      </c>
      <c r="C543" s="19" t="str">
        <f>'Base de dados'!B542</f>
        <v>ALINE MOREIRA ROCHA</v>
      </c>
      <c r="D543" s="26">
        <f>'Base de dados'!C542</f>
        <v>477145401</v>
      </c>
      <c r="E543" s="20" t="str">
        <f>'Base de dados'!D542</f>
        <v>432.891.288-73</v>
      </c>
      <c r="F543" s="21" t="str">
        <f>IF('Base de dados'!E542&lt;&gt;"",'Base de dados'!E542,"")</f>
        <v/>
      </c>
      <c r="G543" s="21" t="str">
        <f>IF('Base de dados'!F542&lt;&gt;"",'Base de dados'!F542,"")</f>
        <v/>
      </c>
      <c r="H543" s="21" t="str">
        <f>IF('Base de dados'!G542&lt;&gt;"",'Base de dados'!G542,"")</f>
        <v/>
      </c>
      <c r="I543" s="31" t="str">
        <f>Prefeitura!D543</f>
        <v>RUA 2, 10 - VILA PEDREIRA - JUQUIA</v>
      </c>
      <c r="J543" s="22" t="str">
        <f>Prefeitura!E543</f>
        <v>(13) 997579372</v>
      </c>
      <c r="K543" s="23" t="str">
        <f>LOWER('Base de dados'!K542)</f>
        <v>nina.unnica123@gmail.com</v>
      </c>
      <c r="L543" s="24" t="str">
        <f>'Base de dados'!J542</f>
        <v>POPULAÇÃO GERAL</v>
      </c>
      <c r="M543" s="24" t="str">
        <f>'Base de dados'!L542</f>
        <v>SUPLENTE COMPLEMENTAR</v>
      </c>
      <c r="N543" s="24">
        <f>'Base de dados'!M542</f>
        <v>310</v>
      </c>
      <c r="O543" s="29" t="str">
        <f>IF(OR(Prefeitura!I543="Não",Prefeitura!J543&lt;&gt;""),"EXCLUÍDO","")</f>
        <v/>
      </c>
      <c r="P543" s="24" t="str">
        <f>IF(Prefeitura!J543&lt;&gt;"","ATENDIDO CDHU",IF(Prefeitura!I543="Não","NÃO COMPROVA TEMPO DE MORADIA",""))</f>
        <v/>
      </c>
      <c r="Q543" s="24" t="str">
        <f t="shared" si="18"/>
        <v/>
      </c>
    </row>
    <row r="544" spans="1:17" ht="24.95" customHeight="1" x14ac:dyDescent="0.25">
      <c r="A544" s="17">
        <f t="shared" si="17"/>
        <v>542</v>
      </c>
      <c r="B544" s="18" t="str">
        <f>'Base de dados'!A543</f>
        <v>5140010397</v>
      </c>
      <c r="C544" s="19" t="str">
        <f>'Base de dados'!B543</f>
        <v>ADRIANA APARECIDA BATISTA RIBEIRO ROCHA</v>
      </c>
      <c r="D544" s="26">
        <f>'Base de dados'!C543</f>
        <v>369106787</v>
      </c>
      <c r="E544" s="20" t="str">
        <f>'Base de dados'!D543</f>
        <v>349.176.198-07</v>
      </c>
      <c r="F544" s="21" t="str">
        <f>IF('Base de dados'!E543&lt;&gt;"",'Base de dados'!E543,"")</f>
        <v/>
      </c>
      <c r="G544" s="21" t="str">
        <f>IF('Base de dados'!F543&lt;&gt;"",'Base de dados'!F543,"")</f>
        <v/>
      </c>
      <c r="H544" s="21" t="str">
        <f>IF('Base de dados'!G543&lt;&gt;"",'Base de dados'!G543,"")</f>
        <v/>
      </c>
      <c r="I544" s="31" t="str">
        <f>Prefeitura!D544</f>
        <v>RUA VOLUNTARIO DA PATRIA, 505 - VILA FLORINDO DE CIMA - JUQUIA</v>
      </c>
      <c r="J544" s="22" t="str">
        <f>Prefeitura!E544</f>
        <v>(13) 996143571</v>
      </c>
      <c r="K544" s="23" t="str">
        <f>LOWER('Base de dados'!K543)</f>
        <v>adrianoribeirofu02@gmail.com</v>
      </c>
      <c r="L544" s="24" t="str">
        <f>'Base de dados'!J543</f>
        <v>POPULAÇÃO GERAL</v>
      </c>
      <c r="M544" s="24" t="str">
        <f>'Base de dados'!L543</f>
        <v>SUPLENTE COMPLEMENTAR</v>
      </c>
      <c r="N544" s="24">
        <f>'Base de dados'!M543</f>
        <v>311</v>
      </c>
      <c r="O544" s="29" t="str">
        <f>IF(OR(Prefeitura!I544="Não",Prefeitura!J544&lt;&gt;""),"EXCLUÍDO","")</f>
        <v/>
      </c>
      <c r="P544" s="24" t="str">
        <f>IF(Prefeitura!J544&lt;&gt;"","ATENDIDO CDHU",IF(Prefeitura!I544="Não","NÃO COMPROVA TEMPO DE MORADIA",""))</f>
        <v/>
      </c>
      <c r="Q544" s="24" t="str">
        <f t="shared" si="18"/>
        <v/>
      </c>
    </row>
    <row r="545" spans="1:17" ht="24.95" customHeight="1" x14ac:dyDescent="0.25">
      <c r="A545" s="17">
        <f t="shared" si="17"/>
        <v>543</v>
      </c>
      <c r="B545" s="18" t="str">
        <f>'Base de dados'!A544</f>
        <v>5140010173</v>
      </c>
      <c r="C545" s="19" t="str">
        <f>'Base de dados'!B544</f>
        <v>LUCIANO FARIA DE SOUZA</v>
      </c>
      <c r="D545" s="26">
        <f>'Base de dados'!C544</f>
        <v>262156003</v>
      </c>
      <c r="E545" s="20" t="str">
        <f>'Base de dados'!D544</f>
        <v>169.478.588-28</v>
      </c>
      <c r="F545" s="21" t="str">
        <f>IF('Base de dados'!E544&lt;&gt;"",'Base de dados'!E544,"")</f>
        <v>ROSEMEIRE AUGUSTO DE FRANCA SOUZA</v>
      </c>
      <c r="G545" s="21">
        <f>IF('Base de dados'!F544&lt;&gt;"",'Base de dados'!F544,"")</f>
        <v>372521381</v>
      </c>
      <c r="H545" s="21" t="str">
        <f>IF('Base de dados'!G544&lt;&gt;"",'Base de dados'!G544,"")</f>
        <v>331.838.038-52</v>
      </c>
      <c r="I545" s="31" t="str">
        <f>Prefeitura!D545</f>
        <v>RUA PERNAMBUCO, 353 - PARQUE NACIONAL  - JUQUIA</v>
      </c>
      <c r="J545" s="22" t="str">
        <f>Prefeitura!E545</f>
        <v>(13) 996827602</v>
      </c>
      <c r="K545" s="23" t="str">
        <f>LOWER('Base de dados'!K544)</f>
        <v>lucianoccb@gmail.com.br</v>
      </c>
      <c r="L545" s="24" t="str">
        <f>'Base de dados'!J544</f>
        <v>POPULAÇÃO GERAL</v>
      </c>
      <c r="M545" s="24" t="str">
        <f>'Base de dados'!L544</f>
        <v>SUPLENTE COMPLEMENTAR</v>
      </c>
      <c r="N545" s="24">
        <f>'Base de dados'!M544</f>
        <v>312</v>
      </c>
      <c r="O545" s="29" t="str">
        <f>IF(OR(Prefeitura!I545="Não",Prefeitura!J545&lt;&gt;""),"EXCLUÍDO","")</f>
        <v/>
      </c>
      <c r="P545" s="24" t="str">
        <f>IF(Prefeitura!J545&lt;&gt;"","ATENDIDO CDHU",IF(Prefeitura!I545="Não","NÃO COMPROVA TEMPO DE MORADIA",""))</f>
        <v/>
      </c>
      <c r="Q545" s="24" t="str">
        <f t="shared" si="18"/>
        <v/>
      </c>
    </row>
    <row r="546" spans="1:17" ht="24.95" customHeight="1" x14ac:dyDescent="0.25">
      <c r="A546" s="17">
        <f t="shared" si="17"/>
        <v>544</v>
      </c>
      <c r="B546" s="18" t="str">
        <f>'Base de dados'!A545</f>
        <v>5140005264</v>
      </c>
      <c r="C546" s="19" t="str">
        <f>'Base de dados'!B545</f>
        <v>JOSE ANGELO DE LIMA</v>
      </c>
      <c r="D546" s="26">
        <f>'Base de dados'!C545</f>
        <v>36124748</v>
      </c>
      <c r="E546" s="20" t="str">
        <f>'Base de dados'!D545</f>
        <v>303.164.088-83</v>
      </c>
      <c r="F546" s="21" t="str">
        <f>IF('Base de dados'!E545&lt;&gt;"",'Base de dados'!E545,"")</f>
        <v>EDILAINE FERNANDES DE LIMA</v>
      </c>
      <c r="G546" s="21">
        <f>IF('Base de dados'!F545&lt;&gt;"",'Base de dados'!F545,"")</f>
        <v>420412682</v>
      </c>
      <c r="H546" s="21" t="str">
        <f>IF('Base de dados'!G545&lt;&gt;"",'Base de dados'!G545,"")</f>
        <v>375.021.138-86</v>
      </c>
      <c r="I546" s="31" t="str">
        <f>Prefeitura!D546</f>
        <v>EST SITIO BARRA DO BRACO, S/n - BARRA DO BRACO - JUQUIA</v>
      </c>
      <c r="J546" s="22" t="str">
        <f>Prefeitura!E546</f>
        <v>(13) 97327202</v>
      </c>
      <c r="K546" s="23" t="str">
        <f>LOWER('Base de dados'!K545)</f>
        <v>josianeoliver75@hotmail.com</v>
      </c>
      <c r="L546" s="24" t="str">
        <f>'Base de dados'!J545</f>
        <v>POPULAÇÃO GERAL</v>
      </c>
      <c r="M546" s="24" t="str">
        <f>'Base de dados'!L545</f>
        <v>SUPLENTE COMPLEMENTAR</v>
      </c>
      <c r="N546" s="24">
        <f>'Base de dados'!M545</f>
        <v>313</v>
      </c>
      <c r="O546" s="29" t="str">
        <f>IF(OR(Prefeitura!I546="Não",Prefeitura!J546&lt;&gt;""),"EXCLUÍDO","")</f>
        <v/>
      </c>
      <c r="P546" s="24" t="str">
        <f>IF(Prefeitura!J546&lt;&gt;"","ATENDIDO CDHU",IF(Prefeitura!I546="Não","NÃO COMPROVA TEMPO DE MORADIA",""))</f>
        <v/>
      </c>
      <c r="Q546" s="24" t="str">
        <f t="shared" si="18"/>
        <v/>
      </c>
    </row>
    <row r="547" spans="1:17" ht="24.95" customHeight="1" x14ac:dyDescent="0.25">
      <c r="A547" s="17">
        <f t="shared" si="17"/>
        <v>545</v>
      </c>
      <c r="B547" s="18" t="str">
        <f>'Base de dados'!A546</f>
        <v>5140001255</v>
      </c>
      <c r="C547" s="19" t="str">
        <f>'Base de dados'!B546</f>
        <v>ROSANGELA VIANA</v>
      </c>
      <c r="D547" s="26">
        <f>'Base de dados'!C546</f>
        <v>420413285</v>
      </c>
      <c r="E547" s="20" t="str">
        <f>'Base de dados'!D546</f>
        <v>364.955.968-47</v>
      </c>
      <c r="F547" s="21" t="str">
        <f>IF('Base de dados'!E546&lt;&gt;"",'Base de dados'!E546,"")</f>
        <v>ROBSON RIBEIRO ALVES</v>
      </c>
      <c r="G547" s="21">
        <f>IF('Base de dados'!F546&lt;&gt;"",'Base de dados'!F546,"")</f>
        <v>43006715</v>
      </c>
      <c r="H547" s="21" t="str">
        <f>IF('Base de dados'!G546&lt;&gt;"",'Base de dados'!G546,"")</f>
        <v>231.844.568-03</v>
      </c>
      <c r="I547" s="31" t="str">
        <f>Prefeitura!D547</f>
        <v>RUA MARIA ISABEL, 18 - VILA PEDREIRA - JUQUIA</v>
      </c>
      <c r="J547" s="22" t="str">
        <f>Prefeitura!E547</f>
        <v>(13) 997867023</v>
      </c>
      <c r="K547" s="23" t="str">
        <f>LOWER('Base de dados'!K546)</f>
        <v>rosangelavianaviana99835@gmail.com</v>
      </c>
      <c r="L547" s="24" t="str">
        <f>'Base de dados'!J546</f>
        <v>POPULAÇÃO GERAL</v>
      </c>
      <c r="M547" s="24" t="str">
        <f>'Base de dados'!L546</f>
        <v>SUPLENTE COMPLEMENTAR</v>
      </c>
      <c r="N547" s="24">
        <f>'Base de dados'!M546</f>
        <v>314</v>
      </c>
      <c r="O547" s="29" t="str">
        <f>IF(OR(Prefeitura!I547="Não",Prefeitura!J547&lt;&gt;""),"EXCLUÍDO","")</f>
        <v/>
      </c>
      <c r="P547" s="24" t="str">
        <f>IF(Prefeitura!J547&lt;&gt;"","ATENDIDO CDHU",IF(Prefeitura!I547="Não","NÃO COMPROVA TEMPO DE MORADIA",""))</f>
        <v/>
      </c>
      <c r="Q547" s="24" t="str">
        <f t="shared" si="18"/>
        <v/>
      </c>
    </row>
    <row r="548" spans="1:17" ht="24.95" customHeight="1" x14ac:dyDescent="0.25">
      <c r="A548" s="17">
        <f t="shared" si="17"/>
        <v>546</v>
      </c>
      <c r="B548" s="18" t="str">
        <f>'Base de dados'!A547</f>
        <v>5140001636</v>
      </c>
      <c r="C548" s="19" t="str">
        <f>'Base de dados'!B547</f>
        <v>DANIELE</v>
      </c>
      <c r="D548" s="26">
        <f>'Base de dados'!C547</f>
        <v>434259731</v>
      </c>
      <c r="E548" s="20" t="str">
        <f>'Base de dados'!D547</f>
        <v>303.421.908-30</v>
      </c>
      <c r="F548" s="21" t="str">
        <f>IF('Base de dados'!E547&lt;&gt;"",'Base de dados'!E547,"")</f>
        <v>WALTER MANOEL</v>
      </c>
      <c r="G548" s="21">
        <f>IF('Base de dados'!F547&lt;&gt;"",'Base de dados'!F547,"")</f>
        <v>257178375</v>
      </c>
      <c r="H548" s="21" t="str">
        <f>IF('Base de dados'!G547&lt;&gt;"",'Base de dados'!G547,"")</f>
        <v>159.048.198-46</v>
      </c>
      <c r="I548" s="31" t="str">
        <f>Prefeitura!D548</f>
        <v>RUA OTACILIO MAGALHAES, 341 - VILA INDUSTRIAL - JUQUIA</v>
      </c>
      <c r="J548" s="22" t="str">
        <f>Prefeitura!E548</f>
        <v>(13) 997107766</v>
      </c>
      <c r="K548" s="23" t="str">
        <f>LOWER('Base de dados'!K547)</f>
        <v>danielecamrgopontes@gmail.com</v>
      </c>
      <c r="L548" s="24" t="str">
        <f>'Base de dados'!J547</f>
        <v>POPULAÇÃO GERAL</v>
      </c>
      <c r="M548" s="24" t="str">
        <f>'Base de dados'!L547</f>
        <v>SUPLENTE COMPLEMENTAR</v>
      </c>
      <c r="N548" s="24">
        <f>'Base de dados'!M547</f>
        <v>315</v>
      </c>
      <c r="O548" s="29" t="str">
        <f>IF(OR(Prefeitura!I548="Não",Prefeitura!J548&lt;&gt;""),"EXCLUÍDO","")</f>
        <v/>
      </c>
      <c r="P548" s="24" t="str">
        <f>IF(Prefeitura!J548&lt;&gt;"","ATENDIDO CDHU",IF(Prefeitura!I548="Não","NÃO COMPROVA TEMPO DE MORADIA",""))</f>
        <v/>
      </c>
      <c r="Q548" s="24" t="str">
        <f t="shared" si="18"/>
        <v/>
      </c>
    </row>
    <row r="549" spans="1:17" ht="24.95" customHeight="1" x14ac:dyDescent="0.25">
      <c r="A549" s="17">
        <f t="shared" si="17"/>
        <v>547</v>
      </c>
      <c r="B549" s="18" t="str">
        <f>'Base de dados'!A548</f>
        <v>5140006122</v>
      </c>
      <c r="C549" s="19" t="str">
        <f>'Base de dados'!B548</f>
        <v>HAMILTON SILVA</v>
      </c>
      <c r="D549" s="26">
        <f>'Base de dados'!C548</f>
        <v>157473004</v>
      </c>
      <c r="E549" s="20" t="str">
        <f>'Base de dados'!D548</f>
        <v>051.350.168-13</v>
      </c>
      <c r="F549" s="21" t="str">
        <f>IF('Base de dados'!E548&lt;&gt;"",'Base de dados'!E548,"")</f>
        <v>JULIANA DOS SANTOS</v>
      </c>
      <c r="G549" s="21">
        <f>IF('Base de dados'!F548&lt;&gt;"",'Base de dados'!F548,"")</f>
        <v>386445023</v>
      </c>
      <c r="H549" s="21" t="str">
        <f>IF('Base de dados'!G548&lt;&gt;"",'Base de dados'!G548,"")</f>
        <v>381.536.398-54</v>
      </c>
      <c r="I549" s="31" t="str">
        <f>Prefeitura!D549</f>
        <v>RUA GOIAS, 445 - VILA SANCHES - JUQUIA</v>
      </c>
      <c r="J549" s="22" t="str">
        <f>Prefeitura!E549</f>
        <v>(11) 960879250</v>
      </c>
      <c r="K549" s="23" t="str">
        <f>LOWER('Base de dados'!K548)</f>
        <v>hamiton_caveira@hotmail.com</v>
      </c>
      <c r="L549" s="24" t="str">
        <f>'Base de dados'!J548</f>
        <v>POPULAÇÃO GERAL</v>
      </c>
      <c r="M549" s="24" t="str">
        <f>'Base de dados'!L548</f>
        <v>SUPLENTE COMPLEMENTAR</v>
      </c>
      <c r="N549" s="24">
        <f>'Base de dados'!M548</f>
        <v>316</v>
      </c>
      <c r="O549" s="29" t="str">
        <f>IF(OR(Prefeitura!I549="Não",Prefeitura!J549&lt;&gt;""),"EXCLUÍDO","")</f>
        <v/>
      </c>
      <c r="P549" s="24" t="str">
        <f>IF(Prefeitura!J549&lt;&gt;"","ATENDIDO CDHU",IF(Prefeitura!I549="Não","NÃO COMPROVA TEMPO DE MORADIA",""))</f>
        <v/>
      </c>
      <c r="Q549" s="24" t="str">
        <f t="shared" si="18"/>
        <v/>
      </c>
    </row>
    <row r="550" spans="1:17" ht="24.95" customHeight="1" x14ac:dyDescent="0.25">
      <c r="A550" s="17">
        <f t="shared" si="17"/>
        <v>548</v>
      </c>
      <c r="B550" s="18" t="str">
        <f>'Base de dados'!A549</f>
        <v>5140006718</v>
      </c>
      <c r="C550" s="19" t="str">
        <f>'Base de dados'!B549</f>
        <v>MIRNA CASSIA GOMES</v>
      </c>
      <c r="D550" s="26">
        <f>'Base de dados'!C549</f>
        <v>229186907</v>
      </c>
      <c r="E550" s="20" t="str">
        <f>'Base de dados'!D549</f>
        <v>130.432.768-09</v>
      </c>
      <c r="F550" s="21" t="str">
        <f>IF('Base de dados'!E549&lt;&gt;"",'Base de dados'!E549,"")</f>
        <v/>
      </c>
      <c r="G550" s="21" t="str">
        <f>IF('Base de dados'!F549&lt;&gt;"",'Base de dados'!F549,"")</f>
        <v/>
      </c>
      <c r="H550" s="21" t="str">
        <f>IF('Base de dados'!G549&lt;&gt;"",'Base de dados'!G549,"")</f>
        <v/>
      </c>
      <c r="I550" s="31" t="str">
        <f>Prefeitura!D550</f>
        <v>RUA CURIO, 114 - VILA DOS PASSAROS - JUQUIA</v>
      </c>
      <c r="J550" s="22" t="str">
        <f>Prefeitura!E550</f>
        <v>(13) 996548733</v>
      </c>
      <c r="K550" s="23" t="str">
        <f>LOWER('Base de dados'!K549)</f>
        <v>gomes_ka26@hotmail.com</v>
      </c>
      <c r="L550" s="24" t="str">
        <f>'Base de dados'!J549</f>
        <v>POPULAÇÃO GERAL</v>
      </c>
      <c r="M550" s="24" t="str">
        <f>'Base de dados'!L549</f>
        <v>SUPLENTE COMPLEMENTAR</v>
      </c>
      <c r="N550" s="24">
        <f>'Base de dados'!M549</f>
        <v>317</v>
      </c>
      <c r="O550" s="29" t="str">
        <f>IF(OR(Prefeitura!I550="Não",Prefeitura!J550&lt;&gt;""),"EXCLUÍDO","")</f>
        <v/>
      </c>
      <c r="P550" s="24" t="str">
        <f>IF(Prefeitura!J550&lt;&gt;"","ATENDIDO CDHU",IF(Prefeitura!I550="Não","NÃO COMPROVA TEMPO DE MORADIA",""))</f>
        <v/>
      </c>
      <c r="Q550" s="24" t="str">
        <f t="shared" si="18"/>
        <v/>
      </c>
    </row>
    <row r="551" spans="1:17" ht="24.95" customHeight="1" x14ac:dyDescent="0.25">
      <c r="A551" s="17">
        <f t="shared" si="17"/>
        <v>549</v>
      </c>
      <c r="B551" s="18" t="str">
        <f>'Base de dados'!A550</f>
        <v>5140003640</v>
      </c>
      <c r="C551" s="19" t="str">
        <f>'Base de dados'!B550</f>
        <v>ANTONIO ALVES BOMFIM NETO</v>
      </c>
      <c r="D551" s="26">
        <f>'Base de dados'!C550</f>
        <v>415346319</v>
      </c>
      <c r="E551" s="20" t="str">
        <f>'Base de dados'!D550</f>
        <v>369.661.658-32</v>
      </c>
      <c r="F551" s="21" t="str">
        <f>IF('Base de dados'!E550&lt;&gt;"",'Base de dados'!E550,"")</f>
        <v>ALINE RIBEIRO ALVES BOMFIM</v>
      </c>
      <c r="G551" s="21">
        <f>IF('Base de dados'!F550&lt;&gt;"",'Base de dados'!F550,"")</f>
        <v>42066452</v>
      </c>
      <c r="H551" s="21" t="str">
        <f>IF('Base de dados'!G550&lt;&gt;"",'Base de dados'!G550,"")</f>
        <v>352.670.578-00</v>
      </c>
      <c r="I551" s="31" t="str">
        <f>Prefeitura!D551</f>
        <v>RUA PARANA, 140 - PARQUE NACIONAL - JUQUIA</v>
      </c>
      <c r="J551" s="22" t="str">
        <f>Prefeitura!E551</f>
        <v>(13) 996314341</v>
      </c>
      <c r="K551" s="23" t="str">
        <f>LOWER('Base de dados'!K550)</f>
        <v>nineejulia@hotmail.com</v>
      </c>
      <c r="L551" s="24" t="str">
        <f>'Base de dados'!J550</f>
        <v>POPULAÇÃO GERAL</v>
      </c>
      <c r="M551" s="24" t="str">
        <f>'Base de dados'!L550</f>
        <v>SUPLENTE COMPLEMENTAR</v>
      </c>
      <c r="N551" s="24">
        <f>'Base de dados'!M550</f>
        <v>318</v>
      </c>
      <c r="O551" s="29" t="str">
        <f>IF(OR(Prefeitura!I551="Não",Prefeitura!J551&lt;&gt;""),"EXCLUÍDO","")</f>
        <v/>
      </c>
      <c r="P551" s="24" t="str">
        <f>IF(Prefeitura!J551&lt;&gt;"","ATENDIDO CDHU",IF(Prefeitura!I551="Não","NÃO COMPROVA TEMPO DE MORADIA",""))</f>
        <v/>
      </c>
      <c r="Q551" s="24" t="str">
        <f t="shared" si="18"/>
        <v/>
      </c>
    </row>
    <row r="552" spans="1:17" ht="24.95" customHeight="1" x14ac:dyDescent="0.25">
      <c r="A552" s="17">
        <f t="shared" si="17"/>
        <v>550</v>
      </c>
      <c r="B552" s="18" t="str">
        <f>'Base de dados'!A551</f>
        <v>5140008516</v>
      </c>
      <c r="C552" s="19" t="str">
        <f>'Base de dados'!B551</f>
        <v>VANDERLETE GERALDO</v>
      </c>
      <c r="D552" s="26">
        <f>'Base de dados'!C551</f>
        <v>369107986</v>
      </c>
      <c r="E552" s="20" t="str">
        <f>'Base de dados'!D551</f>
        <v>305.522.678-05</v>
      </c>
      <c r="F552" s="21" t="str">
        <f>IF('Base de dados'!E551&lt;&gt;"",'Base de dados'!E551,"")</f>
        <v/>
      </c>
      <c r="G552" s="21" t="str">
        <f>IF('Base de dados'!F551&lt;&gt;"",'Base de dados'!F551,"")</f>
        <v/>
      </c>
      <c r="H552" s="21" t="str">
        <f>IF('Base de dados'!G551&lt;&gt;"",'Base de dados'!G551,"")</f>
        <v/>
      </c>
      <c r="I552" s="31" t="str">
        <f>Prefeitura!D552</f>
        <v>FAZ PEDRA BRANCA, S/N - RIBEIRAO FUNDO DE CIMA - JUQUIA</v>
      </c>
      <c r="J552" s="22" t="str">
        <f>Prefeitura!E552</f>
        <v>(13) 997816106</v>
      </c>
      <c r="K552" s="23" t="str">
        <f>LOWER('Base de dados'!K551)</f>
        <v>vanderletegeraldo69@outlook.com</v>
      </c>
      <c r="L552" s="24" t="str">
        <f>'Base de dados'!J551</f>
        <v>POPULAÇÃO GERAL</v>
      </c>
      <c r="M552" s="24" t="str">
        <f>'Base de dados'!L551</f>
        <v>SUPLENTE COMPLEMENTAR</v>
      </c>
      <c r="N552" s="24">
        <f>'Base de dados'!M551</f>
        <v>319</v>
      </c>
      <c r="O552" s="29" t="str">
        <f>IF(OR(Prefeitura!I552="Não",Prefeitura!J552&lt;&gt;""),"EXCLUÍDO","")</f>
        <v/>
      </c>
      <c r="P552" s="24" t="str">
        <f>IF(Prefeitura!J552&lt;&gt;"","ATENDIDO CDHU",IF(Prefeitura!I552="Não","NÃO COMPROVA TEMPO DE MORADIA",""))</f>
        <v/>
      </c>
      <c r="Q552" s="24" t="str">
        <f t="shared" si="18"/>
        <v/>
      </c>
    </row>
    <row r="553" spans="1:17" ht="24.95" customHeight="1" x14ac:dyDescent="0.25">
      <c r="A553" s="17">
        <f t="shared" si="17"/>
        <v>551</v>
      </c>
      <c r="B553" s="18" t="str">
        <f>'Base de dados'!A552</f>
        <v>5140000455</v>
      </c>
      <c r="C553" s="19" t="str">
        <f>'Base de dados'!B552</f>
        <v>ANDRE EDUARDO SOUZA DE OLIVEIRA</v>
      </c>
      <c r="D553" s="26">
        <f>'Base de dados'!C552</f>
        <v>490141663</v>
      </c>
      <c r="E553" s="20" t="str">
        <f>'Base de dados'!D552</f>
        <v>420.487.388-00</v>
      </c>
      <c r="F553" s="21" t="str">
        <f>IF('Base de dados'!E552&lt;&gt;"",'Base de dados'!E552,"")</f>
        <v>STHEFANIE SANCHES VASSAO DE SOUZA</v>
      </c>
      <c r="G553" s="21">
        <f>IF('Base de dados'!F552&lt;&gt;"",'Base de dados'!F552,"")</f>
        <v>443051896</v>
      </c>
      <c r="H553" s="21" t="str">
        <f>IF('Base de dados'!G552&lt;&gt;"",'Base de dados'!G552,"")</f>
        <v>459.921.808-18</v>
      </c>
      <c r="I553" s="31" t="str">
        <f>Prefeitura!D553</f>
        <v>RUA DIOGO FLORINDO RIBEIRO, 170 - VILA FLORINDO - JUQUIA</v>
      </c>
      <c r="J553" s="22" t="str">
        <f>Prefeitura!E553</f>
        <v>(13) 997280018</v>
      </c>
      <c r="K553" s="23" t="str">
        <f>LOWER('Base de dados'!K552)</f>
        <v>andre_eduardo_22@hotmail.com</v>
      </c>
      <c r="L553" s="24" t="str">
        <f>'Base de dados'!J552</f>
        <v>POPULAÇÃO GERAL</v>
      </c>
      <c r="M553" s="24" t="str">
        <f>'Base de dados'!L552</f>
        <v>SUPLENTE COMPLEMENTAR</v>
      </c>
      <c r="N553" s="24">
        <f>'Base de dados'!M552</f>
        <v>320</v>
      </c>
      <c r="O553" s="29" t="str">
        <f>IF(OR(Prefeitura!I553="Não",Prefeitura!J553&lt;&gt;""),"EXCLUÍDO","")</f>
        <v/>
      </c>
      <c r="P553" s="24" t="str">
        <f>IF(Prefeitura!J553&lt;&gt;"","ATENDIDO CDHU",IF(Prefeitura!I553="Não","NÃO COMPROVA TEMPO DE MORADIA",""))</f>
        <v/>
      </c>
      <c r="Q553" s="24" t="str">
        <f t="shared" si="18"/>
        <v/>
      </c>
    </row>
    <row r="554" spans="1:17" ht="24.95" customHeight="1" x14ac:dyDescent="0.25">
      <c r="A554" s="17">
        <f t="shared" si="17"/>
        <v>552</v>
      </c>
      <c r="B554" s="18" t="str">
        <f>'Base de dados'!A553</f>
        <v>5140010363</v>
      </c>
      <c r="C554" s="19" t="str">
        <f>'Base de dados'!B553</f>
        <v>ERICK ALBERTO COSTA</v>
      </c>
      <c r="D554" s="26">
        <f>'Base de dados'!C553</f>
        <v>40118822</v>
      </c>
      <c r="E554" s="20" t="str">
        <f>'Base de dados'!D553</f>
        <v>348.450.648-20</v>
      </c>
      <c r="F554" s="21" t="str">
        <f>IF('Base de dados'!E553&lt;&gt;"",'Base de dados'!E553,"")</f>
        <v/>
      </c>
      <c r="G554" s="21" t="str">
        <f>IF('Base de dados'!F553&lt;&gt;"",'Base de dados'!F553,"")</f>
        <v/>
      </c>
      <c r="H554" s="21" t="str">
        <f>IF('Base de dados'!G553&lt;&gt;"",'Base de dados'!G553,"")</f>
        <v/>
      </c>
      <c r="I554" s="31" t="str">
        <f>Prefeitura!D554</f>
        <v>RUA VENANCIO DIAS PATRICIO, 270 - ESTACAO - JUQUIA</v>
      </c>
      <c r="J554" s="22" t="str">
        <f>Prefeitura!E554</f>
        <v>(13) 996000768</v>
      </c>
      <c r="K554" s="23" t="str">
        <f>LOWER('Base de dados'!K553)</f>
        <v>erickalberto2020@gmail.com</v>
      </c>
      <c r="L554" s="24" t="str">
        <f>'Base de dados'!J553</f>
        <v>POPULAÇÃO GERAL</v>
      </c>
      <c r="M554" s="24" t="str">
        <f>'Base de dados'!L553</f>
        <v>SUPLENTE COMPLEMENTAR</v>
      </c>
      <c r="N554" s="24">
        <f>'Base de dados'!M553</f>
        <v>321</v>
      </c>
      <c r="O554" s="29" t="str">
        <f>IF(OR(Prefeitura!I554="Não",Prefeitura!J554&lt;&gt;""),"EXCLUÍDO","")</f>
        <v/>
      </c>
      <c r="P554" s="24" t="str">
        <f>IF(Prefeitura!J554&lt;&gt;"","ATENDIDO CDHU",IF(Prefeitura!I554="Não","NÃO COMPROVA TEMPO DE MORADIA",""))</f>
        <v/>
      </c>
      <c r="Q554" s="24" t="str">
        <f t="shared" si="18"/>
        <v/>
      </c>
    </row>
    <row r="555" spans="1:17" ht="24.95" customHeight="1" x14ac:dyDescent="0.25">
      <c r="A555" s="17">
        <f t="shared" si="17"/>
        <v>553</v>
      </c>
      <c r="B555" s="18" t="str">
        <f>'Base de dados'!A554</f>
        <v>5140004382</v>
      </c>
      <c r="C555" s="19" t="str">
        <f>'Base de dados'!B554</f>
        <v>CRISTINA FRANKLIN  GONCALVES</v>
      </c>
      <c r="D555" s="26">
        <f>'Base de dados'!C554</f>
        <v>434260599</v>
      </c>
      <c r="E555" s="20" t="str">
        <f>'Base de dados'!D554</f>
        <v>323.115.298-46</v>
      </c>
      <c r="F555" s="21" t="str">
        <f>IF('Base de dados'!E554&lt;&gt;"",'Base de dados'!E554,"")</f>
        <v>GIVANILDO APARECIDO DE LIMA</v>
      </c>
      <c r="G555" s="21">
        <f>IF('Base de dados'!F554&lt;&gt;"",'Base de dados'!F554,"")</f>
        <v>276633908</v>
      </c>
      <c r="H555" s="21" t="str">
        <f>IF('Base de dados'!G554&lt;&gt;"",'Base de dados'!G554,"")</f>
        <v>250.713.878-59</v>
      </c>
      <c r="I555" s="31" t="str">
        <f>Prefeitura!D555</f>
        <v>RUA PIAUI, 05 - PARQUE NACIONAL - JUQUIA</v>
      </c>
      <c r="J555" s="22" t="str">
        <f>Prefeitura!E555</f>
        <v>(13) 997532735</v>
      </c>
      <c r="K555" s="23" t="str">
        <f>LOWER('Base de dados'!K554)</f>
        <v>cristinafranklin2@gmail.com</v>
      </c>
      <c r="L555" s="24" t="str">
        <f>'Base de dados'!J554</f>
        <v>POPULAÇÃO GERAL</v>
      </c>
      <c r="M555" s="24" t="str">
        <f>'Base de dados'!L554</f>
        <v>SUPLENTE COMPLEMENTAR</v>
      </c>
      <c r="N555" s="24">
        <f>'Base de dados'!M554</f>
        <v>322</v>
      </c>
      <c r="O555" s="29" t="str">
        <f>IF(OR(Prefeitura!I555="Não",Prefeitura!J555&lt;&gt;""),"EXCLUÍDO","")</f>
        <v/>
      </c>
      <c r="P555" s="24" t="str">
        <f>IF(Prefeitura!J555&lt;&gt;"","ATENDIDO CDHU",IF(Prefeitura!I555="Não","NÃO COMPROVA TEMPO DE MORADIA",""))</f>
        <v/>
      </c>
      <c r="Q555" s="24" t="str">
        <f t="shared" si="18"/>
        <v/>
      </c>
    </row>
    <row r="556" spans="1:17" ht="24.95" customHeight="1" x14ac:dyDescent="0.25">
      <c r="A556" s="17">
        <f t="shared" si="17"/>
        <v>554</v>
      </c>
      <c r="B556" s="18" t="str">
        <f>'Base de dados'!A555</f>
        <v>5140001206</v>
      </c>
      <c r="C556" s="19" t="str">
        <f>'Base de dados'!B555</f>
        <v>ANDRESSA GOMES DE SOUZA</v>
      </c>
      <c r="D556" s="26">
        <f>'Base de dados'!C555</f>
        <v>391835622</v>
      </c>
      <c r="E556" s="20" t="str">
        <f>'Base de dados'!D555</f>
        <v>364.285.578-43</v>
      </c>
      <c r="F556" s="21" t="str">
        <f>IF('Base de dados'!E555&lt;&gt;"",'Base de dados'!E555,"")</f>
        <v/>
      </c>
      <c r="G556" s="21" t="str">
        <f>IF('Base de dados'!F555&lt;&gt;"",'Base de dados'!F555,"")</f>
        <v/>
      </c>
      <c r="H556" s="21" t="str">
        <f>IF('Base de dados'!G555&lt;&gt;"",'Base de dados'!G555,"")</f>
        <v/>
      </c>
      <c r="I556" s="31" t="str">
        <f>Prefeitura!D556</f>
        <v>AV  GEORGE SALVATERRA, 422 - CENTRO - JUQUIA</v>
      </c>
      <c r="J556" s="22" t="str">
        <f>Prefeitura!E556</f>
        <v>(13) 996586985</v>
      </c>
      <c r="K556" s="23" t="str">
        <f>LOWER('Base de dados'!K555)</f>
        <v>andressagomes136@gmail.com</v>
      </c>
      <c r="L556" s="24" t="str">
        <f>'Base de dados'!J555</f>
        <v>POPULAÇÃO GERAL</v>
      </c>
      <c r="M556" s="24" t="str">
        <f>'Base de dados'!L555</f>
        <v>SUPLENTE COMPLEMENTAR</v>
      </c>
      <c r="N556" s="24">
        <f>'Base de dados'!M555</f>
        <v>323</v>
      </c>
      <c r="O556" s="29" t="str">
        <f>IF(OR(Prefeitura!I556="Não",Prefeitura!J556&lt;&gt;""),"EXCLUÍDO","")</f>
        <v/>
      </c>
      <c r="P556" s="24" t="str">
        <f>IF(Prefeitura!J556&lt;&gt;"","ATENDIDO CDHU",IF(Prefeitura!I556="Não","NÃO COMPROVA TEMPO DE MORADIA",""))</f>
        <v/>
      </c>
      <c r="Q556" s="24" t="str">
        <f t="shared" si="18"/>
        <v/>
      </c>
    </row>
    <row r="557" spans="1:17" ht="24.95" customHeight="1" x14ac:dyDescent="0.25">
      <c r="A557" s="17">
        <f t="shared" si="17"/>
        <v>555</v>
      </c>
      <c r="B557" s="18" t="str">
        <f>'Base de dados'!A556</f>
        <v>5140006148</v>
      </c>
      <c r="C557" s="19" t="str">
        <f>'Base de dados'!B556</f>
        <v>NOEMIA DA SILVA SANTOS PORTELA</v>
      </c>
      <c r="D557" s="26">
        <f>'Base de dados'!C556</f>
        <v>147809228</v>
      </c>
      <c r="E557" s="20" t="str">
        <f>'Base de dados'!D556</f>
        <v>049.474.728-55</v>
      </c>
      <c r="F557" s="21" t="str">
        <f>IF('Base de dados'!E556&lt;&gt;"",'Base de dados'!E556,"")</f>
        <v>LUIZ PINTO PORTELA</v>
      </c>
      <c r="G557" s="21">
        <f>IF('Base de dados'!F556&lt;&gt;"",'Base de dados'!F556,"")</f>
        <v>142064555</v>
      </c>
      <c r="H557" s="21" t="str">
        <f>IF('Base de dados'!G556&lt;&gt;"",'Base de dados'!G556,"")</f>
        <v>031.578.928-00</v>
      </c>
      <c r="I557" s="31" t="str">
        <f>Prefeitura!D557</f>
        <v>RUA NOVO HORIZONTE, 20 - VILA INDUSTRIAL - JUQUIA</v>
      </c>
      <c r="J557" s="22" t="str">
        <f>Prefeitura!E557</f>
        <v>(13) 981458625</v>
      </c>
      <c r="K557" s="23" t="str">
        <f>LOWER('Base de dados'!K556)</f>
        <v>noemia.s.portela@hotmail.com</v>
      </c>
      <c r="L557" s="24" t="str">
        <f>'Base de dados'!J556</f>
        <v>POPULAÇÃO GERAL</v>
      </c>
      <c r="M557" s="24" t="str">
        <f>'Base de dados'!L556</f>
        <v>SUPLENTE COMPLEMENTAR</v>
      </c>
      <c r="N557" s="24">
        <f>'Base de dados'!M556</f>
        <v>324</v>
      </c>
      <c r="O557" s="29" t="str">
        <f>IF(OR(Prefeitura!I557="Não",Prefeitura!J557&lt;&gt;""),"EXCLUÍDO","")</f>
        <v/>
      </c>
      <c r="P557" s="24" t="str">
        <f>IF(Prefeitura!J557&lt;&gt;"","ATENDIDO CDHU",IF(Prefeitura!I557="Não","NÃO COMPROVA TEMPO DE MORADIA",""))</f>
        <v/>
      </c>
      <c r="Q557" s="24" t="str">
        <f t="shared" si="18"/>
        <v/>
      </c>
    </row>
    <row r="558" spans="1:17" ht="24.95" customHeight="1" x14ac:dyDescent="0.25">
      <c r="A558" s="17">
        <f t="shared" si="17"/>
        <v>556</v>
      </c>
      <c r="B558" s="18" t="str">
        <f>'Base de dados'!A557</f>
        <v>5140007989</v>
      </c>
      <c r="C558" s="19" t="str">
        <f>'Base de dados'!B557</f>
        <v>BARBARA GONCALVES TORRES</v>
      </c>
      <c r="D558" s="26">
        <f>'Base de dados'!C557</f>
        <v>336200377</v>
      </c>
      <c r="E558" s="20" t="str">
        <f>'Base de dados'!D557</f>
        <v>338.552.298-64</v>
      </c>
      <c r="F558" s="21" t="str">
        <f>IF('Base de dados'!E557&lt;&gt;"",'Base de dados'!E557,"")</f>
        <v/>
      </c>
      <c r="G558" s="21" t="str">
        <f>IF('Base de dados'!F557&lt;&gt;"",'Base de dados'!F557,"")</f>
        <v/>
      </c>
      <c r="H558" s="21" t="str">
        <f>IF('Base de dados'!G557&lt;&gt;"",'Base de dados'!G557,"")</f>
        <v/>
      </c>
      <c r="I558" s="31" t="str">
        <f>Prefeitura!D558</f>
        <v>RUA EDUARDO VASSIMON, 107 - CIDADE TIRADENTES - SAO PAULO</v>
      </c>
      <c r="J558" s="22" t="str">
        <f>Prefeitura!E558</f>
        <v>(11) 969752067</v>
      </c>
      <c r="K558" s="23" t="str">
        <f>LOWER('Base de dados'!K557)</f>
        <v>barbaragoncalvesgt@gmail.com</v>
      </c>
      <c r="L558" s="24" t="str">
        <f>'Base de dados'!J557</f>
        <v>POPULAÇÃO GERAL</v>
      </c>
      <c r="M558" s="24" t="str">
        <f>'Base de dados'!L557</f>
        <v>SUPLENTE COMPLEMENTAR</v>
      </c>
      <c r="N558" s="24">
        <f>'Base de dados'!M557</f>
        <v>325</v>
      </c>
      <c r="O558" s="29" t="str">
        <f>IF(OR(Prefeitura!I558="Não",Prefeitura!J558&lt;&gt;""),"EXCLUÍDO","")</f>
        <v/>
      </c>
      <c r="P558" s="24" t="str">
        <f>IF(Prefeitura!J558&lt;&gt;"","ATENDIDO CDHU",IF(Prefeitura!I558="Não","NÃO COMPROVA TEMPO DE MORADIA",""))</f>
        <v/>
      </c>
      <c r="Q558" s="24" t="str">
        <f t="shared" si="18"/>
        <v/>
      </c>
    </row>
    <row r="559" spans="1:17" ht="24.95" customHeight="1" x14ac:dyDescent="0.25">
      <c r="A559" s="17">
        <f t="shared" si="17"/>
        <v>557</v>
      </c>
      <c r="B559" s="18" t="str">
        <f>'Base de dados'!A558</f>
        <v>5140004184</v>
      </c>
      <c r="C559" s="19" t="str">
        <f>'Base de dados'!B558</f>
        <v>ELISANGELA DE ALMEIDA DIAS</v>
      </c>
      <c r="D559" s="26">
        <f>'Base de dados'!C558</f>
        <v>337916147</v>
      </c>
      <c r="E559" s="20" t="str">
        <f>'Base de dados'!D558</f>
        <v>299.205.478-08</v>
      </c>
      <c r="F559" s="21" t="str">
        <f>IF('Base de dados'!E558&lt;&gt;"",'Base de dados'!E558,"")</f>
        <v/>
      </c>
      <c r="G559" s="21" t="str">
        <f>IF('Base de dados'!F558&lt;&gt;"",'Base de dados'!F558,"")</f>
        <v/>
      </c>
      <c r="H559" s="21" t="str">
        <f>IF('Base de dados'!G558&lt;&gt;"",'Base de dados'!G558,"")</f>
        <v/>
      </c>
      <c r="I559" s="31" t="str">
        <f>Prefeitura!D559</f>
        <v>RUA KENGO KURITA, 310 - VILA INDUSTRIAL - JUQUIA</v>
      </c>
      <c r="J559" s="22" t="str">
        <f>Prefeitura!E559</f>
        <v>(13) 997240441</v>
      </c>
      <c r="K559" s="23" t="str">
        <f>LOWER('Base de dados'!K558)</f>
        <v>elisangeladias78@yahoo.com</v>
      </c>
      <c r="L559" s="24" t="str">
        <f>'Base de dados'!J558</f>
        <v>POPULAÇÃO GERAL</v>
      </c>
      <c r="M559" s="24" t="str">
        <f>'Base de dados'!L558</f>
        <v>SUPLENTE COMPLEMENTAR</v>
      </c>
      <c r="N559" s="24">
        <f>'Base de dados'!M558</f>
        <v>326</v>
      </c>
      <c r="O559" s="29" t="str">
        <f>IF(OR(Prefeitura!I559="Não",Prefeitura!J559&lt;&gt;""),"EXCLUÍDO","")</f>
        <v/>
      </c>
      <c r="P559" s="24" t="str">
        <f>IF(Prefeitura!J559&lt;&gt;"","ATENDIDO CDHU",IF(Prefeitura!I559="Não","NÃO COMPROVA TEMPO DE MORADIA",""))</f>
        <v/>
      </c>
      <c r="Q559" s="24" t="str">
        <f t="shared" si="18"/>
        <v/>
      </c>
    </row>
    <row r="560" spans="1:17" ht="24.95" customHeight="1" x14ac:dyDescent="0.25">
      <c r="A560" s="17">
        <f t="shared" si="17"/>
        <v>558</v>
      </c>
      <c r="B560" s="18" t="str">
        <f>'Base de dados'!A559</f>
        <v>5140005223</v>
      </c>
      <c r="C560" s="19" t="str">
        <f>'Base de dados'!B559</f>
        <v>JOSIMAR DE OLIVEIRA LIMA</v>
      </c>
      <c r="D560" s="26">
        <f>'Base de dados'!C559</f>
        <v>43426210</v>
      </c>
      <c r="E560" s="20" t="str">
        <f>'Base de dados'!D559</f>
        <v>356.554.418-02</v>
      </c>
      <c r="F560" s="21" t="str">
        <f>IF('Base de dados'!E559&lt;&gt;"",'Base de dados'!E559,"")</f>
        <v>MARCIA DE OLIVEIRA LIMA</v>
      </c>
      <c r="G560" s="21">
        <f>IF('Base de dados'!F559&lt;&gt;"",'Base de dados'!F559,"")</f>
        <v>497846986</v>
      </c>
      <c r="H560" s="21" t="str">
        <f>IF('Base de dados'!G559&lt;&gt;"",'Base de dados'!G559,"")</f>
        <v>488.099.688-24</v>
      </c>
      <c r="I560" s="31" t="str">
        <f>Prefeitura!D560</f>
        <v>EST SITIO BARRA DO BRACO, S/n - BARRA DO BRACO - JUQUIA-SP</v>
      </c>
      <c r="J560" s="22" t="str">
        <f>Prefeitura!E560</f>
        <v>(13) 997296102</v>
      </c>
      <c r="K560" s="23" t="str">
        <f>LOWER('Base de dados'!K559)</f>
        <v>josianeoliver75@hotmail.com</v>
      </c>
      <c r="L560" s="24" t="str">
        <f>'Base de dados'!J559</f>
        <v>POPULAÇÃO GERAL</v>
      </c>
      <c r="M560" s="24" t="str">
        <f>'Base de dados'!L559</f>
        <v>SUPLENTE COMPLEMENTAR</v>
      </c>
      <c r="N560" s="24">
        <f>'Base de dados'!M559</f>
        <v>327</v>
      </c>
      <c r="O560" s="29" t="str">
        <f>IF(OR(Prefeitura!I560="Não",Prefeitura!J560&lt;&gt;""),"EXCLUÍDO","")</f>
        <v/>
      </c>
      <c r="P560" s="24" t="str">
        <f>IF(Prefeitura!J560&lt;&gt;"","ATENDIDO CDHU",IF(Prefeitura!I560="Não","NÃO COMPROVA TEMPO DE MORADIA",""))</f>
        <v/>
      </c>
      <c r="Q560" s="24" t="str">
        <f t="shared" si="18"/>
        <v/>
      </c>
    </row>
    <row r="561" spans="1:17" ht="24.95" customHeight="1" x14ac:dyDescent="0.25">
      <c r="A561" s="17">
        <f t="shared" si="17"/>
        <v>559</v>
      </c>
      <c r="B561" s="18" t="str">
        <f>'Base de dados'!A560</f>
        <v>5140010157</v>
      </c>
      <c r="C561" s="19" t="str">
        <f>'Base de dados'!B560</f>
        <v>CRISTIAN OLIVEIRA DOS SANTOS ROSA</v>
      </c>
      <c r="D561" s="26">
        <f>'Base de dados'!C560</f>
        <v>409684144</v>
      </c>
      <c r="E561" s="20" t="str">
        <f>'Base de dados'!D560</f>
        <v>346.865.698-00</v>
      </c>
      <c r="F561" s="21" t="str">
        <f>IF('Base de dados'!E560&lt;&gt;"",'Base de dados'!E560,"")</f>
        <v/>
      </c>
      <c r="G561" s="21" t="str">
        <f>IF('Base de dados'!F560&lt;&gt;"",'Base de dados'!F560,"")</f>
        <v/>
      </c>
      <c r="H561" s="21" t="str">
        <f>IF('Base de dados'!G560&lt;&gt;"",'Base de dados'!G560,"")</f>
        <v/>
      </c>
      <c r="I561" s="31" t="str">
        <f>Prefeitura!D561</f>
        <v>RUA LOURENCO COSTA, 206 - VILA SANCHES  - JUQUIA</v>
      </c>
      <c r="J561" s="22" t="str">
        <f>Prefeitura!E561</f>
        <v>(13) 997712611</v>
      </c>
      <c r="K561" s="23" t="str">
        <f>LOWER('Base de dados'!K560)</f>
        <v>cristiankamilly@gmail.com</v>
      </c>
      <c r="L561" s="24" t="str">
        <f>'Base de dados'!J560</f>
        <v>POPULAÇÃO GERAL</v>
      </c>
      <c r="M561" s="24" t="str">
        <f>'Base de dados'!L560</f>
        <v>SUPLENTE COMPLEMENTAR</v>
      </c>
      <c r="N561" s="24">
        <f>'Base de dados'!M560</f>
        <v>328</v>
      </c>
      <c r="O561" s="29" t="str">
        <f>IF(OR(Prefeitura!I561="Não",Prefeitura!J561&lt;&gt;""),"EXCLUÍDO","")</f>
        <v/>
      </c>
      <c r="P561" s="24" t="str">
        <f>IF(Prefeitura!J561&lt;&gt;"","ATENDIDO CDHU",IF(Prefeitura!I561="Não","NÃO COMPROVA TEMPO DE MORADIA",""))</f>
        <v/>
      </c>
      <c r="Q561" s="24" t="str">
        <f t="shared" si="18"/>
        <v/>
      </c>
    </row>
    <row r="562" spans="1:17" ht="24.95" customHeight="1" x14ac:dyDescent="0.25">
      <c r="A562" s="17">
        <f t="shared" si="17"/>
        <v>560</v>
      </c>
      <c r="B562" s="18" t="str">
        <f>'Base de dados'!A561</f>
        <v>5140006502</v>
      </c>
      <c r="C562" s="19" t="str">
        <f>'Base de dados'!B561</f>
        <v>MIRIAM ROSE ANDRADE</v>
      </c>
      <c r="D562" s="26">
        <f>'Base de dados'!C561</f>
        <v>409689348</v>
      </c>
      <c r="E562" s="20" t="str">
        <f>'Base de dados'!D561</f>
        <v>331.484.948-65</v>
      </c>
      <c r="F562" s="21" t="str">
        <f>IF('Base de dados'!E561&lt;&gt;"",'Base de dados'!E561,"")</f>
        <v/>
      </c>
      <c r="G562" s="21" t="str">
        <f>IF('Base de dados'!F561&lt;&gt;"",'Base de dados'!F561,"")</f>
        <v/>
      </c>
      <c r="H562" s="21" t="str">
        <f>IF('Base de dados'!G561&lt;&gt;"",'Base de dados'!G561,"")</f>
        <v/>
      </c>
      <c r="I562" s="31" t="str">
        <f>Prefeitura!D562</f>
        <v>RUA ANDORINHA, 11 - VILA DOS PASSAROS  - JUQUIA</v>
      </c>
      <c r="J562" s="22" t="str">
        <f>Prefeitura!E562</f>
        <v>(13) 997437615</v>
      </c>
      <c r="K562" s="23" t="str">
        <f>LOWER('Base de dados'!K561)</f>
        <v>miriampvp@hotmail.com</v>
      </c>
      <c r="L562" s="24" t="str">
        <f>'Base de dados'!J561</f>
        <v>POPULAÇÃO GERAL</v>
      </c>
      <c r="M562" s="24" t="str">
        <f>'Base de dados'!L561</f>
        <v>SUPLENTE COMPLEMENTAR</v>
      </c>
      <c r="N562" s="24">
        <f>'Base de dados'!M561</f>
        <v>329</v>
      </c>
      <c r="O562" s="29" t="str">
        <f>IF(OR(Prefeitura!I562="Não",Prefeitura!J562&lt;&gt;""),"EXCLUÍDO","")</f>
        <v/>
      </c>
      <c r="P562" s="24" t="str">
        <f>IF(Prefeitura!J562&lt;&gt;"","ATENDIDO CDHU",IF(Prefeitura!I562="Não","NÃO COMPROVA TEMPO DE MORADIA",""))</f>
        <v/>
      </c>
      <c r="Q562" s="24" t="str">
        <f t="shared" si="18"/>
        <v/>
      </c>
    </row>
    <row r="563" spans="1:17" ht="24.95" customHeight="1" x14ac:dyDescent="0.25">
      <c r="A563" s="17">
        <f t="shared" si="17"/>
        <v>561</v>
      </c>
      <c r="B563" s="18" t="str">
        <f>'Base de dados'!A562</f>
        <v>5140004085</v>
      </c>
      <c r="C563" s="19" t="str">
        <f>'Base de dados'!B562</f>
        <v>LUCIMARA DOS SANTOS</v>
      </c>
      <c r="D563" s="26">
        <f>'Base de dados'!C562</f>
        <v>219405062</v>
      </c>
      <c r="E563" s="20" t="str">
        <f>'Base de dados'!D562</f>
        <v>108.408.598-48</v>
      </c>
      <c r="F563" s="21" t="str">
        <f>IF('Base de dados'!E562&lt;&gt;"",'Base de dados'!E562,"")</f>
        <v>ANTONIO CARLOS DE LIMA</v>
      </c>
      <c r="G563" s="21">
        <f>IF('Base de dados'!F562&lt;&gt;"",'Base de dados'!F562,"")</f>
        <v>1276608101</v>
      </c>
      <c r="H563" s="21" t="str">
        <f>IF('Base de dados'!G562&lt;&gt;"",'Base de dados'!G562,"")</f>
        <v>885.236.678-49</v>
      </c>
      <c r="I563" s="31" t="str">
        <f>Prefeitura!D563</f>
        <v>RUA PARA, 350 - PARQUE NACIONAL - JUQUIA</v>
      </c>
      <c r="J563" s="22" t="str">
        <f>Prefeitura!E563</f>
        <v>(13) 997799042</v>
      </c>
      <c r="K563" s="23" t="str">
        <f>LOWER('Base de dados'!K562)</f>
        <v>lucimarasantosjuquia@hotmail.com</v>
      </c>
      <c r="L563" s="24" t="str">
        <f>'Base de dados'!J562</f>
        <v>POPULAÇÃO GERAL</v>
      </c>
      <c r="M563" s="24" t="str">
        <f>'Base de dados'!L562</f>
        <v>SUPLENTE COMPLEMENTAR</v>
      </c>
      <c r="N563" s="24">
        <f>'Base de dados'!M562</f>
        <v>330</v>
      </c>
      <c r="O563" s="29" t="str">
        <f>IF(OR(Prefeitura!I563="Não",Prefeitura!J563&lt;&gt;""),"EXCLUÍDO","")</f>
        <v/>
      </c>
      <c r="P563" s="24" t="str">
        <f>IF(Prefeitura!J563&lt;&gt;"","ATENDIDO CDHU",IF(Prefeitura!I563="Não","NÃO COMPROVA TEMPO DE MORADIA",""))</f>
        <v/>
      </c>
      <c r="Q563" s="24" t="str">
        <f t="shared" si="18"/>
        <v/>
      </c>
    </row>
    <row r="564" spans="1:17" ht="24.95" customHeight="1" x14ac:dyDescent="0.25">
      <c r="A564" s="17">
        <f t="shared" si="17"/>
        <v>562</v>
      </c>
      <c r="B564" s="18" t="str">
        <f>'Base de dados'!A563</f>
        <v>5140007575</v>
      </c>
      <c r="C564" s="19" t="str">
        <f>'Base de dados'!B563</f>
        <v>JHULIAN APARECIDA DE SOUZA SANTIAGO GODOY</v>
      </c>
      <c r="D564" s="26">
        <f>'Base de dados'!C563</f>
        <v>569330889</v>
      </c>
      <c r="E564" s="20" t="str">
        <f>'Base de dados'!D563</f>
        <v>471.726.748-63</v>
      </c>
      <c r="F564" s="21" t="str">
        <f>IF('Base de dados'!E563&lt;&gt;"",'Base de dados'!E563,"")</f>
        <v>SAMUEL ARAUJO SILVA</v>
      </c>
      <c r="G564" s="21">
        <f>IF('Base de dados'!F563&lt;&gt;"",'Base de dados'!F563,"")</f>
        <v>460341662</v>
      </c>
      <c r="H564" s="21" t="str">
        <f>IF('Base de dados'!G563&lt;&gt;"",'Base de dados'!G563,"")</f>
        <v>440.680.548-60</v>
      </c>
      <c r="I564" s="31" t="str">
        <f>Prefeitura!D564</f>
        <v>RUA MANOEL MARQUES PATRICIO, 186 - VILA SANCHES  - JUQUIA</v>
      </c>
      <c r="J564" s="22" t="str">
        <f>Prefeitura!E564</f>
        <v>(13) 996768393</v>
      </c>
      <c r="K564" s="23" t="str">
        <f>LOWER('Base de dados'!K563)</f>
        <v>souzajhulian@gmail.com</v>
      </c>
      <c r="L564" s="24" t="str">
        <f>'Base de dados'!J563</f>
        <v>POPULAÇÃO GERAL</v>
      </c>
      <c r="M564" s="24" t="str">
        <f>'Base de dados'!L563</f>
        <v>SUPLENTE COMPLEMENTAR</v>
      </c>
      <c r="N564" s="24">
        <f>'Base de dados'!M563</f>
        <v>331</v>
      </c>
      <c r="O564" s="29" t="str">
        <f>IF(OR(Prefeitura!I564="Não",Prefeitura!J564&lt;&gt;""),"EXCLUÍDO","")</f>
        <v/>
      </c>
      <c r="P564" s="24" t="str">
        <f>IF(Prefeitura!J564&lt;&gt;"","ATENDIDO CDHU",IF(Prefeitura!I564="Não","NÃO COMPROVA TEMPO DE MORADIA",""))</f>
        <v/>
      </c>
      <c r="Q564" s="24" t="str">
        <f t="shared" si="18"/>
        <v/>
      </c>
    </row>
    <row r="565" spans="1:17" ht="24.95" customHeight="1" x14ac:dyDescent="0.25">
      <c r="A565" s="17">
        <f t="shared" si="17"/>
        <v>563</v>
      </c>
      <c r="B565" s="18" t="str">
        <f>'Base de dados'!A564</f>
        <v>5140003616</v>
      </c>
      <c r="C565" s="19" t="str">
        <f>'Base de dados'!B564</f>
        <v>LUCINEIA SOARES DO NASCIMENTO</v>
      </c>
      <c r="D565" s="26">
        <f>'Base de dados'!C564</f>
        <v>451986271</v>
      </c>
      <c r="E565" s="20" t="str">
        <f>'Base de dados'!D564</f>
        <v>353.788.938-01</v>
      </c>
      <c r="F565" s="21" t="str">
        <f>IF('Base de dados'!E564&lt;&gt;"",'Base de dados'!E564,"")</f>
        <v/>
      </c>
      <c r="G565" s="21" t="str">
        <f>IF('Base de dados'!F564&lt;&gt;"",'Base de dados'!F564,"")</f>
        <v/>
      </c>
      <c r="H565" s="21" t="str">
        <f>IF('Base de dados'!G564&lt;&gt;"",'Base de dados'!G564,"")</f>
        <v/>
      </c>
      <c r="I565" s="31" t="str">
        <f>Prefeitura!D565</f>
        <v>RUA BENEDITO RIBEIRO, 73 - ESTACAO - JUQUIA</v>
      </c>
      <c r="J565" s="22" t="str">
        <f>Prefeitura!E565</f>
        <v>(13) 997321355</v>
      </c>
      <c r="K565" s="23" t="str">
        <f>LOWER('Base de dados'!K564)</f>
        <v>lucinhajuquia123@gmail.com</v>
      </c>
      <c r="L565" s="24" t="str">
        <f>'Base de dados'!J564</f>
        <v>POPULAÇÃO GERAL</v>
      </c>
      <c r="M565" s="24" t="str">
        <f>'Base de dados'!L564</f>
        <v>SUPLENTE COMPLEMENTAR</v>
      </c>
      <c r="N565" s="24">
        <f>'Base de dados'!M564</f>
        <v>332</v>
      </c>
      <c r="O565" s="29" t="str">
        <f>IF(OR(Prefeitura!I565="Não",Prefeitura!J565&lt;&gt;""),"EXCLUÍDO","")</f>
        <v/>
      </c>
      <c r="P565" s="24" t="str">
        <f>IF(Prefeitura!J565&lt;&gt;"","ATENDIDO CDHU",IF(Prefeitura!I565="Não","NÃO COMPROVA TEMPO DE MORADIA",""))</f>
        <v/>
      </c>
      <c r="Q565" s="24" t="str">
        <f t="shared" si="18"/>
        <v/>
      </c>
    </row>
    <row r="566" spans="1:17" ht="24.95" customHeight="1" x14ac:dyDescent="0.25">
      <c r="A566" s="17">
        <f t="shared" si="17"/>
        <v>564</v>
      </c>
      <c r="B566" s="18" t="str">
        <f>'Base de dados'!A565</f>
        <v>5140001487</v>
      </c>
      <c r="C566" s="19" t="str">
        <f>'Base de dados'!B565</f>
        <v>KHEROLAY OELOA DIAS FAUSTO</v>
      </c>
      <c r="D566" s="26">
        <f>'Base de dados'!C565</f>
        <v>442499802</v>
      </c>
      <c r="E566" s="20" t="str">
        <f>'Base de dados'!D565</f>
        <v>377.153.868-80</v>
      </c>
      <c r="F566" s="21" t="str">
        <f>IF('Base de dados'!E565&lt;&gt;"",'Base de dados'!E565,"")</f>
        <v/>
      </c>
      <c r="G566" s="21" t="str">
        <f>IF('Base de dados'!F565&lt;&gt;"",'Base de dados'!F565,"")</f>
        <v/>
      </c>
      <c r="H566" s="21" t="str">
        <f>IF('Base de dados'!G565&lt;&gt;"",'Base de dados'!G565,"")</f>
        <v/>
      </c>
      <c r="I566" s="31" t="str">
        <f>Prefeitura!D566</f>
        <v>RUA PARA, 62 - PARQUE NACIONAL - JUQUIA</v>
      </c>
      <c r="J566" s="22" t="str">
        <f>Prefeitura!E566</f>
        <v>(13) 981038795</v>
      </c>
      <c r="K566" s="23" t="str">
        <f>LOWER('Base de dados'!K565)</f>
        <v>kherolay.advogada@gmail.com</v>
      </c>
      <c r="L566" s="24" t="str">
        <f>'Base de dados'!J565</f>
        <v>POPULAÇÃO GERAL</v>
      </c>
      <c r="M566" s="24" t="str">
        <f>'Base de dados'!L565</f>
        <v>SUPLENTE COMPLEMENTAR</v>
      </c>
      <c r="N566" s="24">
        <f>'Base de dados'!M565</f>
        <v>333</v>
      </c>
      <c r="O566" s="29" t="str">
        <f>IF(OR(Prefeitura!I566="Não",Prefeitura!J566&lt;&gt;""),"EXCLUÍDO","")</f>
        <v/>
      </c>
      <c r="P566" s="24" t="str">
        <f>IF(Prefeitura!J566&lt;&gt;"","ATENDIDO CDHU",IF(Prefeitura!I566="Não","NÃO COMPROVA TEMPO DE MORADIA",""))</f>
        <v/>
      </c>
      <c r="Q566" s="24" t="str">
        <f t="shared" si="18"/>
        <v/>
      </c>
    </row>
    <row r="567" spans="1:17" ht="24.95" customHeight="1" x14ac:dyDescent="0.25">
      <c r="A567" s="17">
        <f t="shared" si="17"/>
        <v>565</v>
      </c>
      <c r="B567" s="18" t="str">
        <f>'Base de dados'!A566</f>
        <v>5140004663</v>
      </c>
      <c r="C567" s="19" t="str">
        <f>'Base de dados'!B566</f>
        <v>LUCAS RAMOS SILVERIO</v>
      </c>
      <c r="D567" s="26">
        <f>'Base de dados'!C566</f>
        <v>56877789</v>
      </c>
      <c r="E567" s="20" t="str">
        <f>'Base de dados'!D566</f>
        <v>463.656.748-05</v>
      </c>
      <c r="F567" s="21" t="str">
        <f>IF('Base de dados'!E566&lt;&gt;"",'Base de dados'!E566,"")</f>
        <v/>
      </c>
      <c r="G567" s="21" t="str">
        <f>IF('Base de dados'!F566&lt;&gt;"",'Base de dados'!F566,"")</f>
        <v/>
      </c>
      <c r="H567" s="21" t="str">
        <f>IF('Base de dados'!G566&lt;&gt;"",'Base de dados'!G566,"")</f>
        <v/>
      </c>
      <c r="I567" s="31" t="str">
        <f>Prefeitura!D567</f>
        <v>RUA PROF FRANCISCO ARCELINO DO AMARAL, 80 - VILA SANCHES  - JUQUIA</v>
      </c>
      <c r="J567" s="22" t="str">
        <f>Prefeitura!E567</f>
        <v>(13) 996768535</v>
      </c>
      <c r="K567" s="23" t="str">
        <f>LOWER('Base de dados'!K566)</f>
        <v>lucassilverio2116@gmail.com</v>
      </c>
      <c r="L567" s="24" t="str">
        <f>'Base de dados'!J566</f>
        <v>POPULAÇÃO GERAL</v>
      </c>
      <c r="M567" s="24" t="str">
        <f>'Base de dados'!L566</f>
        <v>SUPLENTE COMPLEMENTAR</v>
      </c>
      <c r="N567" s="24">
        <f>'Base de dados'!M566</f>
        <v>334</v>
      </c>
      <c r="O567" s="29" t="str">
        <f>IF(OR(Prefeitura!I567="Não",Prefeitura!J567&lt;&gt;""),"EXCLUÍDO","")</f>
        <v/>
      </c>
      <c r="P567" s="24" t="str">
        <f>IF(Prefeitura!J567&lt;&gt;"","ATENDIDO CDHU",IF(Prefeitura!I567="Não","NÃO COMPROVA TEMPO DE MORADIA",""))</f>
        <v/>
      </c>
      <c r="Q567" s="24" t="str">
        <f t="shared" si="18"/>
        <v/>
      </c>
    </row>
    <row r="568" spans="1:17" ht="24.95" customHeight="1" x14ac:dyDescent="0.25">
      <c r="A568" s="17">
        <f t="shared" si="17"/>
        <v>566</v>
      </c>
      <c r="B568" s="18" t="str">
        <f>'Base de dados'!A567</f>
        <v>5140001263</v>
      </c>
      <c r="C568" s="19" t="str">
        <f>'Base de dados'!B567</f>
        <v>ELIFILETI MARTINS NUNES</v>
      </c>
      <c r="D568" s="26">
        <f>'Base de dados'!C567</f>
        <v>409686359</v>
      </c>
      <c r="E568" s="20" t="str">
        <f>'Base de dados'!D567</f>
        <v>348.827.178-16</v>
      </c>
      <c r="F568" s="21" t="str">
        <f>IF('Base de dados'!E567&lt;&gt;"",'Base de dados'!E567,"")</f>
        <v>AGNES CAVALCANTI VILANOVA</v>
      </c>
      <c r="G568" s="21">
        <f>IF('Base de dados'!F567&lt;&gt;"",'Base de dados'!F567,"")</f>
        <v>299272266</v>
      </c>
      <c r="H568" s="21" t="str">
        <f>IF('Base de dados'!G567&lt;&gt;"",'Base de dados'!G567,"")</f>
        <v>350.595.648-19</v>
      </c>
      <c r="I568" s="31" t="str">
        <f>Prefeitura!D568</f>
        <v>RUA MARANHAO, 295 - PARQUE NACIONAL - JUQUIA</v>
      </c>
      <c r="J568" s="22" t="str">
        <f>Prefeitura!E568</f>
        <v>(13) 996765007</v>
      </c>
      <c r="K568" s="23" t="str">
        <f>LOWER('Base de dados'!K567)</f>
        <v>elifiletimartins@gmail.com</v>
      </c>
      <c r="L568" s="24" t="str">
        <f>'Base de dados'!J567</f>
        <v>POPULAÇÃO GERAL</v>
      </c>
      <c r="M568" s="24" t="str">
        <f>'Base de dados'!L567</f>
        <v>SUPLENTE COMPLEMENTAR</v>
      </c>
      <c r="N568" s="24">
        <f>'Base de dados'!M567</f>
        <v>335</v>
      </c>
      <c r="O568" s="29" t="str">
        <f>IF(OR(Prefeitura!I568="Não",Prefeitura!J568&lt;&gt;""),"EXCLUÍDO","")</f>
        <v/>
      </c>
      <c r="P568" s="24" t="str">
        <f>IF(Prefeitura!J568&lt;&gt;"","ATENDIDO CDHU",IF(Prefeitura!I568="Não","NÃO COMPROVA TEMPO DE MORADIA",""))</f>
        <v/>
      </c>
      <c r="Q568" s="24" t="str">
        <f t="shared" si="18"/>
        <v/>
      </c>
    </row>
    <row r="569" spans="1:17" ht="24.95" customHeight="1" x14ac:dyDescent="0.25">
      <c r="A569" s="17">
        <f t="shared" si="17"/>
        <v>567</v>
      </c>
      <c r="B569" s="18" t="str">
        <f>'Base de dados'!A568</f>
        <v>5140002097</v>
      </c>
      <c r="C569" s="19" t="str">
        <f>'Base de dados'!B568</f>
        <v>LEANDRO</v>
      </c>
      <c r="D569" s="26">
        <f>'Base de dados'!C568</f>
        <v>639466308</v>
      </c>
      <c r="E569" s="20" t="str">
        <f>'Base de dados'!D568</f>
        <v>431.938.408-31</v>
      </c>
      <c r="F569" s="21" t="str">
        <f>IF('Base de dados'!E568&lt;&gt;"",'Base de dados'!E568,"")</f>
        <v/>
      </c>
      <c r="G569" s="21" t="str">
        <f>IF('Base de dados'!F568&lt;&gt;"",'Base de dados'!F568,"")</f>
        <v/>
      </c>
      <c r="H569" s="21" t="str">
        <f>IF('Base de dados'!G568&lt;&gt;"",'Base de dados'!G568,"")</f>
        <v/>
      </c>
      <c r="I569" s="31" t="str">
        <f>Prefeitura!D569</f>
        <v>LD  VOLUNTARIOS DA PATRIA, 224 - VILA FLORINDO DE CIMA  - JUQUIA</v>
      </c>
      <c r="J569" s="22" t="str">
        <f>Prefeitura!E569</f>
        <v>(13) 991630493</v>
      </c>
      <c r="K569" s="23" t="str">
        <f>LOWER('Base de dados'!K568)</f>
        <v>landromar555@gmail.com</v>
      </c>
      <c r="L569" s="24" t="str">
        <f>'Base de dados'!J568</f>
        <v>POPULAÇÃO GERAL</v>
      </c>
      <c r="M569" s="24" t="str">
        <f>'Base de dados'!L568</f>
        <v>SUPLENTE COMPLEMENTAR</v>
      </c>
      <c r="N569" s="24">
        <f>'Base de dados'!M568</f>
        <v>336</v>
      </c>
      <c r="O569" s="29" t="str">
        <f>IF(OR(Prefeitura!I569="Não",Prefeitura!J569&lt;&gt;""),"EXCLUÍDO","")</f>
        <v/>
      </c>
      <c r="P569" s="24" t="str">
        <f>IF(Prefeitura!J569&lt;&gt;"","ATENDIDO CDHU",IF(Prefeitura!I569="Não","NÃO COMPROVA TEMPO DE MORADIA",""))</f>
        <v/>
      </c>
      <c r="Q569" s="24" t="str">
        <f t="shared" si="18"/>
        <v/>
      </c>
    </row>
    <row r="570" spans="1:17" ht="24.95" customHeight="1" x14ac:dyDescent="0.25">
      <c r="A570" s="17">
        <f t="shared" si="17"/>
        <v>568</v>
      </c>
      <c r="B570" s="18" t="str">
        <f>'Base de dados'!A569</f>
        <v>5140001446</v>
      </c>
      <c r="C570" s="19" t="str">
        <f>'Base de dados'!B569</f>
        <v>ALBERT WAGNER HENCKI</v>
      </c>
      <c r="D570" s="26">
        <f>'Base de dados'!C569</f>
        <v>337079110</v>
      </c>
      <c r="E570" s="20" t="str">
        <f>'Base de dados'!D569</f>
        <v>305.815.038-56</v>
      </c>
      <c r="F570" s="21" t="str">
        <f>IF('Base de dados'!E569&lt;&gt;"",'Base de dados'!E569,"")</f>
        <v/>
      </c>
      <c r="G570" s="21" t="str">
        <f>IF('Base de dados'!F569&lt;&gt;"",'Base de dados'!F569,"")</f>
        <v/>
      </c>
      <c r="H570" s="21" t="str">
        <f>IF('Base de dados'!G569&lt;&gt;"",'Base de dados'!G569,"")</f>
        <v/>
      </c>
      <c r="I570" s="31" t="str">
        <f>Prefeitura!D570</f>
        <v>LD  MARTINS COELHO, 720 - CENTRO - JUQUIA</v>
      </c>
      <c r="J570" s="22" t="str">
        <f>Prefeitura!E570</f>
        <v>(13) 997373891</v>
      </c>
      <c r="K570" s="23" t="str">
        <f>LOWER('Base de dados'!K569)</f>
        <v>albert-hencki@hotmail.com</v>
      </c>
      <c r="L570" s="24" t="str">
        <f>'Base de dados'!J569</f>
        <v>POPULAÇÃO GERAL</v>
      </c>
      <c r="M570" s="24" t="str">
        <f>'Base de dados'!L569</f>
        <v>SUPLENTE COMPLEMENTAR</v>
      </c>
      <c r="N570" s="24">
        <f>'Base de dados'!M569</f>
        <v>337</v>
      </c>
      <c r="O570" s="29" t="str">
        <f>IF(OR(Prefeitura!I570="Não",Prefeitura!J570&lt;&gt;""),"EXCLUÍDO","")</f>
        <v/>
      </c>
      <c r="P570" s="24" t="str">
        <f>IF(Prefeitura!J570&lt;&gt;"","ATENDIDO CDHU",IF(Prefeitura!I570="Não","NÃO COMPROVA TEMPO DE MORADIA",""))</f>
        <v/>
      </c>
      <c r="Q570" s="24" t="str">
        <f t="shared" si="18"/>
        <v/>
      </c>
    </row>
    <row r="571" spans="1:17" ht="24.95" customHeight="1" x14ac:dyDescent="0.25">
      <c r="A571" s="17">
        <f t="shared" si="17"/>
        <v>569</v>
      </c>
      <c r="B571" s="18" t="str">
        <f>'Base de dados'!A570</f>
        <v>5140009175</v>
      </c>
      <c r="C571" s="19" t="str">
        <f>'Base de dados'!B570</f>
        <v>REGINALDO SANT ANNA DA SILVA</v>
      </c>
      <c r="D571" s="26">
        <f>'Base de dados'!C570</f>
        <v>32710419</v>
      </c>
      <c r="E571" s="20" t="str">
        <f>'Base de dados'!D570</f>
        <v>335.152.508-75</v>
      </c>
      <c r="F571" s="21" t="str">
        <f>IF('Base de dados'!E570&lt;&gt;"",'Base de dados'!E570,"")</f>
        <v/>
      </c>
      <c r="G571" s="21" t="str">
        <f>IF('Base de dados'!F570&lt;&gt;"",'Base de dados'!F570,"")</f>
        <v/>
      </c>
      <c r="H571" s="21" t="str">
        <f>IF('Base de dados'!G570&lt;&gt;"",'Base de dados'!G570,"")</f>
        <v/>
      </c>
      <c r="I571" s="31" t="str">
        <f>Prefeitura!D571</f>
        <v>SIT CAVALCANTE, S/N - LAGEADO - JUQUIA</v>
      </c>
      <c r="J571" s="22" t="str">
        <f>Prefeitura!E571</f>
        <v>(13) 996756056</v>
      </c>
      <c r="K571" s="23" t="str">
        <f>LOWER('Base de dados'!K570)</f>
        <v>reginaldosantannadasilva@gmail.com</v>
      </c>
      <c r="L571" s="24" t="str">
        <f>'Base de dados'!J570</f>
        <v>POPULAÇÃO GERAL</v>
      </c>
      <c r="M571" s="24" t="str">
        <f>'Base de dados'!L570</f>
        <v>SUPLENTE COMPLEMENTAR</v>
      </c>
      <c r="N571" s="24">
        <f>'Base de dados'!M570</f>
        <v>338</v>
      </c>
      <c r="O571" s="29" t="str">
        <f>IF(OR(Prefeitura!I571="Não",Prefeitura!J571&lt;&gt;""),"EXCLUÍDO","")</f>
        <v/>
      </c>
      <c r="P571" s="24" t="str">
        <f>IF(Prefeitura!J571&lt;&gt;"","ATENDIDO CDHU",IF(Prefeitura!I571="Não","NÃO COMPROVA TEMPO DE MORADIA",""))</f>
        <v/>
      </c>
      <c r="Q571" s="24" t="str">
        <f t="shared" si="18"/>
        <v/>
      </c>
    </row>
    <row r="572" spans="1:17" ht="24.95" customHeight="1" x14ac:dyDescent="0.25">
      <c r="A572" s="17">
        <f t="shared" si="17"/>
        <v>570</v>
      </c>
      <c r="B572" s="18" t="str">
        <f>'Base de dados'!A571</f>
        <v>5140006478</v>
      </c>
      <c r="C572" s="19" t="str">
        <f>'Base de dados'!B571</f>
        <v>MARIA DE FATIMA FERREIRA  GONCALVES DE LIMA</v>
      </c>
      <c r="D572" s="26">
        <f>'Base de dados'!C571</f>
        <v>28831136</v>
      </c>
      <c r="E572" s="20" t="str">
        <f>'Base de dados'!D571</f>
        <v>169.478.378-20</v>
      </c>
      <c r="F572" s="21" t="str">
        <f>IF('Base de dados'!E571&lt;&gt;"",'Base de dados'!E571,"")</f>
        <v/>
      </c>
      <c r="G572" s="21" t="str">
        <f>IF('Base de dados'!F571&lt;&gt;"",'Base de dados'!F571,"")</f>
        <v/>
      </c>
      <c r="H572" s="21" t="str">
        <f>IF('Base de dados'!G571&lt;&gt;"",'Base de dados'!G571,"")</f>
        <v/>
      </c>
      <c r="I572" s="31" t="str">
        <f>Prefeitura!D572</f>
        <v>CAL RODRIGUES ALVES, 00 - ESTACAO - JUQUIA</v>
      </c>
      <c r="J572" s="22" t="str">
        <f>Prefeitura!E572</f>
        <v>(13) 996135067</v>
      </c>
      <c r="K572" s="23" t="str">
        <f>LOWER('Base de dados'!K571)</f>
        <v>bf0443012@gmail.com</v>
      </c>
      <c r="L572" s="24" t="str">
        <f>'Base de dados'!J571</f>
        <v>POPULAÇÃO GERAL</v>
      </c>
      <c r="M572" s="24" t="str">
        <f>'Base de dados'!L571</f>
        <v>SUPLENTE COMPLEMENTAR</v>
      </c>
      <c r="N572" s="24">
        <f>'Base de dados'!M571</f>
        <v>339</v>
      </c>
      <c r="O572" s="29" t="str">
        <f>IF(OR(Prefeitura!I572="Não",Prefeitura!J572&lt;&gt;""),"EXCLUÍDO","")</f>
        <v/>
      </c>
      <c r="P572" s="24" t="str">
        <f>IF(Prefeitura!J572&lt;&gt;"","ATENDIDO CDHU",IF(Prefeitura!I572="Não","NÃO COMPROVA TEMPO DE MORADIA",""))</f>
        <v/>
      </c>
      <c r="Q572" s="24" t="str">
        <f t="shared" si="18"/>
        <v/>
      </c>
    </row>
    <row r="573" spans="1:17" ht="24.95" customHeight="1" x14ac:dyDescent="0.25">
      <c r="A573" s="17">
        <f t="shared" si="17"/>
        <v>571</v>
      </c>
      <c r="B573" s="18" t="str">
        <f>'Base de dados'!A572</f>
        <v>5140000422</v>
      </c>
      <c r="C573" s="19" t="str">
        <f>'Base de dados'!B572</f>
        <v>SUELEN DE MORAIS ALVES</v>
      </c>
      <c r="D573" s="26">
        <f>'Base de dados'!C572</f>
        <v>422451496</v>
      </c>
      <c r="E573" s="20" t="str">
        <f>'Base de dados'!D572</f>
        <v>361.386.858-06</v>
      </c>
      <c r="F573" s="21" t="str">
        <f>IF('Base de dados'!E572&lt;&gt;"",'Base de dados'!E572,"")</f>
        <v>EVERALDO FERREIRA DA SILVA</v>
      </c>
      <c r="G573" s="21">
        <f>IF('Base de dados'!F572&lt;&gt;"",'Base de dados'!F572,"")</f>
        <v>568763506</v>
      </c>
      <c r="H573" s="21" t="str">
        <f>IF('Base de dados'!G572&lt;&gt;"",'Base de dados'!G572,"")</f>
        <v>022.752.063-70</v>
      </c>
      <c r="I573" s="31" t="str">
        <f>Prefeitura!D573</f>
        <v>RUA MARIA ISABEL, 234 - VILA PEDREIRA - JUQUIA</v>
      </c>
      <c r="J573" s="22" t="str">
        <f>Prefeitura!E573</f>
        <v>(13) 996540744</v>
      </c>
      <c r="K573" s="23" t="str">
        <f>LOWER('Base de dados'!K572)</f>
        <v>suelenmorais552@gmail.com</v>
      </c>
      <c r="L573" s="24" t="str">
        <f>'Base de dados'!J572</f>
        <v>POPULAÇÃO GERAL</v>
      </c>
      <c r="M573" s="24" t="str">
        <f>'Base de dados'!L572</f>
        <v>SUPLENTE COMPLEMENTAR</v>
      </c>
      <c r="N573" s="24">
        <f>'Base de dados'!M572</f>
        <v>340</v>
      </c>
      <c r="O573" s="29" t="str">
        <f>IF(OR(Prefeitura!I573="Não",Prefeitura!J573&lt;&gt;""),"EXCLUÍDO","")</f>
        <v/>
      </c>
      <c r="P573" s="24" t="str">
        <f>IF(Prefeitura!J573&lt;&gt;"","ATENDIDO CDHU",IF(Prefeitura!I573="Não","NÃO COMPROVA TEMPO DE MORADIA",""))</f>
        <v/>
      </c>
      <c r="Q573" s="24" t="str">
        <f t="shared" si="18"/>
        <v/>
      </c>
    </row>
    <row r="574" spans="1:17" ht="24.95" customHeight="1" x14ac:dyDescent="0.25">
      <c r="A574" s="17">
        <f t="shared" si="17"/>
        <v>572</v>
      </c>
      <c r="B574" s="18" t="str">
        <f>'Base de dados'!A573</f>
        <v>5140010611</v>
      </c>
      <c r="C574" s="19" t="str">
        <f>'Base de dados'!B573</f>
        <v>MATEUS FERNANDES GUIMARAES</v>
      </c>
      <c r="D574" s="26">
        <f>'Base de dados'!C573</f>
        <v>45899652</v>
      </c>
      <c r="E574" s="20" t="str">
        <f>'Base de dados'!D573</f>
        <v>441.065.088-26</v>
      </c>
      <c r="F574" s="21" t="str">
        <f>IF('Base de dados'!E573&lt;&gt;"",'Base de dados'!E573,"")</f>
        <v/>
      </c>
      <c r="G574" s="21" t="str">
        <f>IF('Base de dados'!F573&lt;&gt;"",'Base de dados'!F573,"")</f>
        <v/>
      </c>
      <c r="H574" s="21" t="str">
        <f>IF('Base de dados'!G573&lt;&gt;"",'Base de dados'!G573,"")</f>
        <v/>
      </c>
      <c r="I574" s="31" t="str">
        <f>Prefeitura!D574</f>
        <v>RUA PARA, 62 - PARQUE NACIONAL - JUQUIA</v>
      </c>
      <c r="J574" s="22" t="str">
        <f>Prefeitura!E574</f>
        <v>(13) 981038795</v>
      </c>
      <c r="K574" s="23" t="str">
        <f>LOWER('Base de dados'!K573)</f>
        <v>kherolay.advogada@gmail.com</v>
      </c>
      <c r="L574" s="24" t="str">
        <f>'Base de dados'!J573</f>
        <v>POPULAÇÃO GERAL</v>
      </c>
      <c r="M574" s="24" t="str">
        <f>'Base de dados'!L573</f>
        <v>SUPLENTE COMPLEMENTAR</v>
      </c>
      <c r="N574" s="24">
        <f>'Base de dados'!M573</f>
        <v>341</v>
      </c>
      <c r="O574" s="29" t="str">
        <f>IF(OR(Prefeitura!I574="Não",Prefeitura!J574&lt;&gt;""),"EXCLUÍDO","")</f>
        <v/>
      </c>
      <c r="P574" s="24" t="str">
        <f>IF(Prefeitura!J574&lt;&gt;"","ATENDIDO CDHU",IF(Prefeitura!I574="Não","NÃO COMPROVA TEMPO DE MORADIA",""))</f>
        <v/>
      </c>
      <c r="Q574" s="24" t="str">
        <f t="shared" si="18"/>
        <v/>
      </c>
    </row>
    <row r="575" spans="1:17" ht="24.95" customHeight="1" x14ac:dyDescent="0.25">
      <c r="A575" s="17">
        <f t="shared" si="17"/>
        <v>573</v>
      </c>
      <c r="B575" s="18" t="str">
        <f>'Base de dados'!A574</f>
        <v>5140000604</v>
      </c>
      <c r="C575" s="19" t="str">
        <f>'Base de dados'!B574</f>
        <v>SERGIO PEREIRA</v>
      </c>
      <c r="D575" s="26">
        <f>'Base de dados'!C574</f>
        <v>325617661</v>
      </c>
      <c r="E575" s="20" t="str">
        <f>'Base de dados'!D574</f>
        <v>256.113.628-00</v>
      </c>
      <c r="F575" s="21" t="str">
        <f>IF('Base de dados'!E574&lt;&gt;"",'Base de dados'!E574,"")</f>
        <v>GEORGIA FERREIRA SOARES</v>
      </c>
      <c r="G575" s="21">
        <f>IF('Base de dados'!F574&lt;&gt;"",'Base de dados'!F574,"")</f>
        <v>420666369</v>
      </c>
      <c r="H575" s="21" t="str">
        <f>IF('Base de dados'!G574&lt;&gt;"",'Base de dados'!G574,"")</f>
        <v>329.406.388-10</v>
      </c>
      <c r="I575" s="31" t="str">
        <f>Prefeitura!D575</f>
        <v>RUA PARAIBA, 53 - PARQUE NACIONAL - JUQUIA</v>
      </c>
      <c r="J575" s="22" t="str">
        <f>Prefeitura!E575</f>
        <v>(13) 997509222</v>
      </c>
      <c r="K575" s="23" t="str">
        <f>LOWER('Base de dados'!K574)</f>
        <v>ferreirageorgia593@gmail.com</v>
      </c>
      <c r="L575" s="24" t="str">
        <f>'Base de dados'!J574</f>
        <v>POPULAÇÃO GERAL</v>
      </c>
      <c r="M575" s="24" t="str">
        <f>'Base de dados'!L574</f>
        <v>SUPLENTE COMPLEMENTAR</v>
      </c>
      <c r="N575" s="24">
        <f>'Base de dados'!M574</f>
        <v>342</v>
      </c>
      <c r="O575" s="29" t="str">
        <f>IF(OR(Prefeitura!I575="Não",Prefeitura!J575&lt;&gt;""),"EXCLUÍDO","")</f>
        <v/>
      </c>
      <c r="P575" s="24" t="str">
        <f>IF(Prefeitura!J575&lt;&gt;"","ATENDIDO CDHU",IF(Prefeitura!I575="Não","NÃO COMPROVA TEMPO DE MORADIA",""))</f>
        <v/>
      </c>
      <c r="Q575" s="24" t="str">
        <f t="shared" si="18"/>
        <v/>
      </c>
    </row>
    <row r="576" spans="1:17" ht="24.95" customHeight="1" x14ac:dyDescent="0.25">
      <c r="A576" s="17">
        <f t="shared" si="17"/>
        <v>574</v>
      </c>
      <c r="B576" s="18" t="str">
        <f>'Base de dados'!A575</f>
        <v>5140006874</v>
      </c>
      <c r="C576" s="19" t="str">
        <f>'Base de dados'!B575</f>
        <v>NICEIA DA SILVA VASSAO DIAS</v>
      </c>
      <c r="D576" s="26">
        <f>'Base de dados'!C575</f>
        <v>409684466</v>
      </c>
      <c r="E576" s="20" t="str">
        <f>'Base de dados'!D575</f>
        <v>399.880.308-43</v>
      </c>
      <c r="F576" s="21" t="str">
        <f>IF('Base de dados'!E575&lt;&gt;"",'Base de dados'!E575,"")</f>
        <v>PAULO MARCELINO DIAS</v>
      </c>
      <c r="G576" s="21">
        <f>IF('Base de dados'!F575&lt;&gt;"",'Base de dados'!F575,"")</f>
        <v>234645167</v>
      </c>
      <c r="H576" s="21" t="str">
        <f>IF('Base de dados'!G575&lt;&gt;"",'Base de dados'!G575,"")</f>
        <v>108.422.048-22</v>
      </c>
      <c r="I576" s="31" t="str">
        <f>Prefeitura!D576</f>
        <v>LD  MARTINS COELHO, 810 - VILA SANCHES - JUQUIA</v>
      </c>
      <c r="J576" s="22" t="str">
        <f>Prefeitura!E576</f>
        <v>(13) 991146432</v>
      </c>
      <c r="K576" s="23" t="str">
        <f>LOWER('Base de dados'!K575)</f>
        <v>pardalzera.17@gmail.com</v>
      </c>
      <c r="L576" s="24" t="str">
        <f>'Base de dados'!J575</f>
        <v>POPULAÇÃO GERAL</v>
      </c>
      <c r="M576" s="24" t="str">
        <f>'Base de dados'!L575</f>
        <v>SUPLENTE COMPLEMENTAR</v>
      </c>
      <c r="N576" s="24">
        <f>'Base de dados'!M575</f>
        <v>343</v>
      </c>
      <c r="O576" s="29" t="str">
        <f>IF(OR(Prefeitura!I576="Não",Prefeitura!J576&lt;&gt;""),"EXCLUÍDO","")</f>
        <v/>
      </c>
      <c r="P576" s="24" t="str">
        <f>IF(Prefeitura!J576&lt;&gt;"","ATENDIDO CDHU",IF(Prefeitura!I576="Não","NÃO COMPROVA TEMPO DE MORADIA",""))</f>
        <v/>
      </c>
      <c r="Q576" s="24" t="str">
        <f t="shared" si="18"/>
        <v/>
      </c>
    </row>
    <row r="577" spans="1:17" ht="24.95" customHeight="1" x14ac:dyDescent="0.25">
      <c r="A577" s="17">
        <f t="shared" si="17"/>
        <v>575</v>
      </c>
      <c r="B577" s="18" t="str">
        <f>'Base de dados'!A576</f>
        <v>5140006833</v>
      </c>
      <c r="C577" s="19" t="str">
        <f>'Base de dados'!B576</f>
        <v>EDUARDO</v>
      </c>
      <c r="D577" s="26">
        <f>'Base de dados'!C576</f>
        <v>472892289</v>
      </c>
      <c r="E577" s="20" t="str">
        <f>'Base de dados'!D576</f>
        <v>419.561.558-56</v>
      </c>
      <c r="F577" s="21" t="str">
        <f>IF('Base de dados'!E576&lt;&gt;"",'Base de dados'!E576,"")</f>
        <v/>
      </c>
      <c r="G577" s="21" t="str">
        <f>IF('Base de dados'!F576&lt;&gt;"",'Base de dados'!F576,"")</f>
        <v/>
      </c>
      <c r="H577" s="21" t="str">
        <f>IF('Base de dados'!G576&lt;&gt;"",'Base de dados'!G576,"")</f>
        <v/>
      </c>
      <c r="I577" s="31" t="str">
        <f>Prefeitura!D577</f>
        <v>RUA MARECHAL RONDON, 230 - CEDRO - JUQUIA</v>
      </c>
      <c r="J577" s="22" t="str">
        <f>Prefeitura!E577</f>
        <v>(13) 997510238</v>
      </c>
      <c r="K577" s="23" t="str">
        <f>LOWER('Base de dados'!K576)</f>
        <v>tiodu98@gmail.com</v>
      </c>
      <c r="L577" s="24" t="str">
        <f>'Base de dados'!J576</f>
        <v>POPULAÇÃO GERAL</v>
      </c>
      <c r="M577" s="24" t="str">
        <f>'Base de dados'!L576</f>
        <v>SUPLENTE COMPLEMENTAR</v>
      </c>
      <c r="N577" s="24">
        <f>'Base de dados'!M576</f>
        <v>344</v>
      </c>
      <c r="O577" s="29" t="str">
        <f>IF(OR(Prefeitura!I577="Não",Prefeitura!J577&lt;&gt;""),"EXCLUÍDO","")</f>
        <v/>
      </c>
      <c r="P577" s="24" t="str">
        <f>IF(Prefeitura!J577&lt;&gt;"","ATENDIDO CDHU",IF(Prefeitura!I577="Não","NÃO COMPROVA TEMPO DE MORADIA",""))</f>
        <v/>
      </c>
      <c r="Q577" s="24" t="str">
        <f t="shared" si="18"/>
        <v/>
      </c>
    </row>
    <row r="578" spans="1:17" ht="24.95" customHeight="1" x14ac:dyDescent="0.25">
      <c r="A578" s="17">
        <f t="shared" si="17"/>
        <v>576</v>
      </c>
      <c r="B578" s="18" t="str">
        <f>'Base de dados'!A577</f>
        <v>5140002535</v>
      </c>
      <c r="C578" s="19" t="str">
        <f>'Base de dados'!B577</f>
        <v>ANDRE LUIZ DA CRUZ ROMUALDO</v>
      </c>
      <c r="D578" s="26">
        <f>'Base de dados'!C577</f>
        <v>430376509</v>
      </c>
      <c r="E578" s="20" t="str">
        <f>'Base de dados'!D577</f>
        <v>387.294.698-64</v>
      </c>
      <c r="F578" s="21" t="str">
        <f>IF('Base de dados'!E577&lt;&gt;"",'Base de dados'!E577,"")</f>
        <v>FABIMARY DE OLIVEIRA ROMUALDO</v>
      </c>
      <c r="G578" s="21">
        <f>IF('Base de dados'!F577&lt;&gt;"",'Base de dados'!F577,"")</f>
        <v>402448959</v>
      </c>
      <c r="H578" s="21" t="str">
        <f>IF('Base de dados'!G577&lt;&gt;"",'Base de dados'!G577,"")</f>
        <v>369.253.128-14</v>
      </c>
      <c r="I578" s="31" t="str">
        <f>Prefeitura!D578</f>
        <v>EST DE JUQUIA SETE BARRAS, 146 - VILA PEDREIRA - JUQUIA</v>
      </c>
      <c r="J578" s="22" t="str">
        <f>Prefeitura!E578</f>
        <v>(13) 997949930</v>
      </c>
      <c r="K578" s="23" t="str">
        <f>LOWER('Base de dados'!K577)</f>
        <v>andreromualdo3@gmail.com</v>
      </c>
      <c r="L578" s="24" t="str">
        <f>'Base de dados'!J577</f>
        <v>POPULAÇÃO GERAL</v>
      </c>
      <c r="M578" s="24" t="str">
        <f>'Base de dados'!L577</f>
        <v>SUPLENTE COMPLEMENTAR</v>
      </c>
      <c r="N578" s="24">
        <f>'Base de dados'!M577</f>
        <v>345</v>
      </c>
      <c r="O578" s="29" t="str">
        <f>IF(OR(Prefeitura!I578="Não",Prefeitura!J578&lt;&gt;""),"EXCLUÍDO","")</f>
        <v/>
      </c>
      <c r="P578" s="24" t="str">
        <f>IF(Prefeitura!J578&lt;&gt;"","ATENDIDO CDHU",IF(Prefeitura!I578="Não","NÃO COMPROVA TEMPO DE MORADIA",""))</f>
        <v/>
      </c>
      <c r="Q578" s="24" t="str">
        <f t="shared" si="18"/>
        <v/>
      </c>
    </row>
    <row r="579" spans="1:17" ht="24.95" customHeight="1" x14ac:dyDescent="0.25">
      <c r="A579" s="17">
        <f t="shared" si="17"/>
        <v>577</v>
      </c>
      <c r="B579" s="18" t="str">
        <f>'Base de dados'!A578</f>
        <v>5140008532</v>
      </c>
      <c r="C579" s="19" t="str">
        <f>'Base de dados'!B578</f>
        <v>MARIA BADIA DOMINGUES PINTO</v>
      </c>
      <c r="D579" s="26">
        <f>'Base de dados'!C578</f>
        <v>286226297</v>
      </c>
      <c r="E579" s="20" t="str">
        <f>'Base de dados'!D578</f>
        <v>093.569.538-99</v>
      </c>
      <c r="F579" s="21" t="str">
        <f>IF('Base de dados'!E578&lt;&gt;"",'Base de dados'!E578,"")</f>
        <v/>
      </c>
      <c r="G579" s="21" t="str">
        <f>IF('Base de dados'!F578&lt;&gt;"",'Base de dados'!F578,"")</f>
        <v/>
      </c>
      <c r="H579" s="21" t="str">
        <f>IF('Base de dados'!G578&lt;&gt;"",'Base de dados'!G578,"")</f>
        <v/>
      </c>
      <c r="I579" s="31" t="str">
        <f>Prefeitura!D579</f>
        <v>SIT BOA ESPERANCA, S/N - RIBEIRAO GRANDE - JUQUIA</v>
      </c>
      <c r="J579" s="22" t="str">
        <f>Prefeitura!E579</f>
        <v>(15) 988372660</v>
      </c>
      <c r="K579" s="23" t="str">
        <f>LOWER('Base de dados'!K578)</f>
        <v>badiadomingues@gmail.com</v>
      </c>
      <c r="L579" s="24" t="str">
        <f>'Base de dados'!J578</f>
        <v>POPULAÇÃO GERAL</v>
      </c>
      <c r="M579" s="24" t="str">
        <f>'Base de dados'!L578</f>
        <v>SUPLENTE COMPLEMENTAR</v>
      </c>
      <c r="N579" s="24">
        <f>'Base de dados'!M578</f>
        <v>346</v>
      </c>
      <c r="O579" s="29" t="str">
        <f>IF(OR(Prefeitura!I579="Não",Prefeitura!J579&lt;&gt;""),"EXCLUÍDO","")</f>
        <v/>
      </c>
      <c r="P579" s="24" t="str">
        <f>IF(Prefeitura!J579&lt;&gt;"","ATENDIDO CDHU",IF(Prefeitura!I579="Não","NÃO COMPROVA TEMPO DE MORADIA",""))</f>
        <v/>
      </c>
      <c r="Q579" s="24" t="str">
        <f t="shared" si="18"/>
        <v/>
      </c>
    </row>
    <row r="580" spans="1:17" ht="24.95" customHeight="1" x14ac:dyDescent="0.25">
      <c r="A580" s="17">
        <f t="shared" si="17"/>
        <v>578</v>
      </c>
      <c r="B580" s="18" t="str">
        <f>'Base de dados'!A579</f>
        <v>5140006866</v>
      </c>
      <c r="C580" s="19" t="str">
        <f>'Base de dados'!B579</f>
        <v>ELDER LOPES VIEIRA</v>
      </c>
      <c r="D580" s="26">
        <f>'Base de dados'!C579</f>
        <v>469918378</v>
      </c>
      <c r="E580" s="20" t="str">
        <f>'Base de dados'!D579</f>
        <v>435.941.208-80</v>
      </c>
      <c r="F580" s="21" t="str">
        <f>IF('Base de dados'!E579&lt;&gt;"",'Base de dados'!E579,"")</f>
        <v/>
      </c>
      <c r="G580" s="21" t="str">
        <f>IF('Base de dados'!F579&lt;&gt;"",'Base de dados'!F579,"")</f>
        <v/>
      </c>
      <c r="H580" s="21" t="str">
        <f>IF('Base de dados'!G579&lt;&gt;"",'Base de dados'!G579,"")</f>
        <v/>
      </c>
      <c r="I580" s="31" t="str">
        <f>Prefeitura!D580</f>
        <v>RUA SALUSTIANO GREGORIANO LEITE, 238 - VILA FLORINDO - JUQUIA</v>
      </c>
      <c r="J580" s="22" t="str">
        <f>Prefeitura!E580</f>
        <v>(13) 997310118</v>
      </c>
      <c r="K580" s="23" t="str">
        <f>LOWER('Base de dados'!K579)</f>
        <v>elderlopesvieira17@gmail.com</v>
      </c>
      <c r="L580" s="24" t="str">
        <f>'Base de dados'!J579</f>
        <v>POPULAÇÃO GERAL</v>
      </c>
      <c r="M580" s="24" t="str">
        <f>'Base de dados'!L579</f>
        <v>SUPLENTE COMPLEMENTAR</v>
      </c>
      <c r="N580" s="24">
        <f>'Base de dados'!M579</f>
        <v>347</v>
      </c>
      <c r="O580" s="29" t="str">
        <f>IF(OR(Prefeitura!I580="Não",Prefeitura!J580&lt;&gt;""),"EXCLUÍDO","")</f>
        <v/>
      </c>
      <c r="P580" s="24" t="str">
        <f>IF(Prefeitura!J580&lt;&gt;"","ATENDIDO CDHU",IF(Prefeitura!I580="Não","NÃO COMPROVA TEMPO DE MORADIA",""))</f>
        <v/>
      </c>
      <c r="Q580" s="24" t="str">
        <f t="shared" si="18"/>
        <v/>
      </c>
    </row>
    <row r="581" spans="1:17" ht="24.95" customHeight="1" x14ac:dyDescent="0.25">
      <c r="A581" s="17">
        <f t="shared" ref="A581:A644" si="19">A580+1</f>
        <v>579</v>
      </c>
      <c r="B581" s="18" t="str">
        <f>'Base de dados'!A580</f>
        <v>5140006379</v>
      </c>
      <c r="C581" s="19" t="str">
        <f>'Base de dados'!B580</f>
        <v>HELENA NARDES TOBIAS</v>
      </c>
      <c r="D581" s="26">
        <f>'Base de dados'!C580</f>
        <v>365965431</v>
      </c>
      <c r="E581" s="20" t="str">
        <f>'Base de dados'!D580</f>
        <v>301.010.258-58</v>
      </c>
      <c r="F581" s="21" t="str">
        <f>IF('Base de dados'!E580&lt;&gt;"",'Base de dados'!E580,"")</f>
        <v>JOSE LUIZ TOBIAS</v>
      </c>
      <c r="G581" s="21">
        <f>IF('Base de dados'!F580&lt;&gt;"",'Base de dados'!F580,"")</f>
        <v>193832589</v>
      </c>
      <c r="H581" s="21" t="str">
        <f>IF('Base de dados'!G580&lt;&gt;"",'Base de dados'!G580,"")</f>
        <v>057.490.538-30</v>
      </c>
      <c r="I581" s="31" t="str">
        <f>Prefeitura!D581</f>
        <v>RUA SALUSTIANO GREGORIANO LEITE, 273 - VILA FLORINDO - JUQUIA</v>
      </c>
      <c r="J581" s="22" t="str">
        <f>Prefeitura!E581</f>
        <v>(13) 996895877</v>
      </c>
      <c r="K581" s="23" t="str">
        <f>LOWER('Base de dados'!K580)</f>
        <v>zenardes@hotmail.com</v>
      </c>
      <c r="L581" s="24" t="str">
        <f>'Base de dados'!J580</f>
        <v>POPULAÇÃO GERAL</v>
      </c>
      <c r="M581" s="24" t="str">
        <f>'Base de dados'!L580</f>
        <v>SUPLENTE COMPLEMENTAR</v>
      </c>
      <c r="N581" s="24">
        <f>'Base de dados'!M580</f>
        <v>348</v>
      </c>
      <c r="O581" s="29" t="str">
        <f>IF(OR(Prefeitura!I581="Não",Prefeitura!J581&lt;&gt;""),"EXCLUÍDO","")</f>
        <v/>
      </c>
      <c r="P581" s="24" t="str">
        <f>IF(Prefeitura!J581&lt;&gt;"","ATENDIDO CDHU",IF(Prefeitura!I581="Não","NÃO COMPROVA TEMPO DE MORADIA",""))</f>
        <v/>
      </c>
      <c r="Q581" s="24" t="str">
        <f t="shared" ref="Q581:Q644" si="20">IF(P581="","",IF(P581="ATENDIDO CDHU","CDHU","PREFEITURA"))</f>
        <v/>
      </c>
    </row>
    <row r="582" spans="1:17" ht="24.95" customHeight="1" x14ac:dyDescent="0.25">
      <c r="A582" s="17">
        <f t="shared" si="19"/>
        <v>580</v>
      </c>
      <c r="B582" s="18" t="str">
        <f>'Base de dados'!A581</f>
        <v>5140009738</v>
      </c>
      <c r="C582" s="19" t="str">
        <f>'Base de dados'!B581</f>
        <v>PALOMA PEREIRA DA SILVA</v>
      </c>
      <c r="D582" s="26">
        <f>'Base de dados'!C581</f>
        <v>481258516</v>
      </c>
      <c r="E582" s="20" t="str">
        <f>'Base de dados'!D581</f>
        <v>405.865.788-03</v>
      </c>
      <c r="F582" s="21" t="str">
        <f>IF('Base de dados'!E581&lt;&gt;"",'Base de dados'!E581,"")</f>
        <v/>
      </c>
      <c r="G582" s="21" t="str">
        <f>IF('Base de dados'!F581&lt;&gt;"",'Base de dados'!F581,"")</f>
        <v/>
      </c>
      <c r="H582" s="21" t="str">
        <f>IF('Base de dados'!G581&lt;&gt;"",'Base de dados'!G581,"")</f>
        <v/>
      </c>
      <c r="I582" s="31" t="str">
        <f>Prefeitura!D582</f>
        <v>RUA ZELIA DE OLIVEIRA SANTOS, 116 - VILA SANCHES  - JUQUIA</v>
      </c>
      <c r="J582" s="22" t="str">
        <f>Prefeitura!E582</f>
        <v>(13) 996490542</v>
      </c>
      <c r="K582" s="23" t="str">
        <f>LOWER('Base de dados'!K581)</f>
        <v>paloma.luccas19@outlook.com</v>
      </c>
      <c r="L582" s="24" t="str">
        <f>'Base de dados'!J581</f>
        <v>POPULAÇÃO GERAL</v>
      </c>
      <c r="M582" s="24" t="str">
        <f>'Base de dados'!L581</f>
        <v>SUPLENTE COMPLEMENTAR</v>
      </c>
      <c r="N582" s="24">
        <f>'Base de dados'!M581</f>
        <v>349</v>
      </c>
      <c r="O582" s="29" t="str">
        <f>IF(OR(Prefeitura!I582="Não",Prefeitura!J582&lt;&gt;""),"EXCLUÍDO","")</f>
        <v/>
      </c>
      <c r="P582" s="24" t="str">
        <f>IF(Prefeitura!J582&lt;&gt;"","ATENDIDO CDHU",IF(Prefeitura!I582="Não","NÃO COMPROVA TEMPO DE MORADIA",""))</f>
        <v/>
      </c>
      <c r="Q582" s="24" t="str">
        <f t="shared" si="20"/>
        <v/>
      </c>
    </row>
    <row r="583" spans="1:17" ht="24.95" customHeight="1" x14ac:dyDescent="0.25">
      <c r="A583" s="17">
        <f t="shared" si="19"/>
        <v>581</v>
      </c>
      <c r="B583" s="18" t="str">
        <f>'Base de dados'!A582</f>
        <v>5140004879</v>
      </c>
      <c r="C583" s="19" t="str">
        <f>'Base de dados'!B582</f>
        <v>LEOZINDA CARLA NUNES DE ANDRADE</v>
      </c>
      <c r="D583" s="26">
        <f>'Base de dados'!C582</f>
        <v>409691355</v>
      </c>
      <c r="E583" s="20" t="str">
        <f>'Base de dados'!D582</f>
        <v>330.969.578-60</v>
      </c>
      <c r="F583" s="21" t="str">
        <f>IF('Base de dados'!E582&lt;&gt;"",'Base de dados'!E582,"")</f>
        <v>APARECIDO  MARIA DE ANDRADE</v>
      </c>
      <c r="G583" s="21">
        <f>IF('Base de dados'!F582&lt;&gt;"",'Base de dados'!F582,"")</f>
        <v>335005330</v>
      </c>
      <c r="H583" s="21" t="str">
        <f>IF('Base de dados'!G582&lt;&gt;"",'Base de dados'!G582,"")</f>
        <v>264.553.538-03</v>
      </c>
      <c r="I583" s="31" t="str">
        <f>Prefeitura!D583</f>
        <v>RUA ARCELINO ZACARIAS  SANCHES, 167 - VILA SANCHES  - JUQUIA</v>
      </c>
      <c r="J583" s="22" t="str">
        <f>Prefeitura!E583</f>
        <v>(13) 996305182</v>
      </c>
      <c r="K583" s="23" t="str">
        <f>LOWER('Base de dados'!K582)</f>
        <v>aparecidomaria2013@vol.com.br</v>
      </c>
      <c r="L583" s="24" t="str">
        <f>'Base de dados'!J582</f>
        <v>POPULAÇÃO GERAL</v>
      </c>
      <c r="M583" s="24" t="str">
        <f>'Base de dados'!L582</f>
        <v>SUPLENTE COMPLEMENTAR</v>
      </c>
      <c r="N583" s="24">
        <f>'Base de dados'!M582</f>
        <v>350</v>
      </c>
      <c r="O583" s="29" t="str">
        <f>IF(OR(Prefeitura!I583="Não",Prefeitura!J583&lt;&gt;""),"EXCLUÍDO","")</f>
        <v/>
      </c>
      <c r="P583" s="24" t="str">
        <f>IF(Prefeitura!J583&lt;&gt;"","ATENDIDO CDHU",IF(Prefeitura!I583="Não","NÃO COMPROVA TEMPO DE MORADIA",""))</f>
        <v/>
      </c>
      <c r="Q583" s="24" t="str">
        <f t="shared" si="20"/>
        <v/>
      </c>
    </row>
    <row r="584" spans="1:17" ht="24.95" customHeight="1" x14ac:dyDescent="0.25">
      <c r="A584" s="17">
        <f t="shared" si="19"/>
        <v>582</v>
      </c>
      <c r="B584" s="18" t="str">
        <f>'Base de dados'!A583</f>
        <v>5140008821</v>
      </c>
      <c r="C584" s="19" t="str">
        <f>'Base de dados'!B583</f>
        <v>SILVIO GOMES DA SILVA JUNIOR</v>
      </c>
      <c r="D584" s="26">
        <f>'Base de dados'!C583</f>
        <v>45937624</v>
      </c>
      <c r="E584" s="20" t="str">
        <f>'Base de dados'!D583</f>
        <v>451.903.698-46</v>
      </c>
      <c r="F584" s="21" t="str">
        <f>IF('Base de dados'!E583&lt;&gt;"",'Base de dados'!E583,"")</f>
        <v/>
      </c>
      <c r="G584" s="21" t="str">
        <f>IF('Base de dados'!F583&lt;&gt;"",'Base de dados'!F583,"")</f>
        <v/>
      </c>
      <c r="H584" s="21" t="str">
        <f>IF('Base de dados'!G583&lt;&gt;"",'Base de dados'!G583,"")</f>
        <v/>
      </c>
      <c r="I584" s="31" t="str">
        <f>Prefeitura!D584</f>
        <v>RUA MARGARIDAS, S/ n - PIUVA - JUQUIA</v>
      </c>
      <c r="J584" s="22" t="str">
        <f>Prefeitura!E584</f>
        <v>(13) 997233416</v>
      </c>
      <c r="K584" s="23" t="str">
        <f>LOWER('Base de dados'!K583)</f>
        <v>sueli.dos.santos.silva26@gmail.com</v>
      </c>
      <c r="L584" s="24" t="str">
        <f>'Base de dados'!J583</f>
        <v>POPULAÇÃO GERAL</v>
      </c>
      <c r="M584" s="24" t="str">
        <f>'Base de dados'!L583</f>
        <v>SUPLENTE COMPLEMENTAR</v>
      </c>
      <c r="N584" s="24">
        <f>'Base de dados'!M583</f>
        <v>351</v>
      </c>
      <c r="O584" s="29" t="str">
        <f>IF(OR(Prefeitura!I584="Não",Prefeitura!J584&lt;&gt;""),"EXCLUÍDO","")</f>
        <v/>
      </c>
      <c r="P584" s="24" t="str">
        <f>IF(Prefeitura!J584&lt;&gt;"","ATENDIDO CDHU",IF(Prefeitura!I584="Não","NÃO COMPROVA TEMPO DE MORADIA",""))</f>
        <v/>
      </c>
      <c r="Q584" s="24" t="str">
        <f t="shared" si="20"/>
        <v/>
      </c>
    </row>
    <row r="585" spans="1:17" ht="24.95" customHeight="1" x14ac:dyDescent="0.25">
      <c r="A585" s="17">
        <f t="shared" si="19"/>
        <v>583</v>
      </c>
      <c r="B585" s="18" t="str">
        <f>'Base de dados'!A584</f>
        <v>5140009001</v>
      </c>
      <c r="C585" s="19" t="str">
        <f>'Base de dados'!B584</f>
        <v>MARIA SILVA E SOUZA</v>
      </c>
      <c r="D585" s="26">
        <f>'Base de dados'!C584</f>
        <v>364291989</v>
      </c>
      <c r="E585" s="20" t="str">
        <f>'Base de dados'!D584</f>
        <v>342.458.878-42</v>
      </c>
      <c r="F585" s="21" t="str">
        <f>IF('Base de dados'!E584&lt;&gt;"",'Base de dados'!E584,"")</f>
        <v/>
      </c>
      <c r="G585" s="21" t="str">
        <f>IF('Base de dados'!F584&lt;&gt;"",'Base de dados'!F584,"")</f>
        <v/>
      </c>
      <c r="H585" s="21" t="str">
        <f>IF('Base de dados'!G584&lt;&gt;"",'Base de dados'!G584,"")</f>
        <v/>
      </c>
      <c r="I585" s="31" t="str">
        <f>Prefeitura!D585</f>
        <v>RUA JOAO FLORENCIO, 263 - VILA SANCHES - JUQUIA</v>
      </c>
      <c r="J585" s="22" t="str">
        <f>Prefeitura!E585</f>
        <v>(13) 996045174</v>
      </c>
      <c r="K585" s="23" t="str">
        <f>LOWER('Base de dados'!K584)</f>
        <v>wesleyjuk@gmail.com</v>
      </c>
      <c r="L585" s="24" t="str">
        <f>'Base de dados'!J584</f>
        <v>POPULAÇÃO GERAL</v>
      </c>
      <c r="M585" s="24" t="str">
        <f>'Base de dados'!L584</f>
        <v>SUPLENTE COMPLEMENTAR</v>
      </c>
      <c r="N585" s="24">
        <f>'Base de dados'!M584</f>
        <v>352</v>
      </c>
      <c r="O585" s="29" t="str">
        <f>IF(OR(Prefeitura!I585="Não",Prefeitura!J585&lt;&gt;""),"EXCLUÍDO","")</f>
        <v/>
      </c>
      <c r="P585" s="24" t="str">
        <f>IF(Prefeitura!J585&lt;&gt;"","ATENDIDO CDHU",IF(Prefeitura!I585="Não","NÃO COMPROVA TEMPO DE MORADIA",""))</f>
        <v/>
      </c>
      <c r="Q585" s="24" t="str">
        <f t="shared" si="20"/>
        <v/>
      </c>
    </row>
    <row r="586" spans="1:17" ht="24.95" customHeight="1" x14ac:dyDescent="0.25">
      <c r="A586" s="17">
        <f t="shared" si="19"/>
        <v>584</v>
      </c>
      <c r="B586" s="18" t="str">
        <f>'Base de dados'!A585</f>
        <v>5140002667</v>
      </c>
      <c r="C586" s="19" t="str">
        <f>'Base de dados'!B585</f>
        <v>ELIANE HENCHI</v>
      </c>
      <c r="D586" s="26">
        <f>'Base de dados'!C585</f>
        <v>271621424</v>
      </c>
      <c r="E586" s="20" t="str">
        <f>'Base de dados'!D585</f>
        <v>159.024.898-81</v>
      </c>
      <c r="F586" s="21" t="str">
        <f>IF('Base de dados'!E585&lt;&gt;"",'Base de dados'!E585,"")</f>
        <v/>
      </c>
      <c r="G586" s="21" t="str">
        <f>IF('Base de dados'!F585&lt;&gt;"",'Base de dados'!F585,"")</f>
        <v/>
      </c>
      <c r="H586" s="21" t="str">
        <f>IF('Base de dados'!G585&lt;&gt;"",'Base de dados'!G585,"")</f>
        <v/>
      </c>
      <c r="I586" s="31" t="str">
        <f>Prefeitura!D586</f>
        <v>RUA MARTINS COELHO, 438 - CENTRO - JUQUIA</v>
      </c>
      <c r="J586" s="22" t="str">
        <f>Prefeitura!E586</f>
        <v>(13) 996032908</v>
      </c>
      <c r="K586" s="23" t="str">
        <f>LOWER('Base de dados'!K585)</f>
        <v>nadia123oliveira@hotmail.com.br</v>
      </c>
      <c r="L586" s="24" t="str">
        <f>'Base de dados'!J585</f>
        <v>POPULAÇÃO GERAL</v>
      </c>
      <c r="M586" s="24" t="str">
        <f>'Base de dados'!L585</f>
        <v>SUPLENTE COMPLEMENTAR</v>
      </c>
      <c r="N586" s="24">
        <f>'Base de dados'!M585</f>
        <v>353</v>
      </c>
      <c r="O586" s="29" t="str">
        <f>IF(OR(Prefeitura!I586="Não",Prefeitura!J586&lt;&gt;""),"EXCLUÍDO","")</f>
        <v/>
      </c>
      <c r="P586" s="24" t="str">
        <f>IF(Prefeitura!J586&lt;&gt;"","ATENDIDO CDHU",IF(Prefeitura!I586="Não","NÃO COMPROVA TEMPO DE MORADIA",""))</f>
        <v/>
      </c>
      <c r="Q586" s="24" t="str">
        <f t="shared" si="20"/>
        <v/>
      </c>
    </row>
    <row r="587" spans="1:17" ht="24.95" customHeight="1" x14ac:dyDescent="0.25">
      <c r="A587" s="17">
        <f t="shared" si="19"/>
        <v>585</v>
      </c>
      <c r="B587" s="18" t="str">
        <f>'Base de dados'!A586</f>
        <v>5140003624</v>
      </c>
      <c r="C587" s="19" t="str">
        <f>'Base de dados'!B586</f>
        <v>JOSE APARECIDO RAMOS DE AZEVEDO</v>
      </c>
      <c r="D587" s="26">
        <f>'Base de dados'!C586</f>
        <v>473009365</v>
      </c>
      <c r="E587" s="20" t="str">
        <f>'Base de dados'!D586</f>
        <v>393.859.878-60</v>
      </c>
      <c r="F587" s="21" t="str">
        <f>IF('Base de dados'!E586&lt;&gt;"",'Base de dados'!E586,"")</f>
        <v/>
      </c>
      <c r="G587" s="21" t="str">
        <f>IF('Base de dados'!F586&lt;&gt;"",'Base de dados'!F586,"")</f>
        <v/>
      </c>
      <c r="H587" s="21" t="str">
        <f>IF('Base de dados'!G586&lt;&gt;"",'Base de dados'!G586,"")</f>
        <v/>
      </c>
      <c r="I587" s="31" t="str">
        <f>Prefeitura!D587</f>
        <v>RUA PARA, 302 - PARQUE NACIONAL  - JUQUIA</v>
      </c>
      <c r="J587" s="22" t="str">
        <f>Prefeitura!E587</f>
        <v>(13) 996339515</v>
      </c>
      <c r="K587" s="23" t="str">
        <f>LOWER('Base de dados'!K586)</f>
        <v>jose.apramos@hotmail.com</v>
      </c>
      <c r="L587" s="24" t="str">
        <f>'Base de dados'!J586</f>
        <v>POPULAÇÃO GERAL</v>
      </c>
      <c r="M587" s="24" t="str">
        <f>'Base de dados'!L586</f>
        <v>SUPLENTE COMPLEMENTAR</v>
      </c>
      <c r="N587" s="24">
        <f>'Base de dados'!M586</f>
        <v>354</v>
      </c>
      <c r="O587" s="29" t="str">
        <f>IF(OR(Prefeitura!I587="Não",Prefeitura!J587&lt;&gt;""),"EXCLUÍDO","")</f>
        <v/>
      </c>
      <c r="P587" s="24" t="str">
        <f>IF(Prefeitura!J587&lt;&gt;"","ATENDIDO CDHU",IF(Prefeitura!I587="Não","NÃO COMPROVA TEMPO DE MORADIA",""))</f>
        <v/>
      </c>
      <c r="Q587" s="24" t="str">
        <f t="shared" si="20"/>
        <v/>
      </c>
    </row>
    <row r="588" spans="1:17" ht="24.95" customHeight="1" x14ac:dyDescent="0.25">
      <c r="A588" s="17">
        <f t="shared" si="19"/>
        <v>586</v>
      </c>
      <c r="B588" s="18" t="str">
        <f>'Base de dados'!A587</f>
        <v>5140005108</v>
      </c>
      <c r="C588" s="19" t="str">
        <f>'Base de dados'!B587</f>
        <v>DANIELE APARECIDA RODRIGUES CARDOSO</v>
      </c>
      <c r="D588" s="26">
        <f>'Base de dados'!C587</f>
        <v>472252033</v>
      </c>
      <c r="E588" s="20" t="str">
        <f>'Base de dados'!D587</f>
        <v>390.676.518-00</v>
      </c>
      <c r="F588" s="21" t="str">
        <f>IF('Base de dados'!E587&lt;&gt;"",'Base de dados'!E587,"")</f>
        <v>TIAGO DA SILVA RODRIGUES CARDOSO</v>
      </c>
      <c r="G588" s="21">
        <f>IF('Base de dados'!F587&lt;&gt;"",'Base de dados'!F587,"")</f>
        <v>422447882</v>
      </c>
      <c r="H588" s="21" t="str">
        <f>IF('Base de dados'!G587&lt;&gt;"",'Base de dados'!G587,"")</f>
        <v>366.124.538-42</v>
      </c>
      <c r="I588" s="31" t="str">
        <f>Prefeitura!D588</f>
        <v>RUA FLORESTA, 104 - ESTACAO - JUQUIA</v>
      </c>
      <c r="J588" s="22" t="str">
        <f>Prefeitura!E588</f>
        <v>(13) 996570306</v>
      </c>
      <c r="K588" s="23" t="str">
        <f>LOWER('Base de dados'!K587)</f>
        <v>danitiago68@gmail.com</v>
      </c>
      <c r="L588" s="24" t="str">
        <f>'Base de dados'!J587</f>
        <v>POPULAÇÃO GERAL</v>
      </c>
      <c r="M588" s="24" t="str">
        <f>'Base de dados'!L587</f>
        <v>SUPLENTE COMPLEMENTAR</v>
      </c>
      <c r="N588" s="24">
        <f>'Base de dados'!M587</f>
        <v>355</v>
      </c>
      <c r="O588" s="29" t="str">
        <f>IF(OR(Prefeitura!I588="Não",Prefeitura!J588&lt;&gt;""),"EXCLUÍDO","")</f>
        <v/>
      </c>
      <c r="P588" s="24" t="str">
        <f>IF(Prefeitura!J588&lt;&gt;"","ATENDIDO CDHU",IF(Prefeitura!I588="Não","NÃO COMPROVA TEMPO DE MORADIA",""))</f>
        <v/>
      </c>
      <c r="Q588" s="24" t="str">
        <f t="shared" si="20"/>
        <v/>
      </c>
    </row>
    <row r="589" spans="1:17" ht="24.95" customHeight="1" x14ac:dyDescent="0.25">
      <c r="A589" s="17">
        <f t="shared" si="19"/>
        <v>587</v>
      </c>
      <c r="B589" s="18" t="str">
        <f>'Base de dados'!A588</f>
        <v>5140000554</v>
      </c>
      <c r="C589" s="19" t="str">
        <f>'Base de dados'!B588</f>
        <v>YASMIM CABRAL DOS SANTOS</v>
      </c>
      <c r="D589" s="26">
        <f>'Base de dados'!C588</f>
        <v>490565979</v>
      </c>
      <c r="E589" s="20" t="str">
        <f>'Base de dados'!D588</f>
        <v>430.507.338-29</v>
      </c>
      <c r="F589" s="21" t="str">
        <f>IF('Base de dados'!E588&lt;&gt;"",'Base de dados'!E588,"")</f>
        <v/>
      </c>
      <c r="G589" s="21" t="str">
        <f>IF('Base de dados'!F588&lt;&gt;"",'Base de dados'!F588,"")</f>
        <v/>
      </c>
      <c r="H589" s="21" t="str">
        <f>IF('Base de dados'!G588&lt;&gt;"",'Base de dados'!G588,"")</f>
        <v/>
      </c>
      <c r="I589" s="31" t="str">
        <f>Prefeitura!D589</f>
        <v>RUA JUQUIA SETE BARRAS 02, 15 - PEDREIRA - JUQUIA</v>
      </c>
      <c r="J589" s="22" t="str">
        <f>Prefeitura!E589</f>
        <v>(13) 996802391</v>
      </c>
      <c r="K589" s="23" t="str">
        <f>LOWER('Base de dados'!K588)</f>
        <v>yasmimbbcabral@gmail.com</v>
      </c>
      <c r="L589" s="24" t="str">
        <f>'Base de dados'!J588</f>
        <v>POPULAÇÃO GERAL</v>
      </c>
      <c r="M589" s="24" t="str">
        <f>'Base de dados'!L588</f>
        <v>SUPLENTE COMPLEMENTAR</v>
      </c>
      <c r="N589" s="24">
        <f>'Base de dados'!M588</f>
        <v>356</v>
      </c>
      <c r="O589" s="29" t="str">
        <f>IF(OR(Prefeitura!I589="Não",Prefeitura!J589&lt;&gt;""),"EXCLUÍDO","")</f>
        <v/>
      </c>
      <c r="P589" s="24" t="str">
        <f>IF(Prefeitura!J589&lt;&gt;"","ATENDIDO CDHU",IF(Prefeitura!I589="Não","NÃO COMPROVA TEMPO DE MORADIA",""))</f>
        <v/>
      </c>
      <c r="Q589" s="24" t="str">
        <f t="shared" si="20"/>
        <v/>
      </c>
    </row>
    <row r="590" spans="1:17" ht="24.95" customHeight="1" x14ac:dyDescent="0.25">
      <c r="A590" s="17">
        <f t="shared" si="19"/>
        <v>588</v>
      </c>
      <c r="B590" s="18" t="str">
        <f>'Base de dados'!A589</f>
        <v>5140004036</v>
      </c>
      <c r="C590" s="19" t="str">
        <f>'Base de dados'!B589</f>
        <v>SANDRA SOUSA MENDES</v>
      </c>
      <c r="D590" s="26">
        <f>'Base de dados'!C589</f>
        <v>409693443</v>
      </c>
      <c r="E590" s="20" t="str">
        <f>'Base de dados'!D589</f>
        <v>366.304.028-39</v>
      </c>
      <c r="F590" s="21" t="str">
        <f>IF('Base de dados'!E589&lt;&gt;"",'Base de dados'!E589,"")</f>
        <v>RODRIGO FERNANDES  ZANETTI</v>
      </c>
      <c r="G590" s="21">
        <f>IF('Base de dados'!F589&lt;&gt;"",'Base de dados'!F589,"")</f>
        <v>43425650</v>
      </c>
      <c r="H590" s="21" t="str">
        <f>IF('Base de dados'!G589&lt;&gt;"",'Base de dados'!G589,"")</f>
        <v>316.986.648-69</v>
      </c>
      <c r="I590" s="31" t="str">
        <f>Prefeitura!D590</f>
        <v>RUA ALICE RODRIGUES  MOTTA, 78 - VILA NOVA - JUQUIA</v>
      </c>
      <c r="J590" s="22" t="str">
        <f>Prefeitura!E590</f>
        <v>(13) 996116852</v>
      </c>
      <c r="K590" s="23" t="str">
        <f>LOWER('Base de dados'!K589)</f>
        <v>sandra.mendes.zanetti@gmail.com</v>
      </c>
      <c r="L590" s="24" t="str">
        <f>'Base de dados'!J589</f>
        <v>POPULAÇÃO GERAL</v>
      </c>
      <c r="M590" s="24" t="str">
        <f>'Base de dados'!L589</f>
        <v>SUPLENTE COMPLEMENTAR</v>
      </c>
      <c r="N590" s="24">
        <f>'Base de dados'!M589</f>
        <v>357</v>
      </c>
      <c r="O590" s="29" t="str">
        <f>IF(OR(Prefeitura!I590="Não",Prefeitura!J590&lt;&gt;""),"EXCLUÍDO","")</f>
        <v/>
      </c>
      <c r="P590" s="24" t="str">
        <f>IF(Prefeitura!J590&lt;&gt;"","ATENDIDO CDHU",IF(Prefeitura!I590="Não","NÃO COMPROVA TEMPO DE MORADIA",""))</f>
        <v/>
      </c>
      <c r="Q590" s="24" t="str">
        <f t="shared" si="20"/>
        <v/>
      </c>
    </row>
    <row r="591" spans="1:17" ht="24.95" customHeight="1" x14ac:dyDescent="0.25">
      <c r="A591" s="17">
        <f t="shared" si="19"/>
        <v>589</v>
      </c>
      <c r="B591" s="18" t="str">
        <f>'Base de dados'!A590</f>
        <v>5140002030</v>
      </c>
      <c r="C591" s="19" t="str">
        <f>'Base de dados'!B590</f>
        <v>ALEF APOLONIO CABRAL DOS SANTOS</v>
      </c>
      <c r="D591" s="26">
        <f>'Base de dados'!C590</f>
        <v>45645018</v>
      </c>
      <c r="E591" s="20" t="str">
        <f>'Base de dados'!D590</f>
        <v>441.371.048-75</v>
      </c>
      <c r="F591" s="21" t="str">
        <f>IF('Base de dados'!E590&lt;&gt;"",'Base de dados'!E590,"")</f>
        <v/>
      </c>
      <c r="G591" s="21" t="str">
        <f>IF('Base de dados'!F590&lt;&gt;"",'Base de dados'!F590,"")</f>
        <v/>
      </c>
      <c r="H591" s="21" t="str">
        <f>IF('Base de dados'!G590&lt;&gt;"",'Base de dados'!G590,"")</f>
        <v/>
      </c>
      <c r="I591" s="31" t="str">
        <f>Prefeitura!D591</f>
        <v>RUA VIELA 2, 15 - VILA PEDREIRA - JUQUIA</v>
      </c>
      <c r="J591" s="22" t="str">
        <f>Prefeitura!E591</f>
        <v>(13) 997410568</v>
      </c>
      <c r="K591" s="23" t="str">
        <f>LOWER('Base de dados'!K590)</f>
        <v>alefapolonio@gmail.com</v>
      </c>
      <c r="L591" s="24" t="str">
        <f>'Base de dados'!J590</f>
        <v>POPULAÇÃO GERAL</v>
      </c>
      <c r="M591" s="24" t="str">
        <f>'Base de dados'!L590</f>
        <v>SUPLENTE COMPLEMENTAR</v>
      </c>
      <c r="N591" s="24">
        <f>'Base de dados'!M590</f>
        <v>358</v>
      </c>
      <c r="O591" s="29" t="str">
        <f>IF(OR(Prefeitura!I591="Não",Prefeitura!J591&lt;&gt;""),"EXCLUÍDO","")</f>
        <v/>
      </c>
      <c r="P591" s="24" t="str">
        <f>IF(Prefeitura!J591&lt;&gt;"","ATENDIDO CDHU",IF(Prefeitura!I591="Não","NÃO COMPROVA TEMPO DE MORADIA",""))</f>
        <v/>
      </c>
      <c r="Q591" s="24" t="str">
        <f t="shared" si="20"/>
        <v/>
      </c>
    </row>
    <row r="592" spans="1:17" ht="24.95" customHeight="1" x14ac:dyDescent="0.25">
      <c r="A592" s="17">
        <f t="shared" si="19"/>
        <v>590</v>
      </c>
      <c r="B592" s="18" t="str">
        <f>'Base de dados'!A591</f>
        <v>5140001172</v>
      </c>
      <c r="C592" s="19" t="str">
        <f>'Base de dados'!B591</f>
        <v>CRISTIANO DA SILVA GOMES</v>
      </c>
      <c r="D592" s="26">
        <f>'Base de dados'!C591</f>
        <v>475280404</v>
      </c>
      <c r="E592" s="20" t="str">
        <f>'Base de dados'!D591</f>
        <v>409.984.628-88</v>
      </c>
      <c r="F592" s="21" t="str">
        <f>IF('Base de dados'!E591&lt;&gt;"",'Base de dados'!E591,"")</f>
        <v>RAIRA CRISTINA NUNES DE SOUZA</v>
      </c>
      <c r="G592" s="21">
        <f>IF('Base de dados'!F591&lt;&gt;"",'Base de dados'!F591,"")</f>
        <v>542390796</v>
      </c>
      <c r="H592" s="21" t="str">
        <f>IF('Base de dados'!G591&lt;&gt;"",'Base de dados'!G591,"")</f>
        <v>420.352.398-26</v>
      </c>
      <c r="I592" s="31" t="str">
        <f>Prefeitura!D592</f>
        <v>RUA LARGO DA SAUDADE, 185 - JARDIM JUQUIA - JUQUIA</v>
      </c>
      <c r="J592" s="22" t="str">
        <f>Prefeitura!E592</f>
        <v>(13) 996630149</v>
      </c>
      <c r="K592" s="23" t="str">
        <f>LOWER('Base de dados'!K591)</f>
        <v>rairacrist@homtail.com</v>
      </c>
      <c r="L592" s="24" t="str">
        <f>'Base de dados'!J591</f>
        <v>POPULAÇÃO GERAL</v>
      </c>
      <c r="M592" s="24" t="str">
        <f>'Base de dados'!L591</f>
        <v>SUPLENTE COMPLEMENTAR</v>
      </c>
      <c r="N592" s="24">
        <f>'Base de dados'!M591</f>
        <v>359</v>
      </c>
      <c r="O592" s="29" t="str">
        <f>IF(OR(Prefeitura!I592="Não",Prefeitura!J592&lt;&gt;""),"EXCLUÍDO","")</f>
        <v/>
      </c>
      <c r="P592" s="24" t="str">
        <f>IF(Prefeitura!J592&lt;&gt;"","ATENDIDO CDHU",IF(Prefeitura!I592="Não","NÃO COMPROVA TEMPO DE MORADIA",""))</f>
        <v/>
      </c>
      <c r="Q592" s="24" t="str">
        <f t="shared" si="20"/>
        <v/>
      </c>
    </row>
    <row r="593" spans="1:17" ht="24.95" customHeight="1" x14ac:dyDescent="0.25">
      <c r="A593" s="17">
        <f t="shared" si="19"/>
        <v>591</v>
      </c>
      <c r="B593" s="18" t="str">
        <f>'Base de dados'!A592</f>
        <v>5140002451</v>
      </c>
      <c r="C593" s="19" t="str">
        <f>'Base de dados'!B592</f>
        <v>SAMARA APARECIDA CORREIA DE LIMA</v>
      </c>
      <c r="D593" s="26">
        <f>'Base de dados'!C592</f>
        <v>399350652</v>
      </c>
      <c r="E593" s="20" t="str">
        <f>'Base de dados'!D592</f>
        <v>386.845.498-56</v>
      </c>
      <c r="F593" s="21" t="str">
        <f>IF('Base de dados'!E592&lt;&gt;"",'Base de dados'!E592,"")</f>
        <v/>
      </c>
      <c r="G593" s="21" t="str">
        <f>IF('Base de dados'!F592&lt;&gt;"",'Base de dados'!F592,"")</f>
        <v/>
      </c>
      <c r="H593" s="21" t="str">
        <f>IF('Base de dados'!G592&lt;&gt;"",'Base de dados'!G592,"")</f>
        <v/>
      </c>
      <c r="I593" s="31" t="str">
        <f>Prefeitura!D593</f>
        <v>RUA ANTONIO MARQUES PATRICIO, 690 - BOSQUE  - JUQUIA</v>
      </c>
      <c r="J593" s="22" t="str">
        <f>Prefeitura!E593</f>
        <v>(13) 997959133</v>
      </c>
      <c r="K593" s="23" t="str">
        <f>LOWER('Base de dados'!K592)</f>
        <v>samaradelima975@outlook.com</v>
      </c>
      <c r="L593" s="24" t="str">
        <f>'Base de dados'!J592</f>
        <v>POPULAÇÃO GERAL</v>
      </c>
      <c r="M593" s="24" t="str">
        <f>'Base de dados'!L592</f>
        <v>SUPLENTE COMPLEMENTAR</v>
      </c>
      <c r="N593" s="24">
        <f>'Base de dados'!M592</f>
        <v>360</v>
      </c>
      <c r="O593" s="29" t="str">
        <f>IF(OR(Prefeitura!I593="Não",Prefeitura!J593&lt;&gt;""),"EXCLUÍDO","")</f>
        <v/>
      </c>
      <c r="P593" s="24" t="str">
        <f>IF(Prefeitura!J593&lt;&gt;"","ATENDIDO CDHU",IF(Prefeitura!I593="Não","NÃO COMPROVA TEMPO DE MORADIA",""))</f>
        <v/>
      </c>
      <c r="Q593" s="24" t="str">
        <f t="shared" si="20"/>
        <v/>
      </c>
    </row>
    <row r="594" spans="1:17" ht="24.95" customHeight="1" x14ac:dyDescent="0.25">
      <c r="A594" s="17">
        <f t="shared" si="19"/>
        <v>592</v>
      </c>
      <c r="B594" s="18" t="str">
        <f>'Base de dados'!A593</f>
        <v>5140009811</v>
      </c>
      <c r="C594" s="19" t="str">
        <f>'Base de dados'!B593</f>
        <v>CLAUDIENE FRANKLIN DA SILVA</v>
      </c>
      <c r="D594" s="26">
        <f>'Base de dados'!C593</f>
        <v>480488423</v>
      </c>
      <c r="E594" s="20" t="str">
        <f>'Base de dados'!D593</f>
        <v>419.126.018-93</v>
      </c>
      <c r="F594" s="21" t="str">
        <f>IF('Base de dados'!E593&lt;&gt;"",'Base de dados'!E593,"")</f>
        <v/>
      </c>
      <c r="G594" s="21" t="str">
        <f>IF('Base de dados'!F593&lt;&gt;"",'Base de dados'!F593,"")</f>
        <v/>
      </c>
      <c r="H594" s="21" t="str">
        <f>IF('Base de dados'!G593&lt;&gt;"",'Base de dados'!G593,"")</f>
        <v/>
      </c>
      <c r="I594" s="31" t="str">
        <f>Prefeitura!D594</f>
        <v>RUA PARANA, 199 - PARQUE NACIONAL - JUQUIA</v>
      </c>
      <c r="J594" s="22" t="str">
        <f>Prefeitura!E594</f>
        <v>(13) 996139042</v>
      </c>
      <c r="K594" s="23" t="str">
        <f>LOWER('Base de dados'!K593)</f>
        <v>claudienefranklin@gmail.com</v>
      </c>
      <c r="L594" s="24" t="str">
        <f>'Base de dados'!J593</f>
        <v>POPULAÇÃO GERAL</v>
      </c>
      <c r="M594" s="24" t="str">
        <f>'Base de dados'!L593</f>
        <v>SUPLENTE COMPLEMENTAR</v>
      </c>
      <c r="N594" s="24">
        <f>'Base de dados'!M593</f>
        <v>361</v>
      </c>
      <c r="O594" s="29" t="str">
        <f>IF(OR(Prefeitura!I594="Não",Prefeitura!J594&lt;&gt;""),"EXCLUÍDO","")</f>
        <v/>
      </c>
      <c r="P594" s="24" t="str">
        <f>IF(Prefeitura!J594&lt;&gt;"","ATENDIDO CDHU",IF(Prefeitura!I594="Não","NÃO COMPROVA TEMPO DE MORADIA",""))</f>
        <v/>
      </c>
      <c r="Q594" s="24" t="str">
        <f t="shared" si="20"/>
        <v/>
      </c>
    </row>
    <row r="595" spans="1:17" ht="24.95" customHeight="1" x14ac:dyDescent="0.25">
      <c r="A595" s="17">
        <f t="shared" si="19"/>
        <v>593</v>
      </c>
      <c r="B595" s="18" t="str">
        <f>'Base de dados'!A594</f>
        <v>5140002717</v>
      </c>
      <c r="C595" s="19" t="str">
        <f>'Base de dados'!B594</f>
        <v>KELVIN ANDREW SANTOS SILVA</v>
      </c>
      <c r="D595" s="26">
        <f>'Base de dados'!C594</f>
        <v>494162168</v>
      </c>
      <c r="E595" s="20" t="str">
        <f>'Base de dados'!D594</f>
        <v>092.862.389-08</v>
      </c>
      <c r="F595" s="21" t="str">
        <f>IF('Base de dados'!E594&lt;&gt;"",'Base de dados'!E594,"")</f>
        <v>ERICA DA SILVA COSTA</v>
      </c>
      <c r="G595" s="21">
        <f>IF('Base de dados'!F594&lt;&gt;"",'Base de dados'!F594,"")</f>
        <v>486615169</v>
      </c>
      <c r="H595" s="21" t="str">
        <f>IF('Base de dados'!G594&lt;&gt;"",'Base de dados'!G594,"")</f>
        <v>428.120.448-29</v>
      </c>
      <c r="I595" s="31" t="str">
        <f>Prefeitura!D595</f>
        <v>RUA EMILIA RAMOS DA CUNHA, 62 - MARIA DE LOURDES - JUQUIA</v>
      </c>
      <c r="J595" s="22" t="str">
        <f>Prefeitura!E595</f>
        <v>(13) 981226347</v>
      </c>
      <c r="K595" s="23" t="str">
        <f>LOWER('Base de dados'!K594)</f>
        <v>kelvinandrew0217@gmail.com</v>
      </c>
      <c r="L595" s="24" t="str">
        <f>'Base de dados'!J594</f>
        <v>POPULAÇÃO GERAL</v>
      </c>
      <c r="M595" s="24" t="str">
        <f>'Base de dados'!L594</f>
        <v>SUPLENTE COMPLEMENTAR</v>
      </c>
      <c r="N595" s="24">
        <f>'Base de dados'!M594</f>
        <v>362</v>
      </c>
      <c r="O595" s="29" t="str">
        <f>IF(OR(Prefeitura!I595="Não",Prefeitura!J595&lt;&gt;""),"EXCLUÍDO","")</f>
        <v/>
      </c>
      <c r="P595" s="24" t="str">
        <f>IF(Prefeitura!J595&lt;&gt;"","ATENDIDO CDHU",IF(Prefeitura!I595="Não","NÃO COMPROVA TEMPO DE MORADIA",""))</f>
        <v/>
      </c>
      <c r="Q595" s="24" t="str">
        <f t="shared" si="20"/>
        <v/>
      </c>
    </row>
    <row r="596" spans="1:17" ht="24.95" customHeight="1" x14ac:dyDescent="0.25">
      <c r="A596" s="17">
        <f t="shared" si="19"/>
        <v>594</v>
      </c>
      <c r="B596" s="18" t="str">
        <f>'Base de dados'!A595</f>
        <v>5140001354</v>
      </c>
      <c r="C596" s="19" t="str">
        <f>'Base de dados'!B595</f>
        <v>VIVIANE BARAUNA SILVA DE GODOY</v>
      </c>
      <c r="D596" s="26">
        <f>'Base de dados'!C595</f>
        <v>40969017</v>
      </c>
      <c r="E596" s="20" t="str">
        <f>'Base de dados'!D595</f>
        <v>319.124.308-94</v>
      </c>
      <c r="F596" s="21" t="str">
        <f>IF('Base de dados'!E595&lt;&gt;"",'Base de dados'!E595,"")</f>
        <v>IVERSON FRANCA DE GODOY</v>
      </c>
      <c r="G596" s="21">
        <f>IF('Base de dados'!F595&lt;&gt;"",'Base de dados'!F595,"")</f>
        <v>409688988</v>
      </c>
      <c r="H596" s="21" t="str">
        <f>IF('Base de dados'!G595&lt;&gt;"",'Base de dados'!G595,"")</f>
        <v>361.000.588-20</v>
      </c>
      <c r="I596" s="31" t="str">
        <f>Prefeitura!D596</f>
        <v>RUA LOURENCO COSTA, 287 - VILA SANCHES  - JUQUIA</v>
      </c>
      <c r="J596" s="22" t="str">
        <f>Prefeitura!E596</f>
        <v>(13) 996304394</v>
      </c>
      <c r="K596" s="23" t="str">
        <f>LOWER('Base de dados'!K595)</f>
        <v>viviane1256@live.com</v>
      </c>
      <c r="L596" s="24" t="str">
        <f>'Base de dados'!J595</f>
        <v>POPULAÇÃO GERAL</v>
      </c>
      <c r="M596" s="24" t="str">
        <f>'Base de dados'!L595</f>
        <v>SUPLENTE COMPLEMENTAR</v>
      </c>
      <c r="N596" s="24">
        <f>'Base de dados'!M595</f>
        <v>363</v>
      </c>
      <c r="O596" s="29" t="str">
        <f>IF(OR(Prefeitura!I596="Não",Prefeitura!J596&lt;&gt;""),"EXCLUÍDO","")</f>
        <v/>
      </c>
      <c r="P596" s="24" t="str">
        <f>IF(Prefeitura!J596&lt;&gt;"","ATENDIDO CDHU",IF(Prefeitura!I596="Não","NÃO COMPROVA TEMPO DE MORADIA",""))</f>
        <v/>
      </c>
      <c r="Q596" s="24" t="str">
        <f t="shared" si="20"/>
        <v/>
      </c>
    </row>
    <row r="597" spans="1:17" ht="24.95" customHeight="1" x14ac:dyDescent="0.25">
      <c r="A597" s="17">
        <f t="shared" si="19"/>
        <v>595</v>
      </c>
      <c r="B597" s="18" t="str">
        <f>'Base de dados'!A596</f>
        <v>5140005272</v>
      </c>
      <c r="C597" s="19" t="str">
        <f>'Base de dados'!B596</f>
        <v>ADRIANA CORREA MUNIZ</v>
      </c>
      <c r="D597" s="26">
        <f>'Base de dados'!C596</f>
        <v>45780693</v>
      </c>
      <c r="E597" s="20" t="str">
        <f>'Base de dados'!D596</f>
        <v>342.954.978-78</v>
      </c>
      <c r="F597" s="21" t="str">
        <f>IF('Base de dados'!E596&lt;&gt;"",'Base de dados'!E596,"")</f>
        <v>ROBERTO REGIS</v>
      </c>
      <c r="G597" s="21">
        <f>IF('Base de dados'!F596&lt;&gt;"",'Base de dados'!F596,"")</f>
        <v>309257074</v>
      </c>
      <c r="H597" s="21" t="str">
        <f>IF('Base de dados'!G596&lt;&gt;"",'Base de dados'!G596,"")</f>
        <v>276.281.718-85</v>
      </c>
      <c r="I597" s="31" t="str">
        <f>Prefeitura!D597</f>
        <v>RUA PARA, 240 - PARQUE NACIONAL - JUQUIA</v>
      </c>
      <c r="J597" s="22" t="str">
        <f>Prefeitura!E597</f>
        <v>(13) 996937470</v>
      </c>
      <c r="K597" s="23" t="str">
        <f>LOWER('Base de dados'!K596)</f>
        <v>dricamu22@gmail.com</v>
      </c>
      <c r="L597" s="24" t="str">
        <f>'Base de dados'!J596</f>
        <v>POPULAÇÃO GERAL</v>
      </c>
      <c r="M597" s="24" t="str">
        <f>'Base de dados'!L596</f>
        <v>SUPLENTE COMPLEMENTAR</v>
      </c>
      <c r="N597" s="24">
        <f>'Base de dados'!M596</f>
        <v>364</v>
      </c>
      <c r="O597" s="29" t="str">
        <f>IF(OR(Prefeitura!I597="Não",Prefeitura!J597&lt;&gt;""),"EXCLUÍDO","")</f>
        <v/>
      </c>
      <c r="P597" s="24" t="str">
        <f>IF(Prefeitura!J597&lt;&gt;"","ATENDIDO CDHU",IF(Prefeitura!I597="Não","NÃO COMPROVA TEMPO DE MORADIA",""))</f>
        <v/>
      </c>
      <c r="Q597" s="24" t="str">
        <f t="shared" si="20"/>
        <v/>
      </c>
    </row>
    <row r="598" spans="1:17" ht="24.95" customHeight="1" x14ac:dyDescent="0.25">
      <c r="A598" s="17">
        <f t="shared" si="19"/>
        <v>596</v>
      </c>
      <c r="B598" s="18" t="str">
        <f>'Base de dados'!A597</f>
        <v>5140001032</v>
      </c>
      <c r="C598" s="19" t="str">
        <f>'Base de dados'!B597</f>
        <v>CAMILA RAIANE CARVALHO DE OLIVEIRA</v>
      </c>
      <c r="D598" s="26">
        <f>'Base de dados'!C597</f>
        <v>484226356</v>
      </c>
      <c r="E598" s="20" t="str">
        <f>'Base de dados'!D597</f>
        <v>403.076.248-46</v>
      </c>
      <c r="F598" s="21" t="str">
        <f>IF('Base de dados'!E597&lt;&gt;"",'Base de dados'!E597,"")</f>
        <v>LUCIANO DA CONCEICAO BARRETO</v>
      </c>
      <c r="G598" s="21">
        <f>IF('Base de dados'!F597&lt;&gt;"",'Base de dados'!F597,"")</f>
        <v>45690735</v>
      </c>
      <c r="H598" s="21" t="str">
        <f>IF('Base de dados'!G597&lt;&gt;"",'Base de dados'!G597,"")</f>
        <v>326.004.958-43</v>
      </c>
      <c r="I598" s="31" t="str">
        <f>Prefeitura!D598</f>
        <v>RUA SANTOS DRUMOND, 220 - VILA INDUSTRIAL - JUQUIA</v>
      </c>
      <c r="J598" s="22" t="str">
        <f>Prefeitura!E598</f>
        <v>(13) 982155348</v>
      </c>
      <c r="K598" s="23" t="str">
        <f>LOWER('Base de dados'!K597)</f>
        <v>camila_raiane14@hotmail.com</v>
      </c>
      <c r="L598" s="24" t="str">
        <f>'Base de dados'!J597</f>
        <v>POPULAÇÃO GERAL</v>
      </c>
      <c r="M598" s="24" t="str">
        <f>'Base de dados'!L597</f>
        <v>SUPLENTE COMPLEMENTAR</v>
      </c>
      <c r="N598" s="24">
        <f>'Base de dados'!M597</f>
        <v>365</v>
      </c>
      <c r="O598" s="29" t="str">
        <f>IF(OR(Prefeitura!I598="Não",Prefeitura!J598&lt;&gt;""),"EXCLUÍDO","")</f>
        <v/>
      </c>
      <c r="P598" s="24" t="str">
        <f>IF(Prefeitura!J598&lt;&gt;"","ATENDIDO CDHU",IF(Prefeitura!I598="Não","NÃO COMPROVA TEMPO DE MORADIA",""))</f>
        <v/>
      </c>
      <c r="Q598" s="24" t="str">
        <f t="shared" si="20"/>
        <v/>
      </c>
    </row>
    <row r="599" spans="1:17" ht="24.95" customHeight="1" x14ac:dyDescent="0.25">
      <c r="A599" s="17">
        <f t="shared" si="19"/>
        <v>597</v>
      </c>
      <c r="B599" s="18" t="str">
        <f>'Base de dados'!A598</f>
        <v>5140006395</v>
      </c>
      <c r="C599" s="19" t="str">
        <f>'Base de dados'!B598</f>
        <v>ROSELI APARECIDA CARDOSO</v>
      </c>
      <c r="D599" s="26">
        <f>'Base de dados'!C598</f>
        <v>262478092</v>
      </c>
      <c r="E599" s="20" t="str">
        <f>'Base de dados'!D598</f>
        <v>250.636.958-92</v>
      </c>
      <c r="F599" s="21" t="str">
        <f>IF('Base de dados'!E598&lt;&gt;"",'Base de dados'!E598,"")</f>
        <v/>
      </c>
      <c r="G599" s="21" t="str">
        <f>IF('Base de dados'!F598&lt;&gt;"",'Base de dados'!F598,"")</f>
        <v/>
      </c>
      <c r="H599" s="21" t="str">
        <f>IF('Base de dados'!G598&lt;&gt;"",'Base de dados'!G598,"")</f>
        <v/>
      </c>
      <c r="I599" s="31" t="str">
        <f>Prefeitura!D599</f>
        <v>RUA PORTO DA BALSA, 272 - VILA SANCHES - JUQUIA</v>
      </c>
      <c r="J599" s="22" t="str">
        <f>Prefeitura!E599</f>
        <v>(13) 997272183</v>
      </c>
      <c r="K599" s="23" t="str">
        <f>LOWER('Base de dados'!K598)</f>
        <v>rose.victoria.silva@outlook.com</v>
      </c>
      <c r="L599" s="24" t="str">
        <f>'Base de dados'!J598</f>
        <v>POPULAÇÃO GERAL</v>
      </c>
      <c r="M599" s="24" t="str">
        <f>'Base de dados'!L598</f>
        <v>SUPLENTE COMPLEMENTAR</v>
      </c>
      <c r="N599" s="24">
        <f>'Base de dados'!M598</f>
        <v>366</v>
      </c>
      <c r="O599" s="29" t="str">
        <f>IF(OR(Prefeitura!I599="Não",Prefeitura!J599&lt;&gt;""),"EXCLUÍDO","")</f>
        <v/>
      </c>
      <c r="P599" s="24" t="str">
        <f>IF(Prefeitura!J599&lt;&gt;"","ATENDIDO CDHU",IF(Prefeitura!I599="Não","NÃO COMPROVA TEMPO DE MORADIA",""))</f>
        <v/>
      </c>
      <c r="Q599" s="24" t="str">
        <f t="shared" si="20"/>
        <v/>
      </c>
    </row>
    <row r="600" spans="1:17" ht="24.95" customHeight="1" x14ac:dyDescent="0.25">
      <c r="A600" s="17">
        <f t="shared" si="19"/>
        <v>598</v>
      </c>
      <c r="B600" s="18" t="str">
        <f>'Base de dados'!A599</f>
        <v>5140001990</v>
      </c>
      <c r="C600" s="19" t="str">
        <f>'Base de dados'!B599</f>
        <v>ANDRISLEY BATISTA DA SILVA</v>
      </c>
      <c r="D600" s="26">
        <f>'Base de dados'!C599</f>
        <v>483180270</v>
      </c>
      <c r="E600" s="20" t="str">
        <f>'Base de dados'!D599</f>
        <v>424.941.818-95</v>
      </c>
      <c r="F600" s="21" t="str">
        <f>IF('Base de dados'!E599&lt;&gt;"",'Base de dados'!E599,"")</f>
        <v>ALINE OLIVEIRA DE JESUS</v>
      </c>
      <c r="G600" s="21">
        <f>IF('Base de dados'!F599&lt;&gt;"",'Base de dados'!F599,"")</f>
        <v>422449246</v>
      </c>
      <c r="H600" s="21" t="str">
        <f>IF('Base de dados'!G599&lt;&gt;"",'Base de dados'!G599,"")</f>
        <v>342.822.558-97</v>
      </c>
      <c r="I600" s="31" t="str">
        <f>Prefeitura!D600</f>
        <v>RUA DE SETE BARRAS, 460 - VILA FLORINDO - JUQUIA</v>
      </c>
      <c r="J600" s="22" t="str">
        <f>Prefeitura!E600</f>
        <v>(13) 996324700</v>
      </c>
      <c r="K600" s="23" t="str">
        <f>LOWER('Base de dados'!K599)</f>
        <v>andrisley123@icloud.com</v>
      </c>
      <c r="L600" s="24" t="str">
        <f>'Base de dados'!J599</f>
        <v>POPULAÇÃO GERAL</v>
      </c>
      <c r="M600" s="24" t="str">
        <f>'Base de dados'!L599</f>
        <v>SUPLENTE COMPLEMENTAR</v>
      </c>
      <c r="N600" s="24">
        <f>'Base de dados'!M599</f>
        <v>367</v>
      </c>
      <c r="O600" s="29" t="str">
        <f>IF(OR(Prefeitura!I600="Não",Prefeitura!J600&lt;&gt;""),"EXCLUÍDO","")</f>
        <v/>
      </c>
      <c r="P600" s="24" t="str">
        <f>IF(Prefeitura!J600&lt;&gt;"","ATENDIDO CDHU",IF(Prefeitura!I600="Não","NÃO COMPROVA TEMPO DE MORADIA",""))</f>
        <v/>
      </c>
      <c r="Q600" s="24" t="str">
        <f t="shared" si="20"/>
        <v/>
      </c>
    </row>
    <row r="601" spans="1:17" ht="24.95" customHeight="1" x14ac:dyDescent="0.25">
      <c r="A601" s="17">
        <f t="shared" si="19"/>
        <v>599</v>
      </c>
      <c r="B601" s="18" t="str">
        <f>'Base de dados'!A600</f>
        <v>5140007146</v>
      </c>
      <c r="C601" s="19" t="str">
        <f>'Base de dados'!B600</f>
        <v>DANIELA DA SILVA FRANCA</v>
      </c>
      <c r="D601" s="26">
        <f>'Base de dados'!C600</f>
        <v>42244733</v>
      </c>
      <c r="E601" s="20" t="str">
        <f>'Base de dados'!D600</f>
        <v>396.589.008-52</v>
      </c>
      <c r="F601" s="21" t="str">
        <f>IF('Base de dados'!E600&lt;&gt;"",'Base de dados'!E600,"")</f>
        <v>WILLIAN DA SILVA FRANCA</v>
      </c>
      <c r="G601" s="21">
        <f>IF('Base de dados'!F600&lt;&gt;"",'Base de dados'!F600,"")</f>
        <v>423014006</v>
      </c>
      <c r="H601" s="21" t="str">
        <f>IF('Base de dados'!G600&lt;&gt;"",'Base de dados'!G600,"")</f>
        <v>294.402.908-89</v>
      </c>
      <c r="I601" s="31" t="str">
        <f>Prefeitura!D601</f>
        <v>RUA JOSE ANGELO MIRANDA HERRERA, 92 - VILA FLORINDO - JUQUIA</v>
      </c>
      <c r="J601" s="22" t="str">
        <f>Prefeitura!E601</f>
        <v>(13) 996272045</v>
      </c>
      <c r="K601" s="23" t="str">
        <f>LOWER('Base de dados'!K600)</f>
        <v>daniela.guimaraesdasilva2@gmail.com</v>
      </c>
      <c r="L601" s="24" t="str">
        <f>'Base de dados'!J600</f>
        <v>POPULAÇÃO GERAL</v>
      </c>
      <c r="M601" s="24" t="str">
        <f>'Base de dados'!L600</f>
        <v>SUPLENTE COMPLEMENTAR</v>
      </c>
      <c r="N601" s="24">
        <f>'Base de dados'!M600</f>
        <v>368</v>
      </c>
      <c r="O601" s="29" t="str">
        <f>IF(OR(Prefeitura!I601="Não",Prefeitura!J601&lt;&gt;""),"EXCLUÍDO","")</f>
        <v/>
      </c>
      <c r="P601" s="24" t="str">
        <f>IF(Prefeitura!J601&lt;&gt;"","ATENDIDO CDHU",IF(Prefeitura!I601="Não","NÃO COMPROVA TEMPO DE MORADIA",""))</f>
        <v/>
      </c>
      <c r="Q601" s="24" t="str">
        <f t="shared" si="20"/>
        <v/>
      </c>
    </row>
    <row r="602" spans="1:17" ht="24.95" customHeight="1" x14ac:dyDescent="0.25">
      <c r="A602" s="17">
        <f t="shared" si="19"/>
        <v>600</v>
      </c>
      <c r="B602" s="18" t="str">
        <f>'Base de dados'!A601</f>
        <v>5140009332</v>
      </c>
      <c r="C602" s="19" t="str">
        <f>'Base de dados'!B601</f>
        <v>DAIANE RIBEIRO ROCHA DOS SANTOS</v>
      </c>
      <c r="D602" s="26">
        <f>'Base de dados'!C601</f>
        <v>453132953</v>
      </c>
      <c r="E602" s="20" t="str">
        <f>'Base de dados'!D601</f>
        <v>380.109.438-35</v>
      </c>
      <c r="F602" s="21" t="str">
        <f>IF('Base de dados'!E601&lt;&gt;"",'Base de dados'!E601,"")</f>
        <v>JONATAS FERREIRA DOS SANTOS</v>
      </c>
      <c r="G602" s="21">
        <f>IF('Base de dados'!F601&lt;&gt;"",'Base de dados'!F601,"")</f>
        <v>457823239</v>
      </c>
      <c r="H602" s="21" t="str">
        <f>IF('Base de dados'!G601&lt;&gt;"",'Base de dados'!G601,"")</f>
        <v>358.040.318-48</v>
      </c>
      <c r="I602" s="31" t="str">
        <f>Prefeitura!D602</f>
        <v>RUA 7BARRAS KM 2,5, ___ - COLONIA SANTA - JUQUIA</v>
      </c>
      <c r="J602" s="22" t="str">
        <f>Prefeitura!E602</f>
        <v>(13) 991316786</v>
      </c>
      <c r="K602" s="23" t="str">
        <f>LOWER('Base de dados'!K601)</f>
        <v>lady_daiane_5@hotmail.com</v>
      </c>
      <c r="L602" s="24" t="str">
        <f>'Base de dados'!J601</f>
        <v>POPULAÇÃO GERAL</v>
      </c>
      <c r="M602" s="24" t="str">
        <f>'Base de dados'!L601</f>
        <v>SUPLENTE COMPLEMENTAR</v>
      </c>
      <c r="N602" s="24">
        <f>'Base de dados'!M601</f>
        <v>369</v>
      </c>
      <c r="O602" s="29" t="str">
        <f>IF(OR(Prefeitura!I602="Não",Prefeitura!J602&lt;&gt;""),"EXCLUÍDO","")</f>
        <v/>
      </c>
      <c r="P602" s="24" t="str">
        <f>IF(Prefeitura!J602&lt;&gt;"","ATENDIDO CDHU",IF(Prefeitura!I602="Não","NÃO COMPROVA TEMPO DE MORADIA",""))</f>
        <v/>
      </c>
      <c r="Q602" s="24" t="str">
        <f t="shared" si="20"/>
        <v/>
      </c>
    </row>
    <row r="603" spans="1:17" ht="24.95" customHeight="1" x14ac:dyDescent="0.25">
      <c r="A603" s="17">
        <f t="shared" si="19"/>
        <v>601</v>
      </c>
      <c r="B603" s="18" t="str">
        <f>'Base de dados'!A602</f>
        <v>5140008730</v>
      </c>
      <c r="C603" s="19" t="str">
        <f>'Base de dados'!B602</f>
        <v>ANA MARIA DA SILVA GUIMARAES GONCALVES</v>
      </c>
      <c r="D603" s="26">
        <f>'Base de dados'!C602</f>
        <v>344379929</v>
      </c>
      <c r="E603" s="20" t="str">
        <f>'Base de dados'!D602</f>
        <v>213.786.098-83</v>
      </c>
      <c r="F603" s="21" t="str">
        <f>IF('Base de dados'!E602&lt;&gt;"",'Base de dados'!E602,"")</f>
        <v>FLAVIO AUGUSTO GONCALVES JUNIOR</v>
      </c>
      <c r="G603" s="21">
        <f>IF('Base de dados'!F602&lt;&gt;"",'Base de dados'!F602,"")</f>
        <v>329802914</v>
      </c>
      <c r="H603" s="21" t="str">
        <f>IF('Base de dados'!G602&lt;&gt;"",'Base de dados'!G602,"")</f>
        <v>216.467.818-48</v>
      </c>
      <c r="I603" s="31" t="str">
        <f>Prefeitura!D603</f>
        <v>RUA ANTONIO FERREIRA DE AGUIAR, 13 - CENTRO - JUQUIA</v>
      </c>
      <c r="J603" s="22" t="str">
        <f>Prefeitura!E603</f>
        <v>(13) 974161646</v>
      </c>
      <c r="K603" s="23" t="str">
        <f>LOWER('Base de dados'!K602)</f>
        <v>anamsgg@hotmail.com</v>
      </c>
      <c r="L603" s="24" t="str">
        <f>'Base de dados'!J602</f>
        <v>POPULAÇÃO GERAL</v>
      </c>
      <c r="M603" s="24" t="str">
        <f>'Base de dados'!L602</f>
        <v>SUPLENTE COMPLEMENTAR</v>
      </c>
      <c r="N603" s="24">
        <f>'Base de dados'!M602</f>
        <v>370</v>
      </c>
      <c r="O603" s="29" t="str">
        <f>IF(OR(Prefeitura!I603="Não",Prefeitura!J603&lt;&gt;""),"EXCLUÍDO","")</f>
        <v/>
      </c>
      <c r="P603" s="24" t="str">
        <f>IF(Prefeitura!J603&lt;&gt;"","ATENDIDO CDHU",IF(Prefeitura!I603="Não","NÃO COMPROVA TEMPO DE MORADIA",""))</f>
        <v/>
      </c>
      <c r="Q603" s="24" t="str">
        <f t="shared" si="20"/>
        <v/>
      </c>
    </row>
    <row r="604" spans="1:17" ht="24.95" customHeight="1" x14ac:dyDescent="0.25">
      <c r="A604" s="17">
        <f t="shared" si="19"/>
        <v>602</v>
      </c>
      <c r="B604" s="18" t="str">
        <f>'Base de dados'!A603</f>
        <v>5140000828</v>
      </c>
      <c r="C604" s="19" t="str">
        <f>'Base de dados'!B603</f>
        <v>GABRIELA LOPES DE ALVARENGA</v>
      </c>
      <c r="D604" s="26">
        <f>'Base de dados'!C603</f>
        <v>567320595</v>
      </c>
      <c r="E604" s="20" t="str">
        <f>'Base de dados'!D603</f>
        <v>465.448.008-05</v>
      </c>
      <c r="F604" s="21" t="str">
        <f>IF('Base de dados'!E603&lt;&gt;"",'Base de dados'!E603,"")</f>
        <v/>
      </c>
      <c r="G604" s="21" t="str">
        <f>IF('Base de dados'!F603&lt;&gt;"",'Base de dados'!F603,"")</f>
        <v/>
      </c>
      <c r="H604" s="21" t="str">
        <f>IF('Base de dados'!G603&lt;&gt;"",'Base de dados'!G603,"")</f>
        <v/>
      </c>
      <c r="I604" s="31" t="str">
        <f>Prefeitura!D604</f>
        <v>RUA JOAO VEIGA MARTINS, 282 - VILA FLORINDO - JUQUIA</v>
      </c>
      <c r="J604" s="22" t="str">
        <f>Prefeitura!E604</f>
        <v>(13) 997558138</v>
      </c>
      <c r="K604" s="23" t="str">
        <f>LOWER('Base de dados'!K603)</f>
        <v>nelsondoprado@hotmail.com</v>
      </c>
      <c r="L604" s="24" t="str">
        <f>'Base de dados'!J603</f>
        <v>POPULAÇÃO GERAL</v>
      </c>
      <c r="M604" s="24" t="str">
        <f>'Base de dados'!L603</f>
        <v>SUPLENTE COMPLEMENTAR</v>
      </c>
      <c r="N604" s="24">
        <f>'Base de dados'!M603</f>
        <v>371</v>
      </c>
      <c r="O604" s="29" t="str">
        <f>IF(OR(Prefeitura!I604="Não",Prefeitura!J604&lt;&gt;""),"EXCLUÍDO","")</f>
        <v/>
      </c>
      <c r="P604" s="24" t="str">
        <f>IF(Prefeitura!J604&lt;&gt;"","ATENDIDO CDHU",IF(Prefeitura!I604="Não","NÃO COMPROVA TEMPO DE MORADIA",""))</f>
        <v/>
      </c>
      <c r="Q604" s="24" t="str">
        <f t="shared" si="20"/>
        <v/>
      </c>
    </row>
    <row r="605" spans="1:17" ht="24.95" customHeight="1" x14ac:dyDescent="0.25">
      <c r="A605" s="17">
        <f t="shared" si="19"/>
        <v>603</v>
      </c>
      <c r="B605" s="18" t="str">
        <f>'Base de dados'!A604</f>
        <v>5140008623</v>
      </c>
      <c r="C605" s="19" t="str">
        <f>'Base de dados'!B604</f>
        <v>BIANCA TEIXEIRA</v>
      </c>
      <c r="D605" s="26">
        <f>'Base de dados'!C604</f>
        <v>508326709</v>
      </c>
      <c r="E605" s="20" t="str">
        <f>'Base de dados'!D604</f>
        <v>466.596.648-66</v>
      </c>
      <c r="F605" s="21" t="str">
        <f>IF('Base de dados'!E604&lt;&gt;"",'Base de dados'!E604,"")</f>
        <v/>
      </c>
      <c r="G605" s="21" t="str">
        <f>IF('Base de dados'!F604&lt;&gt;"",'Base de dados'!F604,"")</f>
        <v/>
      </c>
      <c r="H605" s="21" t="str">
        <f>IF('Base de dados'!G604&lt;&gt;"",'Base de dados'!G604,"")</f>
        <v/>
      </c>
      <c r="I605" s="31" t="str">
        <f>Prefeitura!D605</f>
        <v>EST SETE BARRAS, S/N - VILA PEDREIRA - JUQUIA</v>
      </c>
      <c r="J605" s="22" t="str">
        <f>Prefeitura!E605</f>
        <v>(13) 981082167</v>
      </c>
      <c r="K605" s="23" t="str">
        <f>LOWER('Base de dados'!K604)</f>
        <v>bianca.teixeira0407@hotmail.com</v>
      </c>
      <c r="L605" s="24" t="str">
        <f>'Base de dados'!J604</f>
        <v>POPULAÇÃO GERAL</v>
      </c>
      <c r="M605" s="24" t="str">
        <f>'Base de dados'!L604</f>
        <v>SUPLENTE COMPLEMENTAR</v>
      </c>
      <c r="N605" s="24">
        <f>'Base de dados'!M604</f>
        <v>372</v>
      </c>
      <c r="O605" s="29" t="str">
        <f>IF(OR(Prefeitura!I605="Não",Prefeitura!J605&lt;&gt;""),"EXCLUÍDO","")</f>
        <v/>
      </c>
      <c r="P605" s="24" t="str">
        <f>IF(Prefeitura!J605&lt;&gt;"","ATENDIDO CDHU",IF(Prefeitura!I605="Não","NÃO COMPROVA TEMPO DE MORADIA",""))</f>
        <v/>
      </c>
      <c r="Q605" s="24" t="str">
        <f t="shared" si="20"/>
        <v/>
      </c>
    </row>
    <row r="606" spans="1:17" ht="24.95" customHeight="1" x14ac:dyDescent="0.25">
      <c r="A606" s="17">
        <f t="shared" si="19"/>
        <v>604</v>
      </c>
      <c r="B606" s="18" t="str">
        <f>'Base de dados'!A605</f>
        <v>5140001677</v>
      </c>
      <c r="C606" s="19" t="str">
        <f>'Base de dados'!B605</f>
        <v>ELLISON PEREIRA ALVES</v>
      </c>
      <c r="D606" s="26">
        <f>'Base de dados'!C605</f>
        <v>537017082</v>
      </c>
      <c r="E606" s="20" t="str">
        <f>'Base de dados'!D605</f>
        <v>476.701.138-80</v>
      </c>
      <c r="F606" s="21" t="str">
        <f>IF('Base de dados'!E605&lt;&gt;"",'Base de dados'!E605,"")</f>
        <v/>
      </c>
      <c r="G606" s="21" t="str">
        <f>IF('Base de dados'!F605&lt;&gt;"",'Base de dados'!F605,"")</f>
        <v/>
      </c>
      <c r="H606" s="21" t="str">
        <f>IF('Base de dados'!G605&lt;&gt;"",'Base de dados'!G605,"")</f>
        <v/>
      </c>
      <c r="I606" s="31" t="str">
        <f>Prefeitura!D606</f>
        <v>RUA ISAIAS MARTINS DE OLIVEIRA, 44 - VILA FLORINDO - JUQUIA</v>
      </c>
      <c r="J606" s="22" t="str">
        <f>Prefeitura!E606</f>
        <v>(13) 997142653</v>
      </c>
      <c r="K606" s="23" t="str">
        <f>LOWER('Base de dados'!K605)</f>
        <v>ellison.alves@outlook.com.br</v>
      </c>
      <c r="L606" s="24" t="str">
        <f>'Base de dados'!J605</f>
        <v>POPULAÇÃO GERAL</v>
      </c>
      <c r="M606" s="24" t="str">
        <f>'Base de dados'!L605</f>
        <v>SUPLENTE COMPLEMENTAR</v>
      </c>
      <c r="N606" s="24">
        <f>'Base de dados'!M605</f>
        <v>373</v>
      </c>
      <c r="O606" s="29" t="str">
        <f>IF(OR(Prefeitura!I606="Não",Prefeitura!J606&lt;&gt;""),"EXCLUÍDO","")</f>
        <v/>
      </c>
      <c r="P606" s="24" t="str">
        <f>IF(Prefeitura!J606&lt;&gt;"","ATENDIDO CDHU",IF(Prefeitura!I606="Não","NÃO COMPROVA TEMPO DE MORADIA",""))</f>
        <v/>
      </c>
      <c r="Q606" s="24" t="str">
        <f t="shared" si="20"/>
        <v/>
      </c>
    </row>
    <row r="607" spans="1:17" ht="24.95" customHeight="1" x14ac:dyDescent="0.25">
      <c r="A607" s="17">
        <f t="shared" si="19"/>
        <v>605</v>
      </c>
      <c r="B607" s="18" t="str">
        <f>'Base de dados'!A606</f>
        <v>5140007468</v>
      </c>
      <c r="C607" s="19" t="str">
        <f>'Base de dados'!B606</f>
        <v>THAIS DANIELA PEREIRA DE OLIVEIRA</v>
      </c>
      <c r="D607" s="26">
        <f>'Base de dados'!C606</f>
        <v>434259342</v>
      </c>
      <c r="E607" s="20" t="str">
        <f>'Base de dados'!D606</f>
        <v>314.357.408-90</v>
      </c>
      <c r="F607" s="21" t="str">
        <f>IF('Base de dados'!E606&lt;&gt;"",'Base de dados'!E606,"")</f>
        <v/>
      </c>
      <c r="G607" s="21" t="str">
        <f>IF('Base de dados'!F606&lt;&gt;"",'Base de dados'!F606,"")</f>
        <v/>
      </c>
      <c r="H607" s="21" t="str">
        <f>IF('Base de dados'!G606&lt;&gt;"",'Base de dados'!G606,"")</f>
        <v/>
      </c>
      <c r="I607" s="31" t="str">
        <f>Prefeitura!D607</f>
        <v>RUA NOVO HORIZONTE, 33 - VILA INDUSTRIAL - JUQUIA</v>
      </c>
      <c r="J607" s="22" t="str">
        <f>Prefeitura!E607</f>
        <v>(15) 988292462</v>
      </c>
      <c r="K607" s="23" t="str">
        <f>LOWER('Base de dados'!K606)</f>
        <v>tereza2377@outlook.com</v>
      </c>
      <c r="L607" s="24" t="str">
        <f>'Base de dados'!J606</f>
        <v>POPULAÇÃO GERAL</v>
      </c>
      <c r="M607" s="24" t="str">
        <f>'Base de dados'!L606</f>
        <v>SUPLENTE COMPLEMENTAR</v>
      </c>
      <c r="N607" s="24">
        <f>'Base de dados'!M606</f>
        <v>374</v>
      </c>
      <c r="O607" s="29" t="str">
        <f>IF(OR(Prefeitura!I607="Não",Prefeitura!J607&lt;&gt;""),"EXCLUÍDO","")</f>
        <v/>
      </c>
      <c r="P607" s="24" t="str">
        <f>IF(Prefeitura!J607&lt;&gt;"","ATENDIDO CDHU",IF(Prefeitura!I607="Não","NÃO COMPROVA TEMPO DE MORADIA",""))</f>
        <v/>
      </c>
      <c r="Q607" s="24" t="str">
        <f t="shared" si="20"/>
        <v/>
      </c>
    </row>
    <row r="608" spans="1:17" ht="24.95" customHeight="1" x14ac:dyDescent="0.25">
      <c r="A608" s="17">
        <f t="shared" si="19"/>
        <v>606</v>
      </c>
      <c r="B608" s="18" t="str">
        <f>'Base de dados'!A607</f>
        <v>5140004416</v>
      </c>
      <c r="C608" s="19" t="str">
        <f>'Base de dados'!B607</f>
        <v>PAULO CESAR GONCALVES PEREIRA</v>
      </c>
      <c r="D608" s="26">
        <f>'Base de dados'!C607</f>
        <v>9730813</v>
      </c>
      <c r="E608" s="20" t="str">
        <f>'Base de dados'!D607</f>
        <v>078.031.214-70</v>
      </c>
      <c r="F608" s="21" t="str">
        <f>IF('Base de dados'!E607&lt;&gt;"",'Base de dados'!E607,"")</f>
        <v/>
      </c>
      <c r="G608" s="21" t="str">
        <f>IF('Base de dados'!F607&lt;&gt;"",'Base de dados'!F607,"")</f>
        <v/>
      </c>
      <c r="H608" s="21" t="str">
        <f>IF('Base de dados'!G607&lt;&gt;"",'Base de dados'!G607,"")</f>
        <v/>
      </c>
      <c r="I608" s="31" t="str">
        <f>Prefeitura!D608</f>
        <v>RUA DOS TAPES, 81 - CAMBUCI - SAO PAULO</v>
      </c>
      <c r="J608" s="22" t="str">
        <f>Prefeitura!E608</f>
        <v>(11) 979931930</v>
      </c>
      <c r="K608" s="23" t="str">
        <f>LOWER('Base de dados'!K607)</f>
        <v>p.pereira79@yahoo.com.br</v>
      </c>
      <c r="L608" s="24" t="str">
        <f>'Base de dados'!J607</f>
        <v>POPULAÇÃO GERAL</v>
      </c>
      <c r="M608" s="24" t="str">
        <f>'Base de dados'!L607</f>
        <v>SUPLENTE COMPLEMENTAR</v>
      </c>
      <c r="N608" s="24">
        <f>'Base de dados'!M607</f>
        <v>375</v>
      </c>
      <c r="O608" s="29" t="str">
        <f>IF(OR(Prefeitura!I608="Não",Prefeitura!J608&lt;&gt;""),"EXCLUÍDO","")</f>
        <v/>
      </c>
      <c r="P608" s="24" t="str">
        <f>IF(Prefeitura!J608&lt;&gt;"","ATENDIDO CDHU",IF(Prefeitura!I608="Não","NÃO COMPROVA TEMPO DE MORADIA",""))</f>
        <v/>
      </c>
      <c r="Q608" s="24" t="str">
        <f t="shared" si="20"/>
        <v/>
      </c>
    </row>
    <row r="609" spans="1:17" ht="24.95" customHeight="1" x14ac:dyDescent="0.25">
      <c r="A609" s="17">
        <f t="shared" si="19"/>
        <v>607</v>
      </c>
      <c r="B609" s="18" t="str">
        <f>'Base de dados'!A608</f>
        <v>5140002642</v>
      </c>
      <c r="C609" s="19" t="str">
        <f>'Base de dados'!B608</f>
        <v>ELIETE SILVA DE FREITAS MARIANO</v>
      </c>
      <c r="D609" s="26">
        <f>'Base de dados'!C608</f>
        <v>300331459</v>
      </c>
      <c r="E609" s="20" t="str">
        <f>'Base de dados'!D608</f>
        <v>342.193.458-41</v>
      </c>
      <c r="F609" s="21" t="str">
        <f>IF('Base de dados'!E608&lt;&gt;"",'Base de dados'!E608,"")</f>
        <v>ALCENIR DE FRANCA MARIANO</v>
      </c>
      <c r="G609" s="21">
        <f>IF('Base de dados'!F608&lt;&gt;"",'Base de dados'!F608,"")</f>
        <v>21252491</v>
      </c>
      <c r="H609" s="21" t="str">
        <f>IF('Base de dados'!G608&lt;&gt;"",'Base de dados'!G608,"")</f>
        <v>076.437.908-92</v>
      </c>
      <c r="I609" s="31" t="str">
        <f>Prefeitura!D609</f>
        <v>RUA MARANHAO, 235 - PARQUE NACIONAL - JUQUIA</v>
      </c>
      <c r="J609" s="22" t="str">
        <f>Prefeitura!E609</f>
        <v>(13) 997050230</v>
      </c>
      <c r="K609" s="23" t="str">
        <f>LOWER('Base de dados'!K608)</f>
        <v>elietesilvafreitas@hotmail.com</v>
      </c>
      <c r="L609" s="24" t="str">
        <f>'Base de dados'!J608</f>
        <v>POPULAÇÃO GERAL</v>
      </c>
      <c r="M609" s="24" t="str">
        <f>'Base de dados'!L608</f>
        <v>SUPLENTE COMPLEMENTAR</v>
      </c>
      <c r="N609" s="24">
        <f>'Base de dados'!M608</f>
        <v>376</v>
      </c>
      <c r="O609" s="29" t="str">
        <f>IF(OR(Prefeitura!I609="Não",Prefeitura!J609&lt;&gt;""),"EXCLUÍDO","")</f>
        <v/>
      </c>
      <c r="P609" s="24" t="str">
        <f>IF(Prefeitura!J609&lt;&gt;"","ATENDIDO CDHU",IF(Prefeitura!I609="Não","NÃO COMPROVA TEMPO DE MORADIA",""))</f>
        <v/>
      </c>
      <c r="Q609" s="24" t="str">
        <f t="shared" si="20"/>
        <v/>
      </c>
    </row>
    <row r="610" spans="1:17" ht="24.95" customHeight="1" x14ac:dyDescent="0.25">
      <c r="A610" s="17">
        <f t="shared" si="19"/>
        <v>608</v>
      </c>
      <c r="B610" s="18" t="str">
        <f>'Base de dados'!A609</f>
        <v>5140009845</v>
      </c>
      <c r="C610" s="19" t="str">
        <f>'Base de dados'!B609</f>
        <v>MARLI APARECIDA DE SOUSA</v>
      </c>
      <c r="D610" s="26">
        <f>'Base de dados'!C609</f>
        <v>196578607</v>
      </c>
      <c r="E610" s="20" t="str">
        <f>'Base de dados'!D609</f>
        <v>077.911.388-83</v>
      </c>
      <c r="F610" s="21" t="str">
        <f>IF('Base de dados'!E609&lt;&gt;"",'Base de dados'!E609,"")</f>
        <v/>
      </c>
      <c r="G610" s="21" t="str">
        <f>IF('Base de dados'!F609&lt;&gt;"",'Base de dados'!F609,"")</f>
        <v/>
      </c>
      <c r="H610" s="21" t="str">
        <f>IF('Base de dados'!G609&lt;&gt;"",'Base de dados'!G609,"")</f>
        <v/>
      </c>
      <c r="I610" s="31" t="str">
        <f>Prefeitura!D610</f>
        <v>RUA 7 DE SETEMBRO, 35 - VILA NOVA - JUQUIA</v>
      </c>
      <c r="J610" s="22" t="str">
        <f>Prefeitura!E610</f>
        <v>(13) 996044677</v>
      </c>
      <c r="K610" s="23" t="str">
        <f>LOWER('Base de dados'!K609)</f>
        <v>sousamarli563@gmail.com</v>
      </c>
      <c r="L610" s="24" t="str">
        <f>'Base de dados'!J609</f>
        <v>POPULAÇÃO GERAL</v>
      </c>
      <c r="M610" s="24" t="str">
        <f>'Base de dados'!L609</f>
        <v>SUPLENTE COMPLEMENTAR</v>
      </c>
      <c r="N610" s="24">
        <f>'Base de dados'!M609</f>
        <v>377</v>
      </c>
      <c r="O610" s="29" t="str">
        <f>IF(OR(Prefeitura!I610="Não",Prefeitura!J610&lt;&gt;""),"EXCLUÍDO","")</f>
        <v/>
      </c>
      <c r="P610" s="24" t="str">
        <f>IF(Prefeitura!J610&lt;&gt;"","ATENDIDO CDHU",IF(Prefeitura!I610="Não","NÃO COMPROVA TEMPO DE MORADIA",""))</f>
        <v/>
      </c>
      <c r="Q610" s="24" t="str">
        <f t="shared" si="20"/>
        <v/>
      </c>
    </row>
    <row r="611" spans="1:17" ht="24.95" customHeight="1" x14ac:dyDescent="0.25">
      <c r="A611" s="17">
        <f t="shared" si="19"/>
        <v>609</v>
      </c>
      <c r="B611" s="18" t="str">
        <f>'Base de dados'!A610</f>
        <v>5140001180</v>
      </c>
      <c r="C611" s="19" t="str">
        <f>'Base de dados'!B610</f>
        <v>CLAUDEMIR STIRCHI</v>
      </c>
      <c r="D611" s="26">
        <f>'Base de dados'!C610</f>
        <v>452196759</v>
      </c>
      <c r="E611" s="20" t="str">
        <f>'Base de dados'!D610</f>
        <v>297.333.268-01</v>
      </c>
      <c r="F611" s="21" t="str">
        <f>IF('Base de dados'!E610&lt;&gt;"",'Base de dados'!E610,"")</f>
        <v>JUCIELE ANDRADE STURCHI</v>
      </c>
      <c r="G611" s="21">
        <f>IF('Base de dados'!F610&lt;&gt;"",'Base de dados'!F610,"")</f>
        <v>450181662</v>
      </c>
      <c r="H611" s="21" t="str">
        <f>IF('Base de dados'!G610&lt;&gt;"",'Base de dados'!G610,"")</f>
        <v>408.174.728-86</v>
      </c>
      <c r="I611" s="31" t="str">
        <f>Prefeitura!D611</f>
        <v>RUA NABOR DA SILVA FRANCO, 209 - VILA FLORINDO  - JUQUIA</v>
      </c>
      <c r="J611" s="22" t="str">
        <f>Prefeitura!E611</f>
        <v>(13) 996625432</v>
      </c>
      <c r="K611" s="23" t="str">
        <f>LOWER('Base de dados'!K610)</f>
        <v>claudemir_sturchi@hotmail.cpm</v>
      </c>
      <c r="L611" s="24" t="str">
        <f>'Base de dados'!J610</f>
        <v>POPULAÇÃO GERAL</v>
      </c>
      <c r="M611" s="24" t="str">
        <f>'Base de dados'!L610</f>
        <v>SUPLENTE COMPLEMENTAR</v>
      </c>
      <c r="N611" s="24">
        <f>'Base de dados'!M610</f>
        <v>378</v>
      </c>
      <c r="O611" s="29" t="str">
        <f>IF(OR(Prefeitura!I611="Não",Prefeitura!J611&lt;&gt;""),"EXCLUÍDO","")</f>
        <v/>
      </c>
      <c r="P611" s="24" t="str">
        <f>IF(Prefeitura!J611&lt;&gt;"","ATENDIDO CDHU",IF(Prefeitura!I611="Não","NÃO COMPROVA TEMPO DE MORADIA",""))</f>
        <v/>
      </c>
      <c r="Q611" s="24" t="str">
        <f t="shared" si="20"/>
        <v/>
      </c>
    </row>
    <row r="612" spans="1:17" ht="24.95" customHeight="1" x14ac:dyDescent="0.25">
      <c r="A612" s="17">
        <f t="shared" si="19"/>
        <v>610</v>
      </c>
      <c r="B612" s="18" t="str">
        <f>'Base de dados'!A611</f>
        <v>5140008920</v>
      </c>
      <c r="C612" s="19" t="str">
        <f>'Base de dados'!B611</f>
        <v>DIEGO SOUZA DIAS</v>
      </c>
      <c r="D612" s="26">
        <f>'Base de dados'!C611</f>
        <v>482355943</v>
      </c>
      <c r="E612" s="20" t="str">
        <f>'Base de dados'!D611</f>
        <v>425.744.688-99</v>
      </c>
      <c r="F612" s="21" t="str">
        <f>IF('Base de dados'!E611&lt;&gt;"",'Base de dados'!E611,"")</f>
        <v/>
      </c>
      <c r="G612" s="21" t="str">
        <f>IF('Base de dados'!F611&lt;&gt;"",'Base de dados'!F611,"")</f>
        <v/>
      </c>
      <c r="H612" s="21" t="str">
        <f>IF('Base de dados'!G611&lt;&gt;"",'Base de dados'!G611,"")</f>
        <v/>
      </c>
      <c r="I612" s="31" t="str">
        <f>Prefeitura!D612</f>
        <v>RUA JOAO FLORENCIO, 263 - VILA SANCHES - JUQUIA</v>
      </c>
      <c r="J612" s="22" t="str">
        <f>Prefeitura!E612</f>
        <v>(39) 6045174</v>
      </c>
      <c r="K612" s="23" t="str">
        <f>LOWER('Base de dados'!K611)</f>
        <v>wesleyjuk@gmail.com</v>
      </c>
      <c r="L612" s="24" t="str">
        <f>'Base de dados'!J611</f>
        <v>POPULAÇÃO GERAL</v>
      </c>
      <c r="M612" s="24" t="str">
        <f>'Base de dados'!L611</f>
        <v>SUPLENTE COMPLEMENTAR</v>
      </c>
      <c r="N612" s="24">
        <f>'Base de dados'!M611</f>
        <v>379</v>
      </c>
      <c r="O612" s="29" t="str">
        <f>IF(OR(Prefeitura!I612="Não",Prefeitura!J612&lt;&gt;""),"EXCLUÍDO","")</f>
        <v/>
      </c>
      <c r="P612" s="24" t="str">
        <f>IF(Prefeitura!J612&lt;&gt;"","ATENDIDO CDHU",IF(Prefeitura!I612="Não","NÃO COMPROVA TEMPO DE MORADIA",""))</f>
        <v/>
      </c>
      <c r="Q612" s="24" t="str">
        <f t="shared" si="20"/>
        <v/>
      </c>
    </row>
    <row r="613" spans="1:17" ht="24.95" customHeight="1" x14ac:dyDescent="0.25">
      <c r="A613" s="17">
        <f t="shared" si="19"/>
        <v>611</v>
      </c>
      <c r="B613" s="18" t="str">
        <f>'Base de dados'!A612</f>
        <v>5140008615</v>
      </c>
      <c r="C613" s="19" t="str">
        <f>'Base de dados'!B612</f>
        <v>PAULO VINICIUS FRANKLIN GOMES</v>
      </c>
      <c r="D613" s="26">
        <f>'Base de dados'!C612</f>
        <v>536962844</v>
      </c>
      <c r="E613" s="20" t="str">
        <f>'Base de dados'!D612</f>
        <v>465.083.958-07</v>
      </c>
      <c r="F613" s="21" t="str">
        <f>IF('Base de dados'!E612&lt;&gt;"",'Base de dados'!E612,"")</f>
        <v/>
      </c>
      <c r="G613" s="21" t="str">
        <f>IF('Base de dados'!F612&lt;&gt;"",'Base de dados'!F612,"")</f>
        <v/>
      </c>
      <c r="H613" s="21" t="str">
        <f>IF('Base de dados'!G612&lt;&gt;"",'Base de dados'!G612,"")</f>
        <v/>
      </c>
      <c r="I613" s="31" t="str">
        <f>Prefeitura!D613</f>
        <v>RUA SALUSTIANO GREGORIANO LEITE, 274 - VILA FLORINDO DE BAIXO - JUQUIA</v>
      </c>
      <c r="J613" s="22" t="str">
        <f>Prefeitura!E613</f>
        <v>(13) 981083782</v>
      </c>
      <c r="K613" s="23" t="str">
        <f>LOWER('Base de dados'!K612)</f>
        <v>paulovinicius.gomes@hotmail.com</v>
      </c>
      <c r="L613" s="24" t="str">
        <f>'Base de dados'!J612</f>
        <v>POPULAÇÃO GERAL</v>
      </c>
      <c r="M613" s="24" t="str">
        <f>'Base de dados'!L612</f>
        <v>SUPLENTE COMPLEMENTAR</v>
      </c>
      <c r="N613" s="24">
        <f>'Base de dados'!M612</f>
        <v>380</v>
      </c>
      <c r="O613" s="29" t="str">
        <f>IF(OR(Prefeitura!I613="Não",Prefeitura!J613&lt;&gt;""),"EXCLUÍDO","")</f>
        <v/>
      </c>
      <c r="P613" s="24" t="str">
        <f>IF(Prefeitura!J613&lt;&gt;"","ATENDIDO CDHU",IF(Prefeitura!I613="Não","NÃO COMPROVA TEMPO DE MORADIA",""))</f>
        <v/>
      </c>
      <c r="Q613" s="24" t="str">
        <f t="shared" si="20"/>
        <v/>
      </c>
    </row>
    <row r="614" spans="1:17" ht="24.95" customHeight="1" x14ac:dyDescent="0.25">
      <c r="A614" s="17">
        <f t="shared" si="19"/>
        <v>612</v>
      </c>
      <c r="B614" s="18" t="str">
        <f>'Base de dados'!A613</f>
        <v>5140009134</v>
      </c>
      <c r="C614" s="19" t="str">
        <f>'Base de dados'!B613</f>
        <v>WESLEY SOUZA DIAS</v>
      </c>
      <c r="D614" s="26">
        <f>'Base de dados'!C613</f>
        <v>563833713</v>
      </c>
      <c r="E614" s="20" t="str">
        <f>'Base de dados'!D613</f>
        <v>501.251.498-08</v>
      </c>
      <c r="F614" s="21" t="str">
        <f>IF('Base de dados'!E613&lt;&gt;"",'Base de dados'!E613,"")</f>
        <v/>
      </c>
      <c r="G614" s="21" t="str">
        <f>IF('Base de dados'!F613&lt;&gt;"",'Base de dados'!F613,"")</f>
        <v/>
      </c>
      <c r="H614" s="21" t="str">
        <f>IF('Base de dados'!G613&lt;&gt;"",'Base de dados'!G613,"")</f>
        <v/>
      </c>
      <c r="I614" s="31" t="str">
        <f>Prefeitura!D614</f>
        <v>RUA JOAO FLORENCIO, 263 - VILA SANCHES - JUQUIA</v>
      </c>
      <c r="J614" s="22" t="str">
        <f>Prefeitura!E614</f>
        <v>(13) 996045174</v>
      </c>
      <c r="K614" s="23" t="str">
        <f>LOWER('Base de dados'!K613)</f>
        <v>wesleyjuk@gmail.com</v>
      </c>
      <c r="L614" s="24" t="str">
        <f>'Base de dados'!J613</f>
        <v>POPULAÇÃO GERAL</v>
      </c>
      <c r="M614" s="24" t="str">
        <f>'Base de dados'!L613</f>
        <v>SUPLENTE COMPLEMENTAR</v>
      </c>
      <c r="N614" s="24">
        <f>'Base de dados'!M613</f>
        <v>381</v>
      </c>
      <c r="O614" s="29" t="str">
        <f>IF(OR(Prefeitura!I614="Não",Prefeitura!J614&lt;&gt;""),"EXCLUÍDO","")</f>
        <v/>
      </c>
      <c r="P614" s="24" t="str">
        <f>IF(Prefeitura!J614&lt;&gt;"","ATENDIDO CDHU",IF(Prefeitura!I614="Não","NÃO COMPROVA TEMPO DE MORADIA",""))</f>
        <v/>
      </c>
      <c r="Q614" s="24" t="str">
        <f t="shared" si="20"/>
        <v/>
      </c>
    </row>
    <row r="615" spans="1:17" ht="24.95" customHeight="1" x14ac:dyDescent="0.25">
      <c r="A615" s="17">
        <f t="shared" si="19"/>
        <v>613</v>
      </c>
      <c r="B615" s="18" t="str">
        <f>'Base de dados'!A614</f>
        <v>5140008342</v>
      </c>
      <c r="C615" s="19" t="str">
        <f>'Base de dados'!B614</f>
        <v>DENIS DUARTE DE SOUSA</v>
      </c>
      <c r="D615" s="26">
        <f>'Base de dados'!C614</f>
        <v>344379474</v>
      </c>
      <c r="E615" s="20" t="str">
        <f>'Base de dados'!D614</f>
        <v>308.970.738-19</v>
      </c>
      <c r="F615" s="21" t="str">
        <f>IF('Base de dados'!E614&lt;&gt;"",'Base de dados'!E614,"")</f>
        <v>ELIANE CRISTINA DE SOUSA</v>
      </c>
      <c r="G615" s="21">
        <f>IF('Base de dados'!F614&lt;&gt;"",'Base de dados'!F614,"")</f>
        <v>45552564</v>
      </c>
      <c r="H615" s="21" t="str">
        <f>IF('Base de dados'!G614&lt;&gt;"",'Base de dados'!G614,"")</f>
        <v>316.924.938-09</v>
      </c>
      <c r="I615" s="31" t="str">
        <f>Prefeitura!D615</f>
        <v>RUA GEORGE SALVATERRA, 421 - CENTRO - JUQUIA</v>
      </c>
      <c r="J615" s="22" t="str">
        <f>Prefeitura!E615</f>
        <v>(13) 997233207</v>
      </c>
      <c r="K615" s="23" t="str">
        <f>LOWER('Base de dados'!K614)</f>
        <v>denisduartebr@hotmail.com</v>
      </c>
      <c r="L615" s="24" t="str">
        <f>'Base de dados'!J614</f>
        <v>POPULAÇÃO GERAL</v>
      </c>
      <c r="M615" s="24" t="str">
        <f>'Base de dados'!L614</f>
        <v>SUPLENTE COMPLEMENTAR</v>
      </c>
      <c r="N615" s="24">
        <f>'Base de dados'!M614</f>
        <v>382</v>
      </c>
      <c r="O615" s="29" t="str">
        <f>IF(OR(Prefeitura!I615="Não",Prefeitura!J615&lt;&gt;""),"EXCLUÍDO","")</f>
        <v/>
      </c>
      <c r="P615" s="24" t="str">
        <f>IF(Prefeitura!J615&lt;&gt;"","ATENDIDO CDHU",IF(Prefeitura!I615="Não","NÃO COMPROVA TEMPO DE MORADIA",""))</f>
        <v/>
      </c>
      <c r="Q615" s="24" t="str">
        <f t="shared" si="20"/>
        <v/>
      </c>
    </row>
    <row r="616" spans="1:17" ht="24.95" customHeight="1" x14ac:dyDescent="0.25">
      <c r="A616" s="17">
        <f t="shared" si="19"/>
        <v>614</v>
      </c>
      <c r="B616" s="18" t="str">
        <f>'Base de dados'!A615</f>
        <v>5140007153</v>
      </c>
      <c r="C616" s="19" t="str">
        <f>'Base de dados'!B615</f>
        <v>CRISTIANO VENANCIO GOMES</v>
      </c>
      <c r="D616" s="26">
        <f>'Base de dados'!C615</f>
        <v>416545105</v>
      </c>
      <c r="E616" s="20" t="str">
        <f>'Base de dados'!D615</f>
        <v>401.365.998-00</v>
      </c>
      <c r="F616" s="21" t="str">
        <f>IF('Base de dados'!E615&lt;&gt;"",'Base de dados'!E615,"")</f>
        <v>GABRIELA FREDERICO DE ANDRADE GOMES</v>
      </c>
      <c r="G616" s="21">
        <f>IF('Base de dados'!F615&lt;&gt;"",'Base de dados'!F615,"")</f>
        <v>488393486</v>
      </c>
      <c r="H616" s="21" t="str">
        <f>IF('Base de dados'!G615&lt;&gt;"",'Base de dados'!G615,"")</f>
        <v>420.683.868-28</v>
      </c>
      <c r="I616" s="31" t="str">
        <f>Prefeitura!D616</f>
        <v>RUA JAROVA, Número 14 - CEDRO - JUQUIA</v>
      </c>
      <c r="J616" s="22" t="str">
        <f>Prefeitura!E616</f>
        <v>(13) 996777065</v>
      </c>
      <c r="K616" s="23" t="str">
        <f>LOWER('Base de dados'!K615)</f>
        <v>cristianovenanciogomes@gmail.com</v>
      </c>
      <c r="L616" s="24" t="str">
        <f>'Base de dados'!J615</f>
        <v>POPULAÇÃO GERAL</v>
      </c>
      <c r="M616" s="24" t="str">
        <f>'Base de dados'!L615</f>
        <v>SUPLENTE COMPLEMENTAR</v>
      </c>
      <c r="N616" s="24">
        <f>'Base de dados'!M615</f>
        <v>383</v>
      </c>
      <c r="O616" s="29" t="str">
        <f>IF(OR(Prefeitura!I616="Não",Prefeitura!J616&lt;&gt;""),"EXCLUÍDO","")</f>
        <v/>
      </c>
      <c r="P616" s="24" t="str">
        <f>IF(Prefeitura!J616&lt;&gt;"","ATENDIDO CDHU",IF(Prefeitura!I616="Não","NÃO COMPROVA TEMPO DE MORADIA",""))</f>
        <v/>
      </c>
      <c r="Q616" s="24" t="str">
        <f t="shared" si="20"/>
        <v/>
      </c>
    </row>
    <row r="617" spans="1:17" ht="24.95" customHeight="1" x14ac:dyDescent="0.25">
      <c r="A617" s="17">
        <f t="shared" si="19"/>
        <v>615</v>
      </c>
      <c r="B617" s="18" t="str">
        <f>'Base de dados'!A616</f>
        <v>5140002261</v>
      </c>
      <c r="C617" s="19" t="str">
        <f>'Base de dados'!B616</f>
        <v>SORAYA AURENITA DA SILVA</v>
      </c>
      <c r="D617" s="26">
        <f>'Base de dados'!C616</f>
        <v>434256523</v>
      </c>
      <c r="E617" s="20" t="str">
        <f>'Base de dados'!D616</f>
        <v>391.761.388-36</v>
      </c>
      <c r="F617" s="21" t="str">
        <f>IF('Base de dados'!E616&lt;&gt;"",'Base de dados'!E616,"")</f>
        <v/>
      </c>
      <c r="G617" s="21" t="str">
        <f>IF('Base de dados'!F616&lt;&gt;"",'Base de dados'!F616,"")</f>
        <v/>
      </c>
      <c r="H617" s="21" t="str">
        <f>IF('Base de dados'!G616&lt;&gt;"",'Base de dados'!G616,"")</f>
        <v/>
      </c>
      <c r="I617" s="31" t="str">
        <f>Prefeitura!D617</f>
        <v>RUA JOSE FROES, 116 - ANA CRISTINA - JUQUIA</v>
      </c>
      <c r="J617" s="22" t="str">
        <f>Prefeitura!E617</f>
        <v>(13) 996240498</v>
      </c>
      <c r="K617" s="23" t="str">
        <f>LOWER('Base de dados'!K616)</f>
        <v>sorayasalus@hotmail.com</v>
      </c>
      <c r="L617" s="24" t="str">
        <f>'Base de dados'!J616</f>
        <v>POPULAÇÃO GERAL</v>
      </c>
      <c r="M617" s="24" t="str">
        <f>'Base de dados'!L616</f>
        <v>SUPLENTE COMPLEMENTAR</v>
      </c>
      <c r="N617" s="24">
        <f>'Base de dados'!M616</f>
        <v>384</v>
      </c>
      <c r="O617" s="29" t="str">
        <f>IF(OR(Prefeitura!I617="Não",Prefeitura!J617&lt;&gt;""),"EXCLUÍDO","")</f>
        <v/>
      </c>
      <c r="P617" s="24" t="str">
        <f>IF(Prefeitura!J617&lt;&gt;"","ATENDIDO CDHU",IF(Prefeitura!I617="Não","NÃO COMPROVA TEMPO DE MORADIA",""))</f>
        <v/>
      </c>
      <c r="Q617" s="24" t="str">
        <f t="shared" si="20"/>
        <v/>
      </c>
    </row>
    <row r="618" spans="1:17" ht="24.95" customHeight="1" x14ac:dyDescent="0.25">
      <c r="A618" s="17">
        <f t="shared" si="19"/>
        <v>616</v>
      </c>
      <c r="B618" s="18" t="str">
        <f>'Base de dados'!A617</f>
        <v>5140006890</v>
      </c>
      <c r="C618" s="19" t="str">
        <f>'Base de dados'!B617</f>
        <v>ERICK DA SILVA FERREIRA</v>
      </c>
      <c r="D618" s="26">
        <f>'Base de dados'!C617</f>
        <v>485147373</v>
      </c>
      <c r="E618" s="20" t="str">
        <f>'Base de dados'!D617</f>
        <v>098.773.879-80</v>
      </c>
      <c r="F618" s="21" t="str">
        <f>IF('Base de dados'!E617&lt;&gt;"",'Base de dados'!E617,"")</f>
        <v/>
      </c>
      <c r="G618" s="21" t="str">
        <f>IF('Base de dados'!F617&lt;&gt;"",'Base de dados'!F617,"")</f>
        <v/>
      </c>
      <c r="H618" s="21" t="str">
        <f>IF('Base de dados'!G617&lt;&gt;"",'Base de dados'!G617,"")</f>
        <v/>
      </c>
      <c r="I618" s="31" t="str">
        <f>Prefeitura!D618</f>
        <v>RUA MARIA ISABEL, 27 - VILA PEDREIRA - JUQUIA</v>
      </c>
      <c r="J618" s="22" t="str">
        <f>Prefeitura!E618</f>
        <v>(13) 996699397</v>
      </c>
      <c r="K618" s="23" t="str">
        <f>LOWER('Base de dados'!K617)</f>
        <v>erickdsilferreira@gmail.com</v>
      </c>
      <c r="L618" s="24" t="str">
        <f>'Base de dados'!J617</f>
        <v>POPULAÇÃO GERAL</v>
      </c>
      <c r="M618" s="24" t="str">
        <f>'Base de dados'!L617</f>
        <v>SUPLENTE COMPLEMENTAR</v>
      </c>
      <c r="N618" s="24">
        <f>'Base de dados'!M617</f>
        <v>385</v>
      </c>
      <c r="O618" s="29" t="str">
        <f>IF(OR(Prefeitura!I618="Não",Prefeitura!J618&lt;&gt;""),"EXCLUÍDO","")</f>
        <v/>
      </c>
      <c r="P618" s="24" t="str">
        <f>IF(Prefeitura!J618&lt;&gt;"","ATENDIDO CDHU",IF(Prefeitura!I618="Não","NÃO COMPROVA TEMPO DE MORADIA",""))</f>
        <v/>
      </c>
      <c r="Q618" s="24" t="str">
        <f t="shared" si="20"/>
        <v/>
      </c>
    </row>
    <row r="619" spans="1:17" ht="24.95" customHeight="1" x14ac:dyDescent="0.25">
      <c r="A619" s="17">
        <f t="shared" si="19"/>
        <v>617</v>
      </c>
      <c r="B619" s="18" t="str">
        <f>'Base de dados'!A618</f>
        <v>5140005231</v>
      </c>
      <c r="C619" s="19" t="str">
        <f>'Base de dados'!B618</f>
        <v>CELIA GARCIA MOTTA</v>
      </c>
      <c r="D619" s="26">
        <f>'Base de dados'!C618</f>
        <v>42244825</v>
      </c>
      <c r="E619" s="20" t="str">
        <f>'Base de dados'!D618</f>
        <v>391.749.758-11</v>
      </c>
      <c r="F619" s="21" t="str">
        <f>IF('Base de dados'!E618&lt;&gt;"",'Base de dados'!E618,"")</f>
        <v>EVANDRO CARVALHO SANCHES</v>
      </c>
      <c r="G619" s="21">
        <f>IF('Base de dados'!F618&lt;&gt;"",'Base de dados'!F618,"")</f>
        <v>33500544</v>
      </c>
      <c r="H619" s="21" t="str">
        <f>IF('Base de dados'!G618&lt;&gt;"",'Base de dados'!G618,"")</f>
        <v>317.597.648-41</v>
      </c>
      <c r="I619" s="31" t="str">
        <f>Prefeitura!D619</f>
        <v>RUA SAO PAULO, 172 - CENTRO - JUQUIA</v>
      </c>
      <c r="J619" s="22" t="str">
        <f>Prefeitura!E619</f>
        <v>(13) 997912050</v>
      </c>
      <c r="K619" s="23" t="str">
        <f>LOWER('Base de dados'!K618)</f>
        <v>evandrosanches3@gmail.com</v>
      </c>
      <c r="L619" s="24" t="str">
        <f>'Base de dados'!J618</f>
        <v>POPULAÇÃO GERAL</v>
      </c>
      <c r="M619" s="24" t="str">
        <f>'Base de dados'!L618</f>
        <v>SUPLENTE COMPLEMENTAR</v>
      </c>
      <c r="N619" s="24">
        <f>'Base de dados'!M618</f>
        <v>386</v>
      </c>
      <c r="O619" s="29" t="str">
        <f>IF(OR(Prefeitura!I619="Não",Prefeitura!J619&lt;&gt;""),"EXCLUÍDO","")</f>
        <v/>
      </c>
      <c r="P619" s="24" t="str">
        <f>IF(Prefeitura!J619&lt;&gt;"","ATENDIDO CDHU",IF(Prefeitura!I619="Não","NÃO COMPROVA TEMPO DE MORADIA",""))</f>
        <v/>
      </c>
      <c r="Q619" s="24" t="str">
        <f t="shared" si="20"/>
        <v/>
      </c>
    </row>
    <row r="620" spans="1:17" ht="24.95" customHeight="1" x14ac:dyDescent="0.25">
      <c r="A620" s="17">
        <f t="shared" si="19"/>
        <v>618</v>
      </c>
      <c r="B620" s="18" t="str">
        <f>'Base de dados'!A619</f>
        <v>5140001784</v>
      </c>
      <c r="C620" s="19" t="str">
        <f>'Base de dados'!B619</f>
        <v>RAISSA ARAGAO DOS SANTOS</v>
      </c>
      <c r="D620" s="26">
        <f>'Base de dados'!C619</f>
        <v>574724394</v>
      </c>
      <c r="E620" s="20" t="str">
        <f>'Base de dados'!D619</f>
        <v>476.271.578-62</v>
      </c>
      <c r="F620" s="21" t="str">
        <f>IF('Base de dados'!E619&lt;&gt;"",'Base de dados'!E619,"")</f>
        <v/>
      </c>
      <c r="G620" s="21" t="str">
        <f>IF('Base de dados'!F619&lt;&gt;"",'Base de dados'!F619,"")</f>
        <v/>
      </c>
      <c r="H620" s="21" t="str">
        <f>IF('Base de dados'!G619&lt;&gt;"",'Base de dados'!G619,"")</f>
        <v/>
      </c>
      <c r="I620" s="31" t="str">
        <f>Prefeitura!D620</f>
        <v>EST OWSVALDO FLORENCIO, 622 - VILA FLORINDO DE CIMA - JUQUIA</v>
      </c>
      <c r="J620" s="22" t="str">
        <f>Prefeitura!E620</f>
        <v>(13) 997824423</v>
      </c>
      <c r="K620" s="23" t="str">
        <f>LOWER('Base de dados'!K619)</f>
        <v>rayssa.suedeees@gmail.com</v>
      </c>
      <c r="L620" s="24" t="str">
        <f>'Base de dados'!J619</f>
        <v>POPULAÇÃO GERAL</v>
      </c>
      <c r="M620" s="24" t="str">
        <f>'Base de dados'!L619</f>
        <v>SUPLENTE COMPLEMENTAR</v>
      </c>
      <c r="N620" s="24">
        <f>'Base de dados'!M619</f>
        <v>387</v>
      </c>
      <c r="O620" s="29" t="str">
        <f>IF(OR(Prefeitura!I620="Não",Prefeitura!J620&lt;&gt;""),"EXCLUÍDO","")</f>
        <v/>
      </c>
      <c r="P620" s="24" t="str">
        <f>IF(Prefeitura!J620&lt;&gt;"","ATENDIDO CDHU",IF(Prefeitura!I620="Não","NÃO COMPROVA TEMPO DE MORADIA",""))</f>
        <v/>
      </c>
      <c r="Q620" s="24" t="str">
        <f t="shared" si="20"/>
        <v/>
      </c>
    </row>
    <row r="621" spans="1:17" ht="24.95" customHeight="1" x14ac:dyDescent="0.25">
      <c r="A621" s="17">
        <f t="shared" si="19"/>
        <v>619</v>
      </c>
      <c r="B621" s="18" t="str">
        <f>'Base de dados'!A620</f>
        <v>5140003830</v>
      </c>
      <c r="C621" s="19" t="str">
        <f>'Base de dados'!B620</f>
        <v>GABRIEL FERREIRA DAS NEVES</v>
      </c>
      <c r="D621" s="26">
        <f>'Base de dados'!C620</f>
        <v>545481028</v>
      </c>
      <c r="E621" s="20" t="str">
        <f>'Base de dados'!D620</f>
        <v>563.121.838-07</v>
      </c>
      <c r="F621" s="21" t="str">
        <f>IF('Base de dados'!E620&lt;&gt;"",'Base de dados'!E620,"")</f>
        <v>YASMIM SANTOS FERREIRA</v>
      </c>
      <c r="G621" s="21">
        <f>IF('Base de dados'!F620&lt;&gt;"",'Base de dados'!F620,"")</f>
        <v>546717299</v>
      </c>
      <c r="H621" s="21" t="str">
        <f>IF('Base de dados'!G620&lt;&gt;"",'Base de dados'!G620,"")</f>
        <v>477.343.648-45</v>
      </c>
      <c r="I621" s="31" t="str">
        <f>Prefeitura!D621</f>
        <v>RUA JOSE ANGELO DE MIRANDA HERRERA, 164 - VILA FLORINDO DE BAIXO - JUQUIA</v>
      </c>
      <c r="J621" s="22" t="str">
        <f>Prefeitura!E621</f>
        <v>(13) 997365641</v>
      </c>
      <c r="K621" s="23" t="str">
        <f>LOWER('Base de dados'!K620)</f>
        <v>yasmimsantoss057@gmail.com</v>
      </c>
      <c r="L621" s="24" t="str">
        <f>'Base de dados'!J620</f>
        <v>POPULAÇÃO GERAL</v>
      </c>
      <c r="M621" s="24" t="str">
        <f>'Base de dados'!L620</f>
        <v>SUPLENTE COMPLEMENTAR</v>
      </c>
      <c r="N621" s="24">
        <f>'Base de dados'!M620</f>
        <v>388</v>
      </c>
      <c r="O621" s="29" t="str">
        <f>IF(OR(Prefeitura!I621="Não",Prefeitura!J621&lt;&gt;""),"EXCLUÍDO","")</f>
        <v/>
      </c>
      <c r="P621" s="24" t="str">
        <f>IF(Prefeitura!J621&lt;&gt;"","ATENDIDO CDHU",IF(Prefeitura!I621="Não","NÃO COMPROVA TEMPO DE MORADIA",""))</f>
        <v/>
      </c>
      <c r="Q621" s="24" t="str">
        <f t="shared" si="20"/>
        <v/>
      </c>
    </row>
    <row r="622" spans="1:17" ht="24.95" customHeight="1" x14ac:dyDescent="0.25">
      <c r="A622" s="17">
        <f t="shared" si="19"/>
        <v>620</v>
      </c>
      <c r="B622" s="18" t="str">
        <f>'Base de dados'!A621</f>
        <v>5140007443</v>
      </c>
      <c r="C622" s="19" t="str">
        <f>'Base de dados'!B621</f>
        <v>RODRIGO DUARTE DA COSTA</v>
      </c>
      <c r="D622" s="26">
        <f>'Base de dados'!C621</f>
        <v>48823458</v>
      </c>
      <c r="E622" s="20" t="str">
        <f>'Base de dados'!D621</f>
        <v>441.837.958-42</v>
      </c>
      <c r="F622" s="21" t="str">
        <f>IF('Base de dados'!E621&lt;&gt;"",'Base de dados'!E621,"")</f>
        <v>JESSICA APARECIDA DA COSTA PEREIRA</v>
      </c>
      <c r="G622" s="21">
        <f>IF('Base de dados'!F621&lt;&gt;"",'Base de dados'!F621,"")</f>
        <v>47716626</v>
      </c>
      <c r="H622" s="21" t="str">
        <f>IF('Base de dados'!G621&lt;&gt;"",'Base de dados'!G621,"")</f>
        <v>450.567.968-32</v>
      </c>
      <c r="I622" s="31" t="str">
        <f>Prefeitura!D622</f>
        <v>AV  WASHINGTON LUIZ, 595 - VILA INDUSTRIAL - JUQUIA</v>
      </c>
      <c r="J622" s="22" t="str">
        <f>Prefeitura!E622</f>
        <v>(13) 996342403</v>
      </c>
      <c r="K622" s="23" t="str">
        <f>LOWER('Base de dados'!K621)</f>
        <v>jhessyb2@gmail.com</v>
      </c>
      <c r="L622" s="24" t="str">
        <f>'Base de dados'!J621</f>
        <v>POPULAÇÃO GERAL</v>
      </c>
      <c r="M622" s="24" t="str">
        <f>'Base de dados'!L621</f>
        <v>SUPLENTE COMPLEMENTAR</v>
      </c>
      <c r="N622" s="24">
        <f>'Base de dados'!M621</f>
        <v>389</v>
      </c>
      <c r="O622" s="29" t="str">
        <f>IF(OR(Prefeitura!I622="Não",Prefeitura!J622&lt;&gt;""),"EXCLUÍDO","")</f>
        <v/>
      </c>
      <c r="P622" s="24" t="str">
        <f>IF(Prefeitura!J622&lt;&gt;"","ATENDIDO CDHU",IF(Prefeitura!I622="Não","NÃO COMPROVA TEMPO DE MORADIA",""))</f>
        <v/>
      </c>
      <c r="Q622" s="24" t="str">
        <f t="shared" si="20"/>
        <v/>
      </c>
    </row>
    <row r="623" spans="1:17" ht="24.95" customHeight="1" x14ac:dyDescent="0.25">
      <c r="A623" s="17">
        <f t="shared" si="19"/>
        <v>621</v>
      </c>
      <c r="B623" s="18" t="str">
        <f>'Base de dados'!A622</f>
        <v>5140006726</v>
      </c>
      <c r="C623" s="19" t="str">
        <f>'Base de dados'!B622</f>
        <v>EDINALVA CLEMENTE MIRANDA</v>
      </c>
      <c r="D623" s="26">
        <f>'Base de dados'!C622</f>
        <v>335005202</v>
      </c>
      <c r="E623" s="20" t="str">
        <f>'Base de dados'!D622</f>
        <v>275.935.488-13</v>
      </c>
      <c r="F623" s="21" t="str">
        <f>IF('Base de dados'!E622&lt;&gt;"",'Base de dados'!E622,"")</f>
        <v>SERGIO PAULO NOGUEIRA MIRANDA</v>
      </c>
      <c r="G623" s="21">
        <f>IF('Base de dados'!F622&lt;&gt;"",'Base de dados'!F622,"")</f>
        <v>348941845</v>
      </c>
      <c r="H623" s="21" t="str">
        <f>IF('Base de dados'!G622&lt;&gt;"",'Base de dados'!G622,"")</f>
        <v>281.750.688-09</v>
      </c>
      <c r="I623" s="31" t="str">
        <f>Prefeitura!D623</f>
        <v>RUA PARANA, 372 - VILA DOS PASSAROS  - JUQUIA</v>
      </c>
      <c r="J623" s="22" t="str">
        <f>Prefeitura!E623</f>
        <v>(13) 997959284</v>
      </c>
      <c r="K623" s="23" t="str">
        <f>LOWER('Base de dados'!K622)</f>
        <v>edinalvaclemente27@hotmail.com</v>
      </c>
      <c r="L623" s="24" t="str">
        <f>'Base de dados'!J622</f>
        <v>POPULAÇÃO GERAL</v>
      </c>
      <c r="M623" s="24" t="str">
        <f>'Base de dados'!L622</f>
        <v>SUPLENTE COMPLEMENTAR</v>
      </c>
      <c r="N623" s="24">
        <f>'Base de dados'!M622</f>
        <v>390</v>
      </c>
      <c r="O623" s="29" t="str">
        <f>IF(OR(Prefeitura!I623="Não",Prefeitura!J623&lt;&gt;""),"EXCLUÍDO","")</f>
        <v/>
      </c>
      <c r="P623" s="24" t="str">
        <f>IF(Prefeitura!J623&lt;&gt;"","ATENDIDO CDHU",IF(Prefeitura!I623="Não","NÃO COMPROVA TEMPO DE MORADIA",""))</f>
        <v/>
      </c>
      <c r="Q623" s="24" t="str">
        <f t="shared" si="20"/>
        <v/>
      </c>
    </row>
    <row r="624" spans="1:17" ht="24.95" customHeight="1" x14ac:dyDescent="0.25">
      <c r="A624" s="17">
        <f t="shared" si="19"/>
        <v>622</v>
      </c>
      <c r="B624" s="18" t="str">
        <f>'Base de dados'!A623</f>
        <v>5140001594</v>
      </c>
      <c r="C624" s="19" t="str">
        <f>'Base de dados'!B623</f>
        <v>DEBORA GONCALVES DA COSTA</v>
      </c>
      <c r="D624" s="26">
        <f>'Base de dados'!C623</f>
        <v>409684661</v>
      </c>
      <c r="E624" s="20" t="str">
        <f>'Base de dados'!D623</f>
        <v>380.182.898-08</v>
      </c>
      <c r="F624" s="21" t="str">
        <f>IF('Base de dados'!E623&lt;&gt;"",'Base de dados'!E623,"")</f>
        <v/>
      </c>
      <c r="G624" s="21" t="str">
        <f>IF('Base de dados'!F623&lt;&gt;"",'Base de dados'!F623,"")</f>
        <v/>
      </c>
      <c r="H624" s="21" t="str">
        <f>IF('Base de dados'!G623&lt;&gt;"",'Base de dados'!G623,"")</f>
        <v/>
      </c>
      <c r="I624" s="31" t="str">
        <f>Prefeitura!D624</f>
        <v>RUA PEDRO GOMES DA SILVA, 76 - VILA SANCHES - JUQUIA</v>
      </c>
      <c r="J624" s="22" t="str">
        <f>Prefeitura!E624</f>
        <v>(13) 996501874</v>
      </c>
      <c r="K624" s="23" t="str">
        <f>LOWER('Base de dados'!K623)</f>
        <v>debyfisiccusform@hotmail.com</v>
      </c>
      <c r="L624" s="24" t="str">
        <f>'Base de dados'!J623</f>
        <v>POPULAÇÃO GERAL</v>
      </c>
      <c r="M624" s="24" t="str">
        <f>'Base de dados'!L623</f>
        <v>SUPLENTE COMPLEMENTAR</v>
      </c>
      <c r="N624" s="24">
        <f>'Base de dados'!M623</f>
        <v>391</v>
      </c>
      <c r="O624" s="29" t="str">
        <f>IF(OR(Prefeitura!I624="Não",Prefeitura!J624&lt;&gt;""),"EXCLUÍDO","")</f>
        <v/>
      </c>
      <c r="P624" s="24" t="str">
        <f>IF(Prefeitura!J624&lt;&gt;"","ATENDIDO CDHU",IF(Prefeitura!I624="Não","NÃO COMPROVA TEMPO DE MORADIA",""))</f>
        <v/>
      </c>
      <c r="Q624" s="24" t="str">
        <f t="shared" si="20"/>
        <v/>
      </c>
    </row>
    <row r="625" spans="1:17" ht="24.95" customHeight="1" x14ac:dyDescent="0.25">
      <c r="A625" s="17">
        <f t="shared" si="19"/>
        <v>623</v>
      </c>
      <c r="B625" s="18" t="str">
        <f>'Base de dados'!A624</f>
        <v>5140002600</v>
      </c>
      <c r="C625" s="19" t="str">
        <f>'Base de dados'!B624</f>
        <v>ROBERTA CAVALHEIRO SOUZA MUNIZ</v>
      </c>
      <c r="D625" s="26">
        <f>'Base de dados'!C624</f>
        <v>403187552</v>
      </c>
      <c r="E625" s="20" t="str">
        <f>'Base de dados'!D624</f>
        <v>320.695.798-24</v>
      </c>
      <c r="F625" s="21" t="str">
        <f>IF('Base de dados'!E624&lt;&gt;"",'Base de dados'!E624,"")</f>
        <v>ALEX VIEIRA MUNIZ</v>
      </c>
      <c r="G625" s="21">
        <f>IF('Base de dados'!F624&lt;&gt;"",'Base de dados'!F624,"")</f>
        <v>339087511</v>
      </c>
      <c r="H625" s="21" t="str">
        <f>IF('Base de dados'!G624&lt;&gt;"",'Base de dados'!G624,"")</f>
        <v>290.171.858-21</v>
      </c>
      <c r="I625" s="31" t="str">
        <f>Prefeitura!D625</f>
        <v>EST JUQUIA PIEDADE, 200 - VILA SANCHES - JUQUIA</v>
      </c>
      <c r="J625" s="22" t="str">
        <f>Prefeitura!E625</f>
        <v>(13) 996099087</v>
      </c>
      <c r="K625" s="23" t="str">
        <f>LOWER('Base de dados'!K624)</f>
        <v>robertacsouzamuniz@gmail.com</v>
      </c>
      <c r="L625" s="24" t="str">
        <f>'Base de dados'!J624</f>
        <v>POPULAÇÃO GERAL</v>
      </c>
      <c r="M625" s="24" t="str">
        <f>'Base de dados'!L624</f>
        <v>SUPLENTE COMPLEMENTAR</v>
      </c>
      <c r="N625" s="24">
        <f>'Base de dados'!M624</f>
        <v>392</v>
      </c>
      <c r="O625" s="29" t="str">
        <f>IF(OR(Prefeitura!I625="Não",Prefeitura!J625&lt;&gt;""),"EXCLUÍDO","")</f>
        <v/>
      </c>
      <c r="P625" s="24" t="str">
        <f>IF(Prefeitura!J625&lt;&gt;"","ATENDIDO CDHU",IF(Prefeitura!I625="Não","NÃO COMPROVA TEMPO DE MORADIA",""))</f>
        <v/>
      </c>
      <c r="Q625" s="24" t="str">
        <f t="shared" si="20"/>
        <v/>
      </c>
    </row>
    <row r="626" spans="1:17" ht="24.95" customHeight="1" x14ac:dyDescent="0.25">
      <c r="A626" s="17">
        <f t="shared" si="19"/>
        <v>624</v>
      </c>
      <c r="B626" s="18" t="str">
        <f>'Base de dados'!A625</f>
        <v>5140000471</v>
      </c>
      <c r="C626" s="19" t="str">
        <f>'Base de dados'!B625</f>
        <v>FRANCIELI FERREIRA VITOR</v>
      </c>
      <c r="D626" s="26">
        <f>'Base de dados'!C625</f>
        <v>532378957</v>
      </c>
      <c r="E626" s="20" t="str">
        <f>'Base de dados'!D625</f>
        <v>461.026.078-64</v>
      </c>
      <c r="F626" s="21" t="str">
        <f>IF('Base de dados'!E625&lt;&gt;"",'Base de dados'!E625,"")</f>
        <v/>
      </c>
      <c r="G626" s="21" t="str">
        <f>IF('Base de dados'!F625&lt;&gt;"",'Base de dados'!F625,"")</f>
        <v/>
      </c>
      <c r="H626" s="21" t="str">
        <f>IF('Base de dados'!G625&lt;&gt;"",'Base de dados'!G625,"")</f>
        <v/>
      </c>
      <c r="I626" s="31" t="str">
        <f>Prefeitura!D626</f>
        <v>RUA JOAO HENRIQUE MUNIZ, 171 - VILA SANCHES  - JUQUIA</v>
      </c>
      <c r="J626" s="22" t="str">
        <f>Prefeitura!E626</f>
        <v>(13) 997367112</v>
      </c>
      <c r="K626" s="23" t="str">
        <f>LOWER('Base de dados'!K625)</f>
        <v>franvitorferreira@hotmail.com.br</v>
      </c>
      <c r="L626" s="24" t="str">
        <f>'Base de dados'!J625</f>
        <v>POPULAÇÃO GERAL</v>
      </c>
      <c r="M626" s="24" t="str">
        <f>'Base de dados'!L625</f>
        <v>SUPLENTE COMPLEMENTAR</v>
      </c>
      <c r="N626" s="24">
        <f>'Base de dados'!M625</f>
        <v>393</v>
      </c>
      <c r="O626" s="29" t="str">
        <f>IF(OR(Prefeitura!I626="Não",Prefeitura!J626&lt;&gt;""),"EXCLUÍDO","")</f>
        <v/>
      </c>
      <c r="P626" s="24" t="str">
        <f>IF(Prefeitura!J626&lt;&gt;"","ATENDIDO CDHU",IF(Prefeitura!I626="Não","NÃO COMPROVA TEMPO DE MORADIA",""))</f>
        <v/>
      </c>
      <c r="Q626" s="24" t="str">
        <f t="shared" si="20"/>
        <v/>
      </c>
    </row>
    <row r="627" spans="1:17" ht="24.95" customHeight="1" x14ac:dyDescent="0.25">
      <c r="A627" s="17">
        <f t="shared" si="19"/>
        <v>625</v>
      </c>
      <c r="B627" s="18" t="str">
        <f>'Base de dados'!A626</f>
        <v>5140001578</v>
      </c>
      <c r="C627" s="19" t="str">
        <f>'Base de dados'!B626</f>
        <v>HANADY MAHARA JAZE DE SIQUEIRA SANTOS</v>
      </c>
      <c r="D627" s="26">
        <f>'Base de dados'!C626</f>
        <v>503748559</v>
      </c>
      <c r="E627" s="20" t="str">
        <f>'Base de dados'!D626</f>
        <v>451.514.228-39</v>
      </c>
      <c r="F627" s="21" t="str">
        <f>IF('Base de dados'!E626&lt;&gt;"",'Base de dados'!E626,"")</f>
        <v/>
      </c>
      <c r="G627" s="21" t="str">
        <f>IF('Base de dados'!F626&lt;&gt;"",'Base de dados'!F626,"")</f>
        <v/>
      </c>
      <c r="H627" s="21" t="str">
        <f>IF('Base de dados'!G626&lt;&gt;"",'Base de dados'!G626,"")</f>
        <v/>
      </c>
      <c r="I627" s="31" t="str">
        <f>Prefeitura!D627</f>
        <v>LD  JOY FERREIRA LEITE, 203 - VILA NOVA  - JUQUIA</v>
      </c>
      <c r="J627" s="22" t="str">
        <f>Prefeitura!E627</f>
        <v>(13) 996543865</v>
      </c>
      <c r="K627" s="23" t="str">
        <f>LOWER('Base de dados'!K626)</f>
        <v>hanadyjaze@hotmail.com</v>
      </c>
      <c r="L627" s="24" t="str">
        <f>'Base de dados'!J626</f>
        <v>POPULAÇÃO GERAL</v>
      </c>
      <c r="M627" s="24" t="str">
        <f>'Base de dados'!L626</f>
        <v>SUPLENTE COMPLEMENTAR</v>
      </c>
      <c r="N627" s="24">
        <f>'Base de dados'!M626</f>
        <v>394</v>
      </c>
      <c r="O627" s="29" t="str">
        <f>IF(OR(Prefeitura!I627="Não",Prefeitura!J627&lt;&gt;""),"EXCLUÍDO","")</f>
        <v/>
      </c>
      <c r="P627" s="24" t="str">
        <f>IF(Prefeitura!J627&lt;&gt;"","ATENDIDO CDHU",IF(Prefeitura!I627="Não","NÃO COMPROVA TEMPO DE MORADIA",""))</f>
        <v/>
      </c>
      <c r="Q627" s="24" t="str">
        <f t="shared" si="20"/>
        <v/>
      </c>
    </row>
    <row r="628" spans="1:17" ht="24.95" customHeight="1" x14ac:dyDescent="0.25">
      <c r="A628" s="17">
        <f t="shared" si="19"/>
        <v>626</v>
      </c>
      <c r="B628" s="18" t="str">
        <f>'Base de dados'!A627</f>
        <v>5140004044</v>
      </c>
      <c r="C628" s="19" t="str">
        <f>'Base de dados'!B627</f>
        <v>CLEUSA AMELIA DE CAMARGO RODRIGUES</v>
      </c>
      <c r="D628" s="26">
        <f>'Base de dados'!C627</f>
        <v>289835203</v>
      </c>
      <c r="E628" s="20" t="str">
        <f>'Base de dados'!D627</f>
        <v>314.639.848-63</v>
      </c>
      <c r="F628" s="21" t="str">
        <f>IF('Base de dados'!E627&lt;&gt;"",'Base de dados'!E627,"")</f>
        <v/>
      </c>
      <c r="G628" s="21" t="str">
        <f>IF('Base de dados'!F627&lt;&gt;"",'Base de dados'!F627,"")</f>
        <v/>
      </c>
      <c r="H628" s="21" t="str">
        <f>IF('Base de dados'!G627&lt;&gt;"",'Base de dados'!G627,"")</f>
        <v/>
      </c>
      <c r="I628" s="31" t="str">
        <f>Prefeitura!D628</f>
        <v>SIT BR 116, S/N - BAIRRO DAS ONCAS - JUQUIA</v>
      </c>
      <c r="J628" s="22" t="str">
        <f>Prefeitura!E628</f>
        <v>(13) 996316740</v>
      </c>
      <c r="K628" s="23" t="str">
        <f>LOWER('Base de dados'!K627)</f>
        <v>ameliadecamargocleusa@gmail.com</v>
      </c>
      <c r="L628" s="24" t="str">
        <f>'Base de dados'!J627</f>
        <v>POPULAÇÃO GERAL</v>
      </c>
      <c r="M628" s="24" t="str">
        <f>'Base de dados'!L627</f>
        <v>SUPLENTE COMPLEMENTAR</v>
      </c>
      <c r="N628" s="24">
        <f>'Base de dados'!M627</f>
        <v>395</v>
      </c>
      <c r="O628" s="29" t="str">
        <f>IF(OR(Prefeitura!I628="Não",Prefeitura!J628&lt;&gt;""),"EXCLUÍDO","")</f>
        <v/>
      </c>
      <c r="P628" s="24" t="str">
        <f>IF(Prefeitura!J628&lt;&gt;"","ATENDIDO CDHU",IF(Prefeitura!I628="Não","NÃO COMPROVA TEMPO DE MORADIA",""))</f>
        <v/>
      </c>
      <c r="Q628" s="24" t="str">
        <f t="shared" si="20"/>
        <v/>
      </c>
    </row>
    <row r="629" spans="1:17" ht="24.95" customHeight="1" x14ac:dyDescent="0.25">
      <c r="A629" s="17">
        <f t="shared" si="19"/>
        <v>627</v>
      </c>
      <c r="B629" s="18" t="str">
        <f>'Base de dados'!A628</f>
        <v>5140009555</v>
      </c>
      <c r="C629" s="19" t="str">
        <f>'Base de dados'!B628</f>
        <v>ALEXANDRE SOUZA SANTOS</v>
      </c>
      <c r="D629" s="26">
        <f>'Base de dados'!C628</f>
        <v>328504622</v>
      </c>
      <c r="E629" s="20" t="str">
        <f>'Base de dados'!D628</f>
        <v>184.141.108-60</v>
      </c>
      <c r="F629" s="21" t="str">
        <f>IF('Base de dados'!E628&lt;&gt;"",'Base de dados'!E628,"")</f>
        <v/>
      </c>
      <c r="G629" s="21" t="str">
        <f>IF('Base de dados'!F628&lt;&gt;"",'Base de dados'!F628,"")</f>
        <v/>
      </c>
      <c r="H629" s="21" t="str">
        <f>IF('Base de dados'!G628&lt;&gt;"",'Base de dados'!G628,"")</f>
        <v/>
      </c>
      <c r="I629" s="31" t="str">
        <f>Prefeitura!D629</f>
        <v>SIT KM14, 0 - RIBEIRAO FUNDO DE BAIXO - JUQUIA</v>
      </c>
      <c r="J629" s="22" t="str">
        <f>Prefeitura!E629</f>
        <v>(11) 960955507</v>
      </c>
      <c r="K629" s="23" t="str">
        <f>LOWER('Base de dados'!K628)</f>
        <v>alexandrealefab@gmail.com</v>
      </c>
      <c r="L629" s="24" t="str">
        <f>'Base de dados'!J628</f>
        <v>POPULAÇÃO GERAL</v>
      </c>
      <c r="M629" s="24" t="str">
        <f>'Base de dados'!L628</f>
        <v>SUPLENTE COMPLEMENTAR</v>
      </c>
      <c r="N629" s="24">
        <f>'Base de dados'!M628</f>
        <v>396</v>
      </c>
      <c r="O629" s="29" t="str">
        <f>IF(OR(Prefeitura!I629="Não",Prefeitura!J629&lt;&gt;""),"EXCLUÍDO","")</f>
        <v/>
      </c>
      <c r="P629" s="24" t="str">
        <f>IF(Prefeitura!J629&lt;&gt;"","ATENDIDO CDHU",IF(Prefeitura!I629="Não","NÃO COMPROVA TEMPO DE MORADIA",""))</f>
        <v/>
      </c>
      <c r="Q629" s="24" t="str">
        <f t="shared" si="20"/>
        <v/>
      </c>
    </row>
    <row r="630" spans="1:17" ht="24.95" customHeight="1" x14ac:dyDescent="0.25">
      <c r="A630" s="17">
        <f t="shared" si="19"/>
        <v>628</v>
      </c>
      <c r="B630" s="18" t="str">
        <f>'Base de dados'!A629</f>
        <v>5140009894</v>
      </c>
      <c r="C630" s="19" t="str">
        <f>'Base de dados'!B629</f>
        <v>ABIGAIL BARROS DOS SANTOS</v>
      </c>
      <c r="D630" s="26">
        <f>'Base de dados'!C629</f>
        <v>420407789</v>
      </c>
      <c r="E630" s="20" t="str">
        <f>'Base de dados'!D629</f>
        <v>342.557.468-00</v>
      </c>
      <c r="F630" s="21" t="str">
        <f>IF('Base de dados'!E629&lt;&gt;"",'Base de dados'!E629,"")</f>
        <v>DANILO VIEIRA MOREIRA</v>
      </c>
      <c r="G630" s="21">
        <f>IF('Base de dados'!F629&lt;&gt;"",'Base de dados'!F629,"")</f>
        <v>349165500</v>
      </c>
      <c r="H630" s="21" t="str">
        <f>IF('Base de dados'!G629&lt;&gt;"",'Base de dados'!G629,"")</f>
        <v>317.739.578-05</v>
      </c>
      <c r="I630" s="31" t="str">
        <f>Prefeitura!D630</f>
        <v>RUA ANTONIO FRANCISCO RAMOS, 56 - VILA SANCHES - JUQUIA</v>
      </c>
      <c r="J630" s="22" t="str">
        <f>Prefeitura!E630</f>
        <v>(13) 981299807</v>
      </c>
      <c r="K630" s="23" t="str">
        <f>LOWER('Base de dados'!K629)</f>
        <v>naldi_rc1@hotmail.com</v>
      </c>
      <c r="L630" s="24" t="str">
        <f>'Base de dados'!J629</f>
        <v>POPULAÇÃO GERAL</v>
      </c>
      <c r="M630" s="24" t="str">
        <f>'Base de dados'!L629</f>
        <v>SUPLENTE COMPLEMENTAR</v>
      </c>
      <c r="N630" s="24">
        <f>'Base de dados'!M629</f>
        <v>397</v>
      </c>
      <c r="O630" s="29" t="str">
        <f>IF(OR(Prefeitura!I630="Não",Prefeitura!J630&lt;&gt;""),"EXCLUÍDO","")</f>
        <v/>
      </c>
      <c r="P630" s="24" t="str">
        <f>IF(Prefeitura!J630&lt;&gt;"","ATENDIDO CDHU",IF(Prefeitura!I630="Não","NÃO COMPROVA TEMPO DE MORADIA",""))</f>
        <v/>
      </c>
      <c r="Q630" s="24" t="str">
        <f t="shared" si="20"/>
        <v/>
      </c>
    </row>
    <row r="631" spans="1:17" ht="24.95" customHeight="1" x14ac:dyDescent="0.25">
      <c r="A631" s="17">
        <f t="shared" si="19"/>
        <v>629</v>
      </c>
      <c r="B631" s="18" t="str">
        <f>'Base de dados'!A630</f>
        <v>5140004598</v>
      </c>
      <c r="C631" s="19" t="str">
        <f>'Base de dados'!B630</f>
        <v>TATIANE MARTINS SANTANA MACHADO</v>
      </c>
      <c r="D631" s="26">
        <f>'Base de dados'!C630</f>
        <v>599442384</v>
      </c>
      <c r="E631" s="20" t="str">
        <f>'Base de dados'!D630</f>
        <v>064.270.759-69</v>
      </c>
      <c r="F631" s="21" t="str">
        <f>IF('Base de dados'!E630&lt;&gt;"",'Base de dados'!E630,"")</f>
        <v>DJANGO DE MIRANDA MACHADO</v>
      </c>
      <c r="G631" s="21">
        <f>IF('Base de dados'!F630&lt;&gt;"",'Base de dados'!F630,"")</f>
        <v>48753076</v>
      </c>
      <c r="H631" s="21" t="str">
        <f>IF('Base de dados'!G630&lt;&gt;"",'Base de dados'!G630,"")</f>
        <v>010.291.059-60</v>
      </c>
      <c r="I631" s="31" t="str">
        <f>Prefeitura!D631</f>
        <v>RUA ZELIA DE OLIVEIRA SANTOS, 19 - VILA SANCHES - JUQUIA</v>
      </c>
      <c r="J631" s="22" t="str">
        <f>Prefeitura!E631</f>
        <v>(13) 997095400</v>
      </c>
      <c r="K631" s="23" t="str">
        <f>LOWER('Base de dados'!K630)</f>
        <v>django.mm@hotmail.com</v>
      </c>
      <c r="L631" s="24" t="str">
        <f>'Base de dados'!J630</f>
        <v>POPULAÇÃO GERAL</v>
      </c>
      <c r="M631" s="24" t="str">
        <f>'Base de dados'!L630</f>
        <v>SUPLENTE COMPLEMENTAR</v>
      </c>
      <c r="N631" s="24">
        <f>'Base de dados'!M630</f>
        <v>398</v>
      </c>
      <c r="O631" s="29" t="str">
        <f>IF(OR(Prefeitura!I631="Não",Prefeitura!J631&lt;&gt;""),"EXCLUÍDO","")</f>
        <v/>
      </c>
      <c r="P631" s="24" t="str">
        <f>IF(Prefeitura!J631&lt;&gt;"","ATENDIDO CDHU",IF(Prefeitura!I631="Não","NÃO COMPROVA TEMPO DE MORADIA",""))</f>
        <v/>
      </c>
      <c r="Q631" s="24" t="str">
        <f t="shared" si="20"/>
        <v/>
      </c>
    </row>
    <row r="632" spans="1:17" ht="24.95" customHeight="1" x14ac:dyDescent="0.25">
      <c r="A632" s="17">
        <f t="shared" si="19"/>
        <v>630</v>
      </c>
      <c r="B632" s="18" t="str">
        <f>'Base de dados'!A631</f>
        <v>5140006361</v>
      </c>
      <c r="C632" s="19" t="str">
        <f>'Base de dados'!B631</f>
        <v>ARIANA DE SOUZA SANTOS</v>
      </c>
      <c r="D632" s="26">
        <f>'Base de dados'!C631</f>
        <v>420409440</v>
      </c>
      <c r="E632" s="20" t="str">
        <f>'Base de dados'!D631</f>
        <v>368.979.988-00</v>
      </c>
      <c r="F632" s="21" t="str">
        <f>IF('Base de dados'!E631&lt;&gt;"",'Base de dados'!E631,"")</f>
        <v/>
      </c>
      <c r="G632" s="21" t="str">
        <f>IF('Base de dados'!F631&lt;&gt;"",'Base de dados'!F631,"")</f>
        <v/>
      </c>
      <c r="H632" s="21" t="str">
        <f>IF('Base de dados'!G631&lt;&gt;"",'Base de dados'!G631,"")</f>
        <v/>
      </c>
      <c r="I632" s="31" t="str">
        <f>Prefeitura!D632</f>
        <v>RUA KUNO HASE, 107 - ESTACAO  - JUQUIA</v>
      </c>
      <c r="J632" s="22" t="str">
        <f>Prefeitura!E632</f>
        <v>(13) 996142215</v>
      </c>
      <c r="K632" s="23" t="str">
        <f>LOWER('Base de dados'!K631)</f>
        <v>arianadesouza@outlook.com</v>
      </c>
      <c r="L632" s="24" t="str">
        <f>'Base de dados'!J631</f>
        <v>POPULAÇÃO GERAL</v>
      </c>
      <c r="M632" s="24" t="str">
        <f>'Base de dados'!L631</f>
        <v>SUPLENTE COMPLEMENTAR</v>
      </c>
      <c r="N632" s="24">
        <f>'Base de dados'!M631</f>
        <v>399</v>
      </c>
      <c r="O632" s="29" t="str">
        <f>IF(OR(Prefeitura!I632="Não",Prefeitura!J632&lt;&gt;""),"EXCLUÍDO","")</f>
        <v/>
      </c>
      <c r="P632" s="24" t="str">
        <f>IF(Prefeitura!J632&lt;&gt;"","ATENDIDO CDHU",IF(Prefeitura!I632="Não","NÃO COMPROVA TEMPO DE MORADIA",""))</f>
        <v/>
      </c>
      <c r="Q632" s="24" t="str">
        <f t="shared" si="20"/>
        <v/>
      </c>
    </row>
    <row r="633" spans="1:17" ht="24.95" customHeight="1" x14ac:dyDescent="0.25">
      <c r="A633" s="17">
        <f t="shared" si="19"/>
        <v>631</v>
      </c>
      <c r="B633" s="18" t="str">
        <f>'Base de dados'!A632</f>
        <v>5140004572</v>
      </c>
      <c r="C633" s="19" t="str">
        <f>'Base de dados'!B632</f>
        <v>RENE GONCALVES DE FRANCA JUNIOR</v>
      </c>
      <c r="D633" s="26">
        <f>'Base de dados'!C632</f>
        <v>351289756</v>
      </c>
      <c r="E633" s="20" t="str">
        <f>'Base de dados'!D632</f>
        <v>284.188.338-82</v>
      </c>
      <c r="F633" s="21" t="str">
        <f>IF('Base de dados'!E632&lt;&gt;"",'Base de dados'!E632,"")</f>
        <v/>
      </c>
      <c r="G633" s="21" t="str">
        <f>IF('Base de dados'!F632&lt;&gt;"",'Base de dados'!F632,"")</f>
        <v/>
      </c>
      <c r="H633" s="21" t="str">
        <f>IF('Base de dados'!G632&lt;&gt;"",'Base de dados'!G632,"")</f>
        <v/>
      </c>
      <c r="I633" s="31" t="str">
        <f>Prefeitura!D633</f>
        <v>RUA GOIAS, 445 - PARQUE NACIONAL - JUQUIA</v>
      </c>
      <c r="J633" s="22" t="str">
        <f>Prefeitura!E633</f>
        <v>(13) 997394600</v>
      </c>
      <c r="K633" s="23" t="str">
        <f>LOWER('Base de dados'!K632)</f>
        <v>renerenegfrancaju38@bol.com.br</v>
      </c>
      <c r="L633" s="24" t="str">
        <f>'Base de dados'!J632</f>
        <v>POPULAÇÃO GERAL</v>
      </c>
      <c r="M633" s="24" t="str">
        <f>'Base de dados'!L632</f>
        <v>SUPLENTE COMPLEMENTAR</v>
      </c>
      <c r="N633" s="24">
        <f>'Base de dados'!M632</f>
        <v>400</v>
      </c>
      <c r="O633" s="29" t="str">
        <f>IF(OR(Prefeitura!I633="Não",Prefeitura!J633&lt;&gt;""),"EXCLUÍDO","")</f>
        <v/>
      </c>
      <c r="P633" s="24" t="str">
        <f>IF(Prefeitura!J633&lt;&gt;"","ATENDIDO CDHU",IF(Prefeitura!I633="Não","NÃO COMPROVA TEMPO DE MORADIA",""))</f>
        <v/>
      </c>
      <c r="Q633" s="24" t="str">
        <f t="shared" si="20"/>
        <v/>
      </c>
    </row>
    <row r="634" spans="1:17" ht="24.95" customHeight="1" x14ac:dyDescent="0.25">
      <c r="A634" s="17">
        <f t="shared" si="19"/>
        <v>632</v>
      </c>
      <c r="B634" s="18" t="str">
        <f>'Base de dados'!A633</f>
        <v>5140010298</v>
      </c>
      <c r="C634" s="19" t="str">
        <f>'Base de dados'!B633</f>
        <v>DEBORA SANTOS DE PAULA</v>
      </c>
      <c r="D634" s="26">
        <f>'Base de dados'!C633</f>
        <v>493936439</v>
      </c>
      <c r="E634" s="20" t="str">
        <f>'Base de dados'!D633</f>
        <v>229.426.558-01</v>
      </c>
      <c r="F634" s="21" t="str">
        <f>IF('Base de dados'!E633&lt;&gt;"",'Base de dados'!E633,"")</f>
        <v/>
      </c>
      <c r="G634" s="21" t="str">
        <f>IF('Base de dados'!F633&lt;&gt;"",'Base de dados'!F633,"")</f>
        <v/>
      </c>
      <c r="H634" s="21" t="str">
        <f>IF('Base de dados'!G633&lt;&gt;"",'Base de dados'!G633,"")</f>
        <v/>
      </c>
      <c r="I634" s="31" t="str">
        <f>Prefeitura!D634</f>
        <v>RUA DOMICIANO RIBEIRO, 413 - CASA VERDE ALTA - SAO PAULO</v>
      </c>
      <c r="J634" s="22" t="str">
        <f>Prefeitura!E634</f>
        <v>(11) 981658550</v>
      </c>
      <c r="K634" s="23" t="str">
        <f>LOWER('Base de dados'!K633)</f>
        <v>deborapaula2203@gmail.com</v>
      </c>
      <c r="L634" s="24" t="str">
        <f>'Base de dados'!J633</f>
        <v>POPULAÇÃO GERAL</v>
      </c>
      <c r="M634" s="24" t="str">
        <f>'Base de dados'!L633</f>
        <v>SUPLENTE COMPLEMENTAR</v>
      </c>
      <c r="N634" s="24">
        <f>'Base de dados'!M633</f>
        <v>401</v>
      </c>
      <c r="O634" s="29" t="str">
        <f>IF(OR(Prefeitura!I634="Não",Prefeitura!J634&lt;&gt;""),"EXCLUÍDO","")</f>
        <v/>
      </c>
      <c r="P634" s="24" t="str">
        <f>IF(Prefeitura!J634&lt;&gt;"","ATENDIDO CDHU",IF(Prefeitura!I634="Não","NÃO COMPROVA TEMPO DE MORADIA",""))</f>
        <v/>
      </c>
      <c r="Q634" s="24" t="str">
        <f t="shared" si="20"/>
        <v/>
      </c>
    </row>
    <row r="635" spans="1:17" ht="24.95" customHeight="1" x14ac:dyDescent="0.25">
      <c r="A635" s="17">
        <f t="shared" si="19"/>
        <v>633</v>
      </c>
      <c r="B635" s="18" t="str">
        <f>'Base de dados'!A634</f>
        <v>5140009787</v>
      </c>
      <c r="C635" s="19" t="str">
        <f>'Base de dados'!B634</f>
        <v>RENAN BARBOZA STAINER</v>
      </c>
      <c r="D635" s="26">
        <f>'Base de dados'!C634</f>
        <v>44258636</v>
      </c>
      <c r="E635" s="20" t="str">
        <f>'Base de dados'!D634</f>
        <v>427.656.248-10</v>
      </c>
      <c r="F635" s="21" t="str">
        <f>IF('Base de dados'!E634&lt;&gt;"",'Base de dados'!E634,"")</f>
        <v>NATIELLE DE PONTES RAIMUNDO STAINER</v>
      </c>
      <c r="G635" s="21">
        <f>IF('Base de dados'!F634&lt;&gt;"",'Base de dados'!F634,"")</f>
        <v>48664635</v>
      </c>
      <c r="H635" s="21" t="str">
        <f>IF('Base de dados'!G634&lt;&gt;"",'Base de dados'!G634,"")</f>
        <v>406.532.448-35</v>
      </c>
      <c r="I635" s="31" t="str">
        <f>Prefeitura!D635</f>
        <v>RUA 7 DE SETEMBRO, 117 - VILA NOVA - JUQUIA</v>
      </c>
      <c r="J635" s="22" t="str">
        <f>Prefeitura!E635</f>
        <v>(13) 996724723</v>
      </c>
      <c r="K635" s="23" t="str">
        <f>LOWER('Base de dados'!K634)</f>
        <v>renan_stainer@hotmail.com</v>
      </c>
      <c r="L635" s="24" t="str">
        <f>'Base de dados'!J634</f>
        <v>POPULAÇÃO GERAL</v>
      </c>
      <c r="M635" s="24" t="str">
        <f>'Base de dados'!L634</f>
        <v>SUPLENTE COMPLEMENTAR</v>
      </c>
      <c r="N635" s="24">
        <f>'Base de dados'!M634</f>
        <v>402</v>
      </c>
      <c r="O635" s="29" t="str">
        <f>IF(OR(Prefeitura!I635="Não",Prefeitura!J635&lt;&gt;""),"EXCLUÍDO","")</f>
        <v/>
      </c>
      <c r="P635" s="24" t="str">
        <f>IF(Prefeitura!J635&lt;&gt;"","ATENDIDO CDHU",IF(Prefeitura!I635="Não","NÃO COMPROVA TEMPO DE MORADIA",""))</f>
        <v/>
      </c>
      <c r="Q635" s="24" t="str">
        <f t="shared" si="20"/>
        <v/>
      </c>
    </row>
    <row r="636" spans="1:17" ht="24.95" customHeight="1" x14ac:dyDescent="0.25">
      <c r="A636" s="17">
        <f t="shared" si="19"/>
        <v>634</v>
      </c>
      <c r="B636" s="18" t="str">
        <f>'Base de dados'!A635</f>
        <v>5140000612</v>
      </c>
      <c r="C636" s="19" t="str">
        <f>'Base de dados'!B635</f>
        <v>NEUSA</v>
      </c>
      <c r="D636" s="26">
        <f>'Base de dados'!C635</f>
        <v>29530599</v>
      </c>
      <c r="E636" s="20" t="str">
        <f>'Base de dados'!D635</f>
        <v>323.246.138-75</v>
      </c>
      <c r="F636" s="21" t="str">
        <f>IF('Base de dados'!E635&lt;&gt;"",'Base de dados'!E635,"")</f>
        <v>RICARDO ALEXANDRE DO NASCIMENTO MARTINS</v>
      </c>
      <c r="G636" s="21">
        <f>IF('Base de dados'!F635&lt;&gt;"",'Base de dados'!F635,"")</f>
        <v>23217054</v>
      </c>
      <c r="H636" s="21" t="str">
        <f>IF('Base de dados'!G635&lt;&gt;"",'Base de dados'!G635,"")</f>
        <v>121.309.688-05</v>
      </c>
      <c r="I636" s="31" t="str">
        <f>Prefeitura!D636</f>
        <v>RUA SHONOEI AKAMNNE, 559 - CEDRO - JUQUIA</v>
      </c>
      <c r="J636" s="22" t="str">
        <f>Prefeitura!E636</f>
        <v>(13) 997422640</v>
      </c>
      <c r="K636" s="23" t="str">
        <f>LOWER('Base de dados'!K635)</f>
        <v>martins.db.06@hotmail.com</v>
      </c>
      <c r="L636" s="24" t="str">
        <f>'Base de dados'!J635</f>
        <v>POPULAÇÃO GERAL</v>
      </c>
      <c r="M636" s="24" t="str">
        <f>'Base de dados'!L635</f>
        <v>SUPLENTE COMPLEMENTAR</v>
      </c>
      <c r="N636" s="24">
        <f>'Base de dados'!M635</f>
        <v>403</v>
      </c>
      <c r="O636" s="29" t="str">
        <f>IF(OR(Prefeitura!I636="Não",Prefeitura!J636&lt;&gt;""),"EXCLUÍDO","")</f>
        <v/>
      </c>
      <c r="P636" s="24" t="str">
        <f>IF(Prefeitura!J636&lt;&gt;"","ATENDIDO CDHU",IF(Prefeitura!I636="Não","NÃO COMPROVA TEMPO DE MORADIA",""))</f>
        <v/>
      </c>
      <c r="Q636" s="24" t="str">
        <f t="shared" si="20"/>
        <v/>
      </c>
    </row>
    <row r="637" spans="1:17" ht="24.95" customHeight="1" x14ac:dyDescent="0.25">
      <c r="A637" s="17">
        <f t="shared" si="19"/>
        <v>635</v>
      </c>
      <c r="B637" s="18" t="str">
        <f>'Base de dados'!A636</f>
        <v>5140000281</v>
      </c>
      <c r="C637" s="19" t="str">
        <f>'Base de dados'!B636</f>
        <v>FABRICIO ALMIR DE OLIVEIRA SOUSA</v>
      </c>
      <c r="D637" s="26">
        <f>'Base de dados'!C636</f>
        <v>491035913</v>
      </c>
      <c r="E637" s="20" t="str">
        <f>'Base de dados'!D636</f>
        <v>427.455.148-22</v>
      </c>
      <c r="F637" s="21" t="str">
        <f>IF('Base de dados'!E636&lt;&gt;"",'Base de dados'!E636,"")</f>
        <v/>
      </c>
      <c r="G637" s="21" t="str">
        <f>IF('Base de dados'!F636&lt;&gt;"",'Base de dados'!F636,"")</f>
        <v/>
      </c>
      <c r="H637" s="21" t="str">
        <f>IF('Base de dados'!G636&lt;&gt;"",'Base de dados'!G636,"")</f>
        <v/>
      </c>
      <c r="I637" s="31" t="str">
        <f>Prefeitura!D637</f>
        <v>RUA ISAIAS MARTINS DE OLIVEIRA, 178 - VILA FLORINDO - JUQUIA</v>
      </c>
      <c r="J637" s="22" t="str">
        <f>Prefeitura!E637</f>
        <v>(15) 988181455</v>
      </c>
      <c r="K637" s="23" t="str">
        <f>LOWER('Base de dados'!K636)</f>
        <v>fabricio.oliveira.sousa@gmail.com</v>
      </c>
      <c r="L637" s="24" t="str">
        <f>'Base de dados'!J636</f>
        <v>POPULAÇÃO GERAL</v>
      </c>
      <c r="M637" s="24" t="str">
        <f>'Base de dados'!L636</f>
        <v>SUPLENTE COMPLEMENTAR</v>
      </c>
      <c r="N637" s="24">
        <f>'Base de dados'!M636</f>
        <v>404</v>
      </c>
      <c r="O637" s="29" t="str">
        <f>IF(OR(Prefeitura!I637="Não",Prefeitura!J637&lt;&gt;""),"EXCLUÍDO","")</f>
        <v/>
      </c>
      <c r="P637" s="24" t="str">
        <f>IF(Prefeitura!J637&lt;&gt;"","ATENDIDO CDHU",IF(Prefeitura!I637="Não","NÃO COMPROVA TEMPO DE MORADIA",""))</f>
        <v/>
      </c>
      <c r="Q637" s="24" t="str">
        <f t="shared" si="20"/>
        <v/>
      </c>
    </row>
    <row r="638" spans="1:17" ht="24.95" customHeight="1" x14ac:dyDescent="0.25">
      <c r="A638" s="17">
        <f t="shared" si="19"/>
        <v>636</v>
      </c>
      <c r="B638" s="18" t="str">
        <f>'Base de dados'!A637</f>
        <v>5140006783</v>
      </c>
      <c r="C638" s="19" t="str">
        <f>'Base de dados'!B637</f>
        <v>SANDRA MAGALHAES DE CAMARGO</v>
      </c>
      <c r="D638" s="26">
        <f>'Base de dados'!C637</f>
        <v>127548555</v>
      </c>
      <c r="E638" s="20" t="str">
        <f>'Base de dados'!D637</f>
        <v>071.020.418-37</v>
      </c>
      <c r="F638" s="21" t="str">
        <f>IF('Base de dados'!E637&lt;&gt;"",'Base de dados'!E637,"")</f>
        <v/>
      </c>
      <c r="G638" s="21" t="str">
        <f>IF('Base de dados'!F637&lt;&gt;"",'Base de dados'!F637,"")</f>
        <v/>
      </c>
      <c r="H638" s="21" t="str">
        <f>IF('Base de dados'!G637&lt;&gt;"",'Base de dados'!G637,"")</f>
        <v/>
      </c>
      <c r="I638" s="31" t="str">
        <f>Prefeitura!D638</f>
        <v>RUA MANUEL MARQUES PATRICIO, 75 - VILA SANCHES - JUQUIA</v>
      </c>
      <c r="J638" s="22" t="str">
        <f>Prefeitura!E638</f>
        <v>(11) 994128582</v>
      </c>
      <c r="K638" s="23" t="str">
        <f>LOWER('Base de dados'!K637)</f>
        <v>sand.camargo@hotmail.com</v>
      </c>
      <c r="L638" s="24" t="str">
        <f>'Base de dados'!J637</f>
        <v>POPULAÇÃO GERAL</v>
      </c>
      <c r="M638" s="24" t="str">
        <f>'Base de dados'!L637</f>
        <v>SUPLENTE COMPLEMENTAR</v>
      </c>
      <c r="N638" s="24">
        <f>'Base de dados'!M637</f>
        <v>405</v>
      </c>
      <c r="O638" s="29" t="str">
        <f>IF(OR(Prefeitura!I638="Não",Prefeitura!J638&lt;&gt;""),"EXCLUÍDO","")</f>
        <v/>
      </c>
      <c r="P638" s="24" t="str">
        <f>IF(Prefeitura!J638&lt;&gt;"","ATENDIDO CDHU",IF(Prefeitura!I638="Não","NÃO COMPROVA TEMPO DE MORADIA",""))</f>
        <v/>
      </c>
      <c r="Q638" s="24" t="str">
        <f t="shared" si="20"/>
        <v/>
      </c>
    </row>
    <row r="639" spans="1:17" ht="24.95" customHeight="1" x14ac:dyDescent="0.25">
      <c r="A639" s="17">
        <f t="shared" si="19"/>
        <v>637</v>
      </c>
      <c r="B639" s="18" t="str">
        <f>'Base de dados'!A638</f>
        <v>5140001982</v>
      </c>
      <c r="C639" s="19" t="str">
        <f>'Base de dados'!B638</f>
        <v>LAURIANE MAYARA DE AGUIAR</v>
      </c>
      <c r="D639" s="26">
        <f>'Base de dados'!C638</f>
        <v>337079274</v>
      </c>
      <c r="E639" s="20" t="str">
        <f>'Base de dados'!D638</f>
        <v>338.328.678-99</v>
      </c>
      <c r="F639" s="21" t="str">
        <f>IF('Base de dados'!E638&lt;&gt;"",'Base de dados'!E638,"")</f>
        <v/>
      </c>
      <c r="G639" s="21" t="str">
        <f>IF('Base de dados'!F638&lt;&gt;"",'Base de dados'!F638,"")</f>
        <v/>
      </c>
      <c r="H639" s="21" t="str">
        <f>IF('Base de dados'!G638&lt;&gt;"",'Base de dados'!G638,"")</f>
        <v/>
      </c>
      <c r="I639" s="31" t="str">
        <f>Prefeitura!D639</f>
        <v>RUA MARECHAL DEODORO DA FONSECA, 38 - VILA INDUSTRIAL - JUQUIA</v>
      </c>
      <c r="J639" s="22" t="str">
        <f>Prefeitura!E639</f>
        <v>(13) 997953532</v>
      </c>
      <c r="K639" s="23" t="str">
        <f>LOWER('Base de dados'!K638)</f>
        <v>laurianemayaradeaguiar@gmail.com</v>
      </c>
      <c r="L639" s="24" t="str">
        <f>'Base de dados'!J638</f>
        <v>POPULAÇÃO GERAL</v>
      </c>
      <c r="M639" s="24" t="str">
        <f>'Base de dados'!L638</f>
        <v>SUPLENTE COMPLEMENTAR</v>
      </c>
      <c r="N639" s="24">
        <f>'Base de dados'!M638</f>
        <v>406</v>
      </c>
      <c r="O639" s="29" t="str">
        <f>IF(OR(Prefeitura!I639="Não",Prefeitura!J639&lt;&gt;""),"EXCLUÍDO","")</f>
        <v/>
      </c>
      <c r="P639" s="24" t="str">
        <f>IF(Prefeitura!J639&lt;&gt;"","ATENDIDO CDHU",IF(Prefeitura!I639="Não","NÃO COMPROVA TEMPO DE MORADIA",""))</f>
        <v/>
      </c>
      <c r="Q639" s="24" t="str">
        <f t="shared" si="20"/>
        <v/>
      </c>
    </row>
    <row r="640" spans="1:17" ht="24.95" customHeight="1" x14ac:dyDescent="0.25">
      <c r="A640" s="17">
        <f t="shared" si="19"/>
        <v>638</v>
      </c>
      <c r="B640" s="18" t="str">
        <f>'Base de dados'!A639</f>
        <v>5140005157</v>
      </c>
      <c r="C640" s="19" t="str">
        <f>'Base de dados'!B639</f>
        <v>JULIO CESAR DA SILVA</v>
      </c>
      <c r="D640" s="26">
        <f>'Base de dados'!C639</f>
        <v>22568651</v>
      </c>
      <c r="E640" s="20" t="str">
        <f>'Base de dados'!D639</f>
        <v>122.715.528-00</v>
      </c>
      <c r="F640" s="21" t="str">
        <f>IF('Base de dados'!E639&lt;&gt;"",'Base de dados'!E639,"")</f>
        <v>MARIA LUCIA BORGES DA SILVA</v>
      </c>
      <c r="G640" s="21">
        <f>IF('Base de dados'!F639&lt;&gt;"",'Base de dados'!F639,"")</f>
        <v>364288747</v>
      </c>
      <c r="H640" s="21" t="str">
        <f>IF('Base de dados'!G639&lt;&gt;"",'Base de dados'!G639,"")</f>
        <v>347.098.348-81</v>
      </c>
      <c r="I640" s="31" t="str">
        <f>Prefeitura!D640</f>
        <v>BC  PROFESSOR FRANCISCO ARCELINO DO AMARAL, 292 - VILA SANCHES - JUQUIA</v>
      </c>
      <c r="J640" s="22" t="str">
        <f>Prefeitura!E640</f>
        <v>(13) 997397844</v>
      </c>
      <c r="K640" s="23" t="str">
        <f>LOWER('Base de dados'!K639)</f>
        <v>luciaborges427@gmail.com</v>
      </c>
      <c r="L640" s="24" t="str">
        <f>'Base de dados'!J639</f>
        <v>POPULAÇÃO GERAL</v>
      </c>
      <c r="M640" s="24" t="str">
        <f>'Base de dados'!L639</f>
        <v>SUPLENTE COMPLEMENTAR</v>
      </c>
      <c r="N640" s="24">
        <f>'Base de dados'!M639</f>
        <v>407</v>
      </c>
      <c r="O640" s="29" t="str">
        <f>IF(OR(Prefeitura!I640="Não",Prefeitura!J640&lt;&gt;""),"EXCLUÍDO","")</f>
        <v/>
      </c>
      <c r="P640" s="24" t="str">
        <f>IF(Prefeitura!J640&lt;&gt;"","ATENDIDO CDHU",IF(Prefeitura!I640="Não","NÃO COMPROVA TEMPO DE MORADIA",""))</f>
        <v/>
      </c>
      <c r="Q640" s="24" t="str">
        <f t="shared" si="20"/>
        <v/>
      </c>
    </row>
    <row r="641" spans="1:17" ht="24.95" customHeight="1" x14ac:dyDescent="0.25">
      <c r="A641" s="17">
        <f t="shared" si="19"/>
        <v>639</v>
      </c>
      <c r="B641" s="18" t="str">
        <f>'Base de dados'!A640</f>
        <v>5140004960</v>
      </c>
      <c r="C641" s="19" t="str">
        <f>'Base de dados'!B640</f>
        <v>CRISTIANE ROSA DA CUNHA</v>
      </c>
      <c r="D641" s="26">
        <f>'Base de dados'!C640</f>
        <v>264930319</v>
      </c>
      <c r="E641" s="20" t="str">
        <f>'Base de dados'!D640</f>
        <v>345.741.878-08</v>
      </c>
      <c r="F641" s="21" t="str">
        <f>IF('Base de dados'!E640&lt;&gt;"",'Base de dados'!E640,"")</f>
        <v/>
      </c>
      <c r="G641" s="21" t="str">
        <f>IF('Base de dados'!F640&lt;&gt;"",'Base de dados'!F640,"")</f>
        <v/>
      </c>
      <c r="H641" s="21" t="str">
        <f>IF('Base de dados'!G640&lt;&gt;"",'Base de dados'!G640,"")</f>
        <v/>
      </c>
      <c r="I641" s="31" t="str">
        <f>Prefeitura!D641</f>
        <v>RUA NABOR DA SILVA FRANCO, 108 - VILA FLORINDO - JUQUIA</v>
      </c>
      <c r="J641" s="22" t="str">
        <f>Prefeitura!E641</f>
        <v>(13) 997188668</v>
      </c>
      <c r="K641" s="23" t="str">
        <f>LOWER('Base de dados'!K640)</f>
        <v>cris997188668@gmail.com</v>
      </c>
      <c r="L641" s="24" t="str">
        <f>'Base de dados'!J640</f>
        <v>POPULAÇÃO GERAL</v>
      </c>
      <c r="M641" s="24" t="str">
        <f>'Base de dados'!L640</f>
        <v>SUPLENTE COMPLEMENTAR</v>
      </c>
      <c r="N641" s="24">
        <f>'Base de dados'!M640</f>
        <v>408</v>
      </c>
      <c r="O641" s="29" t="str">
        <f>IF(OR(Prefeitura!I641="Não",Prefeitura!J641&lt;&gt;""),"EXCLUÍDO","")</f>
        <v/>
      </c>
      <c r="P641" s="24" t="str">
        <f>IF(Prefeitura!J641&lt;&gt;"","ATENDIDO CDHU",IF(Prefeitura!I641="Não","NÃO COMPROVA TEMPO DE MORADIA",""))</f>
        <v/>
      </c>
      <c r="Q641" s="24" t="str">
        <f t="shared" si="20"/>
        <v/>
      </c>
    </row>
    <row r="642" spans="1:17" ht="24.95" customHeight="1" x14ac:dyDescent="0.25">
      <c r="A642" s="17">
        <f t="shared" si="19"/>
        <v>640</v>
      </c>
      <c r="B642" s="18" t="str">
        <f>'Base de dados'!A641</f>
        <v>5140003335</v>
      </c>
      <c r="C642" s="19" t="str">
        <f>'Base de dados'!B641</f>
        <v>EVANDRO DE LARA SANTOS</v>
      </c>
      <c r="D642" s="26">
        <f>'Base de dados'!C641</f>
        <v>429448909</v>
      </c>
      <c r="E642" s="20" t="str">
        <f>'Base de dados'!D641</f>
        <v>442.577.938-05</v>
      </c>
      <c r="F642" s="21" t="str">
        <f>IF('Base de dados'!E641&lt;&gt;"",'Base de dados'!E641,"")</f>
        <v>MARIA VICTORIA DE OLIVEIRA SANTOS</v>
      </c>
      <c r="G642" s="21">
        <f>IF('Base de dados'!F641&lt;&gt;"",'Base de dados'!F641,"")</f>
        <v>570167140</v>
      </c>
      <c r="H642" s="21" t="str">
        <f>IF('Base de dados'!G641&lt;&gt;"",'Base de dados'!G641,"")</f>
        <v>492.400.828-16</v>
      </c>
      <c r="I642" s="31" t="str">
        <f>Prefeitura!D642</f>
        <v>VLA ANTONIO FRANCISCO RAMOS, 55 - VILA SANCHES  - JUQUIA</v>
      </c>
      <c r="J642" s="22" t="str">
        <f>Prefeitura!E642</f>
        <v>(13) 996837540</v>
      </c>
      <c r="K642" s="23" t="str">
        <f>LOWER('Base de dados'!K641)</f>
        <v>es0469352@gmail.com</v>
      </c>
      <c r="L642" s="24" t="str">
        <f>'Base de dados'!J641</f>
        <v>POPULAÇÃO GERAL</v>
      </c>
      <c r="M642" s="24" t="str">
        <f>'Base de dados'!L641</f>
        <v>SUPLENTE COMPLEMENTAR</v>
      </c>
      <c r="N642" s="24">
        <f>'Base de dados'!M641</f>
        <v>409</v>
      </c>
      <c r="O642" s="29" t="str">
        <f>IF(OR(Prefeitura!I642="Não",Prefeitura!J642&lt;&gt;""),"EXCLUÍDO","")</f>
        <v/>
      </c>
      <c r="P642" s="24" t="str">
        <f>IF(Prefeitura!J642&lt;&gt;"","ATENDIDO CDHU",IF(Prefeitura!I642="Não","NÃO COMPROVA TEMPO DE MORADIA",""))</f>
        <v/>
      </c>
      <c r="Q642" s="24" t="str">
        <f t="shared" si="20"/>
        <v/>
      </c>
    </row>
    <row r="643" spans="1:17" ht="24.95" customHeight="1" x14ac:dyDescent="0.25">
      <c r="A643" s="17">
        <f t="shared" si="19"/>
        <v>641</v>
      </c>
      <c r="B643" s="18" t="str">
        <f>'Base de dados'!A642</f>
        <v>5140006825</v>
      </c>
      <c r="C643" s="19" t="str">
        <f>'Base de dados'!B642</f>
        <v>SERGIO DUARTE VIEIRA</v>
      </c>
      <c r="D643" s="26">
        <f>'Base de dados'!C642</f>
        <v>434258441</v>
      </c>
      <c r="E643" s="20" t="str">
        <f>'Base de dados'!D642</f>
        <v>323.807.578-01</v>
      </c>
      <c r="F643" s="21" t="str">
        <f>IF('Base de dados'!E642&lt;&gt;"",'Base de dados'!E642,"")</f>
        <v/>
      </c>
      <c r="G643" s="21" t="str">
        <f>IF('Base de dados'!F642&lt;&gt;"",'Base de dados'!F642,"")</f>
        <v/>
      </c>
      <c r="H643" s="21" t="str">
        <f>IF('Base de dados'!G642&lt;&gt;"",'Base de dados'!G642,"")</f>
        <v/>
      </c>
      <c r="I643" s="31" t="str">
        <f>Prefeitura!D643</f>
        <v>RUA BAHIA, 810 - PARQUE NACIONAL - JUQUIA</v>
      </c>
      <c r="J643" s="22" t="str">
        <f>Prefeitura!E643</f>
        <v>(13) 997257016</v>
      </c>
      <c r="K643" s="23" t="str">
        <f>LOWER('Base de dados'!K642)</f>
        <v>jrsmolken@hotmail.com</v>
      </c>
      <c r="L643" s="24" t="str">
        <f>'Base de dados'!J642</f>
        <v>POPULAÇÃO GERAL</v>
      </c>
      <c r="M643" s="24" t="str">
        <f>'Base de dados'!L642</f>
        <v>SUPLENTE COMPLEMENTAR</v>
      </c>
      <c r="N643" s="24">
        <f>'Base de dados'!M642</f>
        <v>410</v>
      </c>
      <c r="O643" s="29" t="str">
        <f>IF(OR(Prefeitura!I643="Não",Prefeitura!J643&lt;&gt;""),"EXCLUÍDO","")</f>
        <v/>
      </c>
      <c r="P643" s="24" t="str">
        <f>IF(Prefeitura!J643&lt;&gt;"","ATENDIDO CDHU",IF(Prefeitura!I643="Não","NÃO COMPROVA TEMPO DE MORADIA",""))</f>
        <v/>
      </c>
      <c r="Q643" s="24" t="str">
        <f t="shared" si="20"/>
        <v/>
      </c>
    </row>
    <row r="644" spans="1:17" ht="24.95" customHeight="1" x14ac:dyDescent="0.25">
      <c r="A644" s="17">
        <f t="shared" si="19"/>
        <v>642</v>
      </c>
      <c r="B644" s="18" t="str">
        <f>'Base de dados'!A643</f>
        <v>5140000364</v>
      </c>
      <c r="C644" s="19" t="str">
        <f>'Base de dados'!B643</f>
        <v>FERNANDO DE MOURA DIAS</v>
      </c>
      <c r="D644" s="26">
        <f>'Base de dados'!C643</f>
        <v>396351347</v>
      </c>
      <c r="E644" s="20" t="str">
        <f>'Base de dados'!D643</f>
        <v>391.564.108-16</v>
      </c>
      <c r="F644" s="21" t="str">
        <f>IF('Base de dados'!E643&lt;&gt;"",'Base de dados'!E643,"")</f>
        <v/>
      </c>
      <c r="G644" s="21" t="str">
        <f>IF('Base de dados'!F643&lt;&gt;"",'Base de dados'!F643,"")</f>
        <v/>
      </c>
      <c r="H644" s="21" t="str">
        <f>IF('Base de dados'!G643&lt;&gt;"",'Base de dados'!G643,"")</f>
        <v/>
      </c>
      <c r="I644" s="31" t="str">
        <f>Prefeitura!D644</f>
        <v>AV  SERAFIM HENRIQUE GOUVEIA, 31  - VILA FLORINDO DE BAIXO - JUQUIA</v>
      </c>
      <c r="J644" s="22" t="str">
        <f>Prefeitura!E644</f>
        <v>(13) 997277792</v>
      </c>
      <c r="K644" s="23" t="str">
        <f>LOWER('Base de dados'!K643)</f>
        <v>fernandomoura30047@gmail.com</v>
      </c>
      <c r="L644" s="24" t="str">
        <f>'Base de dados'!J643</f>
        <v>POPULAÇÃO GERAL</v>
      </c>
      <c r="M644" s="24" t="str">
        <f>'Base de dados'!L643</f>
        <v>SUPLENTE COMPLEMENTAR</v>
      </c>
      <c r="N644" s="24">
        <f>'Base de dados'!M643</f>
        <v>411</v>
      </c>
      <c r="O644" s="29" t="str">
        <f>IF(OR(Prefeitura!I644="Não",Prefeitura!J644&lt;&gt;""),"EXCLUÍDO","")</f>
        <v/>
      </c>
      <c r="P644" s="24" t="str">
        <f>IF(Prefeitura!J644&lt;&gt;"","ATENDIDO CDHU",IF(Prefeitura!I644="Não","NÃO COMPROVA TEMPO DE MORADIA",""))</f>
        <v/>
      </c>
      <c r="Q644" s="24" t="str">
        <f t="shared" si="20"/>
        <v/>
      </c>
    </row>
    <row r="645" spans="1:17" ht="24.95" customHeight="1" x14ac:dyDescent="0.25">
      <c r="A645" s="17">
        <f t="shared" ref="A645:A708" si="21">A644+1</f>
        <v>643</v>
      </c>
      <c r="B645" s="18" t="str">
        <f>'Base de dados'!A644</f>
        <v>5140001453</v>
      </c>
      <c r="C645" s="19" t="str">
        <f>'Base de dados'!B644</f>
        <v>ISMAYARA DA SILVA NASCIMENTO ALVES</v>
      </c>
      <c r="D645" s="26">
        <f>'Base de dados'!C644</f>
        <v>439814868</v>
      </c>
      <c r="E645" s="20" t="str">
        <f>'Base de dados'!D644</f>
        <v>428.163.858-09</v>
      </c>
      <c r="F645" s="21" t="str">
        <f>IF('Base de dados'!E644&lt;&gt;"",'Base de dados'!E644,"")</f>
        <v>NIRLEIO ALVES DE JESUS</v>
      </c>
      <c r="G645" s="21">
        <f>IF('Base de dados'!F644&lt;&gt;"",'Base de dados'!F644,"")</f>
        <v>495398342</v>
      </c>
      <c r="H645" s="21" t="str">
        <f>IF('Base de dados'!G644&lt;&gt;"",'Base de dados'!G644,"")</f>
        <v>423.664.938-19</v>
      </c>
      <c r="I645" s="31" t="str">
        <f>Prefeitura!D645</f>
        <v>RUA PERNAMBUCO, 20 - PARQUE NACIONAL - JUQUIA</v>
      </c>
      <c r="J645" s="22" t="str">
        <f>Prefeitura!E645</f>
        <v>(13) 996377745</v>
      </c>
      <c r="K645" s="23" t="str">
        <f>LOWER('Base de dados'!K644)</f>
        <v>ismayara18@gmail.com</v>
      </c>
      <c r="L645" s="24" t="str">
        <f>'Base de dados'!J644</f>
        <v>POPULAÇÃO GERAL</v>
      </c>
      <c r="M645" s="24" t="str">
        <f>'Base de dados'!L644</f>
        <v>SUPLENTE COMPLEMENTAR</v>
      </c>
      <c r="N645" s="24">
        <f>'Base de dados'!M644</f>
        <v>412</v>
      </c>
      <c r="O645" s="29" t="str">
        <f>IF(OR(Prefeitura!I645="Não",Prefeitura!J645&lt;&gt;""),"EXCLUÍDO","")</f>
        <v/>
      </c>
      <c r="P645" s="24" t="str">
        <f>IF(Prefeitura!J645&lt;&gt;"","ATENDIDO CDHU",IF(Prefeitura!I645="Não","NÃO COMPROVA TEMPO DE MORADIA",""))</f>
        <v/>
      </c>
      <c r="Q645" s="24" t="str">
        <f t="shared" ref="Q645:Q708" si="22">IF(P645="","",IF(P645="ATENDIDO CDHU","CDHU","PREFEITURA"))</f>
        <v/>
      </c>
    </row>
    <row r="646" spans="1:17" ht="24.95" customHeight="1" x14ac:dyDescent="0.25">
      <c r="A646" s="17">
        <f t="shared" si="21"/>
        <v>644</v>
      </c>
      <c r="B646" s="18" t="str">
        <f>'Base de dados'!A645</f>
        <v>5140000059</v>
      </c>
      <c r="C646" s="19" t="str">
        <f>'Base de dados'!B645</f>
        <v>JOSEFA CORREIA DE LIMA</v>
      </c>
      <c r="D646" s="26">
        <f>'Base de dados'!C645</f>
        <v>620161024</v>
      </c>
      <c r="E646" s="20" t="str">
        <f>'Base de dados'!D645</f>
        <v>132.590.268-35</v>
      </c>
      <c r="F646" s="21" t="str">
        <f>IF('Base de dados'!E645&lt;&gt;"",'Base de dados'!E645,"")</f>
        <v/>
      </c>
      <c r="G646" s="21" t="str">
        <f>IF('Base de dados'!F645&lt;&gt;"",'Base de dados'!F645,"")</f>
        <v/>
      </c>
      <c r="H646" s="21" t="str">
        <f>IF('Base de dados'!G645&lt;&gt;"",'Base de dados'!G645,"")</f>
        <v/>
      </c>
      <c r="I646" s="31" t="str">
        <f>Prefeitura!D646</f>
        <v>RUA ANTONIO FERREIRA DE AGUIAR, 58 - CENTRO - JUQUIA</v>
      </c>
      <c r="J646" s="22" t="str">
        <f>Prefeitura!E646</f>
        <v>(13) 997794893</v>
      </c>
      <c r="K646" s="23" t="str">
        <f>LOWER('Base de dados'!K645)</f>
        <v>josefacorreia975@outlook.com</v>
      </c>
      <c r="L646" s="24" t="str">
        <f>'Base de dados'!J645</f>
        <v>POPULAÇÃO GERAL</v>
      </c>
      <c r="M646" s="24" t="str">
        <f>'Base de dados'!L645</f>
        <v>SUPLENTE COMPLEMENTAR</v>
      </c>
      <c r="N646" s="24">
        <f>'Base de dados'!M645</f>
        <v>413</v>
      </c>
      <c r="O646" s="29" t="str">
        <f>IF(OR(Prefeitura!I646="Não",Prefeitura!J646&lt;&gt;""),"EXCLUÍDO","")</f>
        <v/>
      </c>
      <c r="P646" s="24" t="str">
        <f>IF(Prefeitura!J646&lt;&gt;"","ATENDIDO CDHU",IF(Prefeitura!I646="Não","NÃO COMPROVA TEMPO DE MORADIA",""))</f>
        <v/>
      </c>
      <c r="Q646" s="24" t="str">
        <f t="shared" si="22"/>
        <v/>
      </c>
    </row>
    <row r="647" spans="1:17" ht="24.95" customHeight="1" x14ac:dyDescent="0.25">
      <c r="A647" s="17">
        <f t="shared" si="21"/>
        <v>645</v>
      </c>
      <c r="B647" s="18" t="str">
        <f>'Base de dados'!A646</f>
        <v>5140005447</v>
      </c>
      <c r="C647" s="19" t="str">
        <f>'Base de dados'!B646</f>
        <v>EVERALDO DA SILVA FURTADO</v>
      </c>
      <c r="D647" s="26">
        <f>'Base de dados'!C646</f>
        <v>144245482</v>
      </c>
      <c r="E647" s="20" t="str">
        <f>'Base de dados'!D646</f>
        <v>268.100.278-82</v>
      </c>
      <c r="F647" s="21" t="str">
        <f>IF('Base de dados'!E646&lt;&gt;"",'Base de dados'!E646,"")</f>
        <v/>
      </c>
      <c r="G647" s="21" t="str">
        <f>IF('Base de dados'!F646&lt;&gt;"",'Base de dados'!F646,"")</f>
        <v/>
      </c>
      <c r="H647" s="21" t="str">
        <f>IF('Base de dados'!G646&lt;&gt;"",'Base de dados'!G646,"")</f>
        <v/>
      </c>
      <c r="I647" s="31" t="str">
        <f>Prefeitura!D647</f>
        <v>RUA GEORGE SALVATERRA, 43 - CENTRO - JUQUIA</v>
      </c>
      <c r="J647" s="22" t="str">
        <f>Prefeitura!E647</f>
        <v>(13) 997249485</v>
      </c>
      <c r="K647" s="23" t="str">
        <f>LOWER('Base de dados'!K646)</f>
        <v>everaldo.furtado@hotmail.com</v>
      </c>
      <c r="L647" s="24" t="str">
        <f>'Base de dados'!J646</f>
        <v>POPULAÇÃO GERAL</v>
      </c>
      <c r="M647" s="24" t="str">
        <f>'Base de dados'!L646</f>
        <v>SUPLENTE COMPLEMENTAR</v>
      </c>
      <c r="N647" s="24">
        <f>'Base de dados'!M646</f>
        <v>414</v>
      </c>
      <c r="O647" s="29" t="str">
        <f>IF(OR(Prefeitura!I647="Não",Prefeitura!J647&lt;&gt;""),"EXCLUÍDO","")</f>
        <v/>
      </c>
      <c r="P647" s="24" t="str">
        <f>IF(Prefeitura!J647&lt;&gt;"","ATENDIDO CDHU",IF(Prefeitura!I647="Não","NÃO COMPROVA TEMPO DE MORADIA",""))</f>
        <v/>
      </c>
      <c r="Q647" s="24" t="str">
        <f t="shared" si="22"/>
        <v/>
      </c>
    </row>
    <row r="648" spans="1:17" ht="24.95" customHeight="1" x14ac:dyDescent="0.25">
      <c r="A648" s="17">
        <f t="shared" si="21"/>
        <v>646</v>
      </c>
      <c r="B648" s="18" t="str">
        <f>'Base de dados'!A647</f>
        <v>5140007609</v>
      </c>
      <c r="C648" s="19" t="str">
        <f>'Base de dados'!B647</f>
        <v>ROBSON DO NASCIMENTO AMARAL</v>
      </c>
      <c r="D648" s="26">
        <f>'Base de dados'!C647</f>
        <v>45099031</v>
      </c>
      <c r="E648" s="20" t="str">
        <f>'Base de dados'!D647</f>
        <v>237.464.638-66</v>
      </c>
      <c r="F648" s="21" t="str">
        <f>IF('Base de dados'!E647&lt;&gt;"",'Base de dados'!E647,"")</f>
        <v>DENISE CRISTINA DOMINGOS</v>
      </c>
      <c r="G648" s="21">
        <f>IF('Base de dados'!F647&lt;&gt;"",'Base de dados'!F647,"")</f>
        <v>370559447</v>
      </c>
      <c r="H648" s="21" t="str">
        <f>IF('Base de dados'!G647&lt;&gt;"",'Base de dados'!G647,"")</f>
        <v>436.800.348-90</v>
      </c>
      <c r="I648" s="31" t="str">
        <f>Prefeitura!D648</f>
        <v>RUA DA SERINGUEIRA, 93 - ITOPAVA - JUQUIA</v>
      </c>
      <c r="J648" s="22" t="str">
        <f>Prefeitura!E648</f>
        <v>(13) 996147118</v>
      </c>
      <c r="K648" s="23" t="str">
        <f>LOWER('Base de dados'!K647)</f>
        <v>denise.cristinadomingos@hotmail.com</v>
      </c>
      <c r="L648" s="24" t="str">
        <f>'Base de dados'!J647</f>
        <v>POPULAÇÃO GERAL</v>
      </c>
      <c r="M648" s="24" t="str">
        <f>'Base de dados'!L647</f>
        <v>SUPLENTE COMPLEMENTAR</v>
      </c>
      <c r="N648" s="24">
        <f>'Base de dados'!M647</f>
        <v>415</v>
      </c>
      <c r="O648" s="29" t="str">
        <f>IF(OR(Prefeitura!I648="Não",Prefeitura!J648&lt;&gt;""),"EXCLUÍDO","")</f>
        <v/>
      </c>
      <c r="P648" s="24" t="str">
        <f>IF(Prefeitura!J648&lt;&gt;"","ATENDIDO CDHU",IF(Prefeitura!I648="Não","NÃO COMPROVA TEMPO DE MORADIA",""))</f>
        <v/>
      </c>
      <c r="Q648" s="24" t="str">
        <f t="shared" si="22"/>
        <v/>
      </c>
    </row>
    <row r="649" spans="1:17" ht="24.95" customHeight="1" x14ac:dyDescent="0.25">
      <c r="A649" s="17">
        <f t="shared" si="21"/>
        <v>647</v>
      </c>
      <c r="B649" s="18" t="str">
        <f>'Base de dados'!A648</f>
        <v>5140007997</v>
      </c>
      <c r="C649" s="19" t="str">
        <f>'Base de dados'!B648</f>
        <v>RAYANE DE ALMEIDA RIBEIRO</v>
      </c>
      <c r="D649" s="26">
        <f>'Base de dados'!C648</f>
        <v>344379899</v>
      </c>
      <c r="E649" s="20" t="str">
        <f>'Base de dados'!D648</f>
        <v>356.515.188-94</v>
      </c>
      <c r="F649" s="21" t="str">
        <f>IF('Base de dados'!E648&lt;&gt;"",'Base de dados'!E648,"")</f>
        <v/>
      </c>
      <c r="G649" s="21" t="str">
        <f>IF('Base de dados'!F648&lt;&gt;"",'Base de dados'!F648,"")</f>
        <v/>
      </c>
      <c r="H649" s="21" t="str">
        <f>IF('Base de dados'!G648&lt;&gt;"",'Base de dados'!G648,"")</f>
        <v/>
      </c>
      <c r="I649" s="31" t="str">
        <f>Prefeitura!D649</f>
        <v>VLA ADUTORA, 112 - VILA NOVA - JUQUIA</v>
      </c>
      <c r="J649" s="22" t="str">
        <f>Prefeitura!E649</f>
        <v>(13) 997326776</v>
      </c>
      <c r="K649" s="23" t="str">
        <f>LOWER('Base de dados'!K648)</f>
        <v>hamadurgamaria@gmail.com</v>
      </c>
      <c r="L649" s="24" t="str">
        <f>'Base de dados'!J648</f>
        <v>POPULAÇÃO GERAL</v>
      </c>
      <c r="M649" s="24" t="str">
        <f>'Base de dados'!L648</f>
        <v>SUPLENTE COMPLEMENTAR</v>
      </c>
      <c r="N649" s="24">
        <f>'Base de dados'!M648</f>
        <v>416</v>
      </c>
      <c r="O649" s="29" t="str">
        <f>IF(OR(Prefeitura!I649="Não",Prefeitura!J649&lt;&gt;""),"EXCLUÍDO","")</f>
        <v/>
      </c>
      <c r="P649" s="24" t="str">
        <f>IF(Prefeitura!J649&lt;&gt;"","ATENDIDO CDHU",IF(Prefeitura!I649="Não","NÃO COMPROVA TEMPO DE MORADIA",""))</f>
        <v/>
      </c>
      <c r="Q649" s="24" t="str">
        <f t="shared" si="22"/>
        <v/>
      </c>
    </row>
    <row r="650" spans="1:17" ht="24.95" customHeight="1" x14ac:dyDescent="0.25">
      <c r="A650" s="17">
        <f t="shared" si="21"/>
        <v>648</v>
      </c>
      <c r="B650" s="18" t="str">
        <f>'Base de dados'!A649</f>
        <v>5140001966</v>
      </c>
      <c r="C650" s="19" t="str">
        <f>'Base de dados'!B649</f>
        <v>KAWAN PATRICK RIBEIRO LAURINDO</v>
      </c>
      <c r="D650" s="26">
        <f>'Base de dados'!C649</f>
        <v>14246598</v>
      </c>
      <c r="E650" s="20" t="str">
        <f>'Base de dados'!D649</f>
        <v>115.418.749-78</v>
      </c>
      <c r="F650" s="21" t="str">
        <f>IF('Base de dados'!E649&lt;&gt;"",'Base de dados'!E649,"")</f>
        <v>THAIS MUNIZ RIBEIRO LAURIN</v>
      </c>
      <c r="G650" s="21">
        <f>IF('Base de dados'!F649&lt;&gt;"",'Base de dados'!F649,"")</f>
        <v>499420834</v>
      </c>
      <c r="H650" s="21" t="str">
        <f>IF('Base de dados'!G649&lt;&gt;"",'Base de dados'!G649,"")</f>
        <v>442.562.438-60</v>
      </c>
      <c r="I650" s="31" t="str">
        <f>Prefeitura!D650</f>
        <v>RUA JONAS DE OLIVEIRA SANCHES, 34 - VOVO CLARINHA  - JUQUIA</v>
      </c>
      <c r="J650" s="22" t="str">
        <f>Prefeitura!E650</f>
        <v>(13) 997401281</v>
      </c>
      <c r="K650" s="23" t="str">
        <f>LOWER('Base de dados'!K649)</f>
        <v>tata.munizribeiro@gmail.com</v>
      </c>
      <c r="L650" s="24" t="str">
        <f>'Base de dados'!J649</f>
        <v>POPULAÇÃO GERAL</v>
      </c>
      <c r="M650" s="24" t="str">
        <f>'Base de dados'!L649</f>
        <v>SUPLENTE COMPLEMENTAR</v>
      </c>
      <c r="N650" s="24">
        <f>'Base de dados'!M649</f>
        <v>417</v>
      </c>
      <c r="O650" s="29" t="str">
        <f>IF(OR(Prefeitura!I650="Não",Prefeitura!J650&lt;&gt;""),"EXCLUÍDO","")</f>
        <v/>
      </c>
      <c r="P650" s="24" t="str">
        <f>IF(Prefeitura!J650&lt;&gt;"","ATENDIDO CDHU",IF(Prefeitura!I650="Não","NÃO COMPROVA TEMPO DE MORADIA",""))</f>
        <v/>
      </c>
      <c r="Q650" s="24" t="str">
        <f t="shared" si="22"/>
        <v/>
      </c>
    </row>
    <row r="651" spans="1:17" ht="24.95" customHeight="1" x14ac:dyDescent="0.25">
      <c r="A651" s="17">
        <f t="shared" si="21"/>
        <v>649</v>
      </c>
      <c r="B651" s="18" t="str">
        <f>'Base de dados'!A650</f>
        <v>5140000125</v>
      </c>
      <c r="C651" s="19" t="str">
        <f>'Base de dados'!B650</f>
        <v>THAIS DO AMARAL DUARTE</v>
      </c>
      <c r="D651" s="26">
        <f>'Base de dados'!C650</f>
        <v>403516043</v>
      </c>
      <c r="E651" s="20" t="str">
        <f>'Base de dados'!D650</f>
        <v>369.506.608-39</v>
      </c>
      <c r="F651" s="21" t="str">
        <f>IF('Base de dados'!E650&lt;&gt;"",'Base de dados'!E650,"")</f>
        <v>JOAO MACENCIO FILHO</v>
      </c>
      <c r="G651" s="21">
        <f>IF('Base de dados'!F650&lt;&gt;"",'Base de dados'!F650,"")</f>
        <v>403516845</v>
      </c>
      <c r="H651" s="21" t="str">
        <f>IF('Base de dados'!G650&lt;&gt;"",'Base de dados'!G650,"")</f>
        <v>346.183.498-08</v>
      </c>
      <c r="I651" s="31" t="str">
        <f>Prefeitura!D651</f>
        <v>RUA PARANA, 89 - PARQUE NACIONAL  - JUQUIA</v>
      </c>
      <c r="J651" s="22" t="str">
        <f>Prefeitura!E651</f>
        <v>(13) 997636516</v>
      </c>
      <c r="K651" s="23" t="str">
        <f>LOWER('Base de dados'!K650)</f>
        <v>joaomacenciofilho@hotmail.com</v>
      </c>
      <c r="L651" s="24" t="str">
        <f>'Base de dados'!J650</f>
        <v>POPULAÇÃO GERAL</v>
      </c>
      <c r="M651" s="24" t="str">
        <f>'Base de dados'!L650</f>
        <v>SUPLENTE COMPLEMENTAR</v>
      </c>
      <c r="N651" s="24">
        <f>'Base de dados'!M650</f>
        <v>418</v>
      </c>
      <c r="O651" s="29" t="str">
        <f>IF(OR(Prefeitura!I651="Não",Prefeitura!J651&lt;&gt;""),"EXCLUÍDO","")</f>
        <v/>
      </c>
      <c r="P651" s="24" t="str">
        <f>IF(Prefeitura!J651&lt;&gt;"","ATENDIDO CDHU",IF(Prefeitura!I651="Não","NÃO COMPROVA TEMPO DE MORADIA",""))</f>
        <v/>
      </c>
      <c r="Q651" s="24" t="str">
        <f t="shared" si="22"/>
        <v/>
      </c>
    </row>
    <row r="652" spans="1:17" ht="24.95" customHeight="1" x14ac:dyDescent="0.25">
      <c r="A652" s="17">
        <f t="shared" si="21"/>
        <v>650</v>
      </c>
      <c r="B652" s="18" t="str">
        <f>'Base de dados'!A651</f>
        <v>5140002824</v>
      </c>
      <c r="C652" s="19" t="str">
        <f>'Base de dados'!B651</f>
        <v>DEBORA MAXIMO DEGODOI</v>
      </c>
      <c r="D652" s="26">
        <f>'Base de dados'!C651</f>
        <v>323556875</v>
      </c>
      <c r="E652" s="20" t="str">
        <f>'Base de dados'!D651</f>
        <v>280.085.688-28</v>
      </c>
      <c r="F652" s="21" t="str">
        <f>IF('Base de dados'!E651&lt;&gt;"",'Base de dados'!E651,"")</f>
        <v/>
      </c>
      <c r="G652" s="21" t="str">
        <f>IF('Base de dados'!F651&lt;&gt;"",'Base de dados'!F651,"")</f>
        <v/>
      </c>
      <c r="H652" s="21" t="str">
        <f>IF('Base de dados'!G651&lt;&gt;"",'Base de dados'!G651,"")</f>
        <v/>
      </c>
      <c r="I652" s="31" t="str">
        <f>Prefeitura!D652</f>
        <v>RUA PARA, 300 - PARQUE NACIONAL - JUQUIA</v>
      </c>
      <c r="J652" s="22" t="str">
        <f>Prefeitura!E652</f>
        <v>(13) 996616696</v>
      </c>
      <c r="K652" s="23" t="str">
        <f>LOWER('Base de dados'!K651)</f>
        <v>deboramaximodegodoi@gmail.com</v>
      </c>
      <c r="L652" s="24" t="str">
        <f>'Base de dados'!J651</f>
        <v>POPULAÇÃO GERAL</v>
      </c>
      <c r="M652" s="24" t="str">
        <f>'Base de dados'!L651</f>
        <v>SUPLENTE COMPLEMENTAR</v>
      </c>
      <c r="N652" s="24">
        <f>'Base de dados'!M651</f>
        <v>419</v>
      </c>
      <c r="O652" s="29" t="str">
        <f>IF(OR(Prefeitura!I652="Não",Prefeitura!J652&lt;&gt;""),"EXCLUÍDO","")</f>
        <v/>
      </c>
      <c r="P652" s="24" t="str">
        <f>IF(Prefeitura!J652&lt;&gt;"","ATENDIDO CDHU",IF(Prefeitura!I652="Não","NÃO COMPROVA TEMPO DE MORADIA",""))</f>
        <v/>
      </c>
      <c r="Q652" s="24" t="str">
        <f t="shared" si="22"/>
        <v/>
      </c>
    </row>
    <row r="653" spans="1:17" ht="24.95" customHeight="1" x14ac:dyDescent="0.25">
      <c r="A653" s="17">
        <f t="shared" si="21"/>
        <v>651</v>
      </c>
      <c r="B653" s="18" t="str">
        <f>'Base de dados'!A652</f>
        <v>5140001412</v>
      </c>
      <c r="C653" s="19" t="str">
        <f>'Base de dados'!B652</f>
        <v>JESSICA FREIRE DE LIMA</v>
      </c>
      <c r="D653" s="26">
        <f>'Base de dados'!C652</f>
        <v>480738178</v>
      </c>
      <c r="E653" s="20" t="str">
        <f>'Base de dados'!D652</f>
        <v>385.929.048-70</v>
      </c>
      <c r="F653" s="21" t="str">
        <f>IF('Base de dados'!E652&lt;&gt;"",'Base de dados'!E652,"")</f>
        <v/>
      </c>
      <c r="G653" s="21" t="str">
        <f>IF('Base de dados'!F652&lt;&gt;"",'Base de dados'!F652,"")</f>
        <v/>
      </c>
      <c r="H653" s="21" t="str">
        <f>IF('Base de dados'!G652&lt;&gt;"",'Base de dados'!G652,"")</f>
        <v/>
      </c>
      <c r="I653" s="31" t="str">
        <f>Prefeitura!D653</f>
        <v>RUA SAO PAULO, 72 - CENTRO - JUQUIA</v>
      </c>
      <c r="J653" s="22" t="str">
        <f>Prefeitura!E653</f>
        <v>(13) 996015387</v>
      </c>
      <c r="K653" s="23" t="str">
        <f>LOWER('Base de dados'!K652)</f>
        <v>dekinha_hn@hotmail.com</v>
      </c>
      <c r="L653" s="24" t="str">
        <f>'Base de dados'!J652</f>
        <v>POPULAÇÃO GERAL</v>
      </c>
      <c r="M653" s="24" t="str">
        <f>'Base de dados'!L652</f>
        <v>SUPLENTE COMPLEMENTAR</v>
      </c>
      <c r="N653" s="24">
        <f>'Base de dados'!M652</f>
        <v>420</v>
      </c>
      <c r="O653" s="29" t="str">
        <f>IF(OR(Prefeitura!I653="Não",Prefeitura!J653&lt;&gt;""),"EXCLUÍDO","")</f>
        <v/>
      </c>
      <c r="P653" s="24" t="str">
        <f>IF(Prefeitura!J653&lt;&gt;"","ATENDIDO CDHU",IF(Prefeitura!I653="Não","NÃO COMPROVA TEMPO DE MORADIA",""))</f>
        <v/>
      </c>
      <c r="Q653" s="24" t="str">
        <f t="shared" si="22"/>
        <v/>
      </c>
    </row>
    <row r="654" spans="1:17" ht="24.95" customHeight="1" x14ac:dyDescent="0.25">
      <c r="A654" s="17">
        <f t="shared" si="21"/>
        <v>652</v>
      </c>
      <c r="B654" s="18" t="str">
        <f>'Base de dados'!A653</f>
        <v>5140005819</v>
      </c>
      <c r="C654" s="19" t="str">
        <f>'Base de dados'!B653</f>
        <v>RAFAEL RAMOS DOS PASSOS</v>
      </c>
      <c r="D654" s="26">
        <f>'Base de dados'!C653</f>
        <v>473053135</v>
      </c>
      <c r="E654" s="20" t="str">
        <f>'Base de dados'!D653</f>
        <v>404.459.598-43</v>
      </c>
      <c r="F654" s="21" t="str">
        <f>IF('Base de dados'!E653&lt;&gt;"",'Base de dados'!E653,"")</f>
        <v/>
      </c>
      <c r="G654" s="21" t="str">
        <f>IF('Base de dados'!F653&lt;&gt;"",'Base de dados'!F653,"")</f>
        <v/>
      </c>
      <c r="H654" s="21" t="str">
        <f>IF('Base de dados'!G653&lt;&gt;"",'Base de dados'!G653,"")</f>
        <v/>
      </c>
      <c r="I654" s="31" t="str">
        <f>Prefeitura!D654</f>
        <v>RUA NOVO HORIZONTE, 57 - VILA INDUSTRIAL - JUQUIA</v>
      </c>
      <c r="J654" s="22" t="str">
        <f>Prefeitura!E654</f>
        <v>(13) 997019221</v>
      </c>
      <c r="K654" s="23" t="str">
        <f>LOWER('Base de dados'!K653)</f>
        <v>pxrafael@gmail.com</v>
      </c>
      <c r="L654" s="24" t="str">
        <f>'Base de dados'!J653</f>
        <v>POPULAÇÃO GERAL</v>
      </c>
      <c r="M654" s="24" t="str">
        <f>'Base de dados'!L653</f>
        <v>SUPLENTE COMPLEMENTAR</v>
      </c>
      <c r="N654" s="24">
        <f>'Base de dados'!M653</f>
        <v>421</v>
      </c>
      <c r="O654" s="29" t="str">
        <f>IF(OR(Prefeitura!I654="Não",Prefeitura!J654&lt;&gt;""),"EXCLUÍDO","")</f>
        <v/>
      </c>
      <c r="P654" s="24" t="str">
        <f>IF(Prefeitura!J654&lt;&gt;"","ATENDIDO CDHU",IF(Prefeitura!I654="Não","NÃO COMPROVA TEMPO DE MORADIA",""))</f>
        <v/>
      </c>
      <c r="Q654" s="24" t="str">
        <f t="shared" si="22"/>
        <v/>
      </c>
    </row>
    <row r="655" spans="1:17" ht="24.95" customHeight="1" x14ac:dyDescent="0.25">
      <c r="A655" s="17">
        <f t="shared" si="21"/>
        <v>653</v>
      </c>
      <c r="B655" s="18" t="str">
        <f>'Base de dados'!A654</f>
        <v>5140008094</v>
      </c>
      <c r="C655" s="19" t="str">
        <f>'Base de dados'!B654</f>
        <v>MILENE CABRAL DOS SANTOS</v>
      </c>
      <c r="D655" s="26">
        <f>'Base de dados'!C654</f>
        <v>38708812</v>
      </c>
      <c r="E655" s="20" t="str">
        <f>'Base de dados'!D654</f>
        <v>484.245.698-14</v>
      </c>
      <c r="F655" s="21" t="str">
        <f>IF('Base de dados'!E654&lt;&gt;"",'Base de dados'!E654,"")</f>
        <v/>
      </c>
      <c r="G655" s="21" t="str">
        <f>IF('Base de dados'!F654&lt;&gt;"",'Base de dados'!F654,"")</f>
        <v/>
      </c>
      <c r="H655" s="21" t="str">
        <f>IF('Base de dados'!G654&lt;&gt;"",'Base de dados'!G654,"")</f>
        <v/>
      </c>
      <c r="I655" s="31" t="str">
        <f>Prefeitura!D655</f>
        <v>VLA VIELA 2 VILA PEDREIRA, 15 - VILA PEDREIRA  - JUQUIA</v>
      </c>
      <c r="J655" s="22" t="str">
        <f>Prefeitura!E655</f>
        <v>(13) 996271732</v>
      </c>
      <c r="K655" s="23" t="str">
        <f>LOWER('Base de dados'!K654)</f>
        <v>milene.cabral@hotmail.com</v>
      </c>
      <c r="L655" s="24" t="str">
        <f>'Base de dados'!J654</f>
        <v>POPULAÇÃO GERAL</v>
      </c>
      <c r="M655" s="24" t="str">
        <f>'Base de dados'!L654</f>
        <v>SUPLENTE COMPLEMENTAR</v>
      </c>
      <c r="N655" s="24">
        <f>'Base de dados'!M654</f>
        <v>422</v>
      </c>
      <c r="O655" s="29" t="str">
        <f>IF(OR(Prefeitura!I655="Não",Prefeitura!J655&lt;&gt;""),"EXCLUÍDO","")</f>
        <v/>
      </c>
      <c r="P655" s="24" t="str">
        <f>IF(Prefeitura!J655&lt;&gt;"","ATENDIDO CDHU",IF(Prefeitura!I655="Não","NÃO COMPROVA TEMPO DE MORADIA",""))</f>
        <v/>
      </c>
      <c r="Q655" s="24" t="str">
        <f t="shared" si="22"/>
        <v/>
      </c>
    </row>
    <row r="656" spans="1:17" ht="24.95" customHeight="1" x14ac:dyDescent="0.25">
      <c r="A656" s="17">
        <f t="shared" si="21"/>
        <v>654</v>
      </c>
      <c r="B656" s="18" t="str">
        <f>'Base de dados'!A655</f>
        <v>5140010272</v>
      </c>
      <c r="C656" s="19" t="str">
        <f>'Base de dados'!B655</f>
        <v>GENIR LOPES DA SILVA</v>
      </c>
      <c r="D656" s="26">
        <f>'Base de dados'!C655</f>
        <v>254888641</v>
      </c>
      <c r="E656" s="20" t="str">
        <f>'Base de dados'!D655</f>
        <v>183.607.478-65</v>
      </c>
      <c r="F656" s="21" t="str">
        <f>IF('Base de dados'!E655&lt;&gt;"",'Base de dados'!E655,"")</f>
        <v/>
      </c>
      <c r="G656" s="21" t="str">
        <f>IF('Base de dados'!F655&lt;&gt;"",'Base de dados'!F655,"")</f>
        <v/>
      </c>
      <c r="H656" s="21" t="str">
        <f>IF('Base de dados'!G655&lt;&gt;"",'Base de dados'!G655,"")</f>
        <v/>
      </c>
      <c r="I656" s="31" t="str">
        <f>Prefeitura!D656</f>
        <v>RUA LAGO DA SAUDADE, 185 - JARDIM JUQUIA  - JUQUIA</v>
      </c>
      <c r="J656" s="22" t="str">
        <f>Prefeitura!E656</f>
        <v>(13) 996000768</v>
      </c>
      <c r="K656" s="23" t="str">
        <f>LOWER('Base de dados'!K655)</f>
        <v>genirlopes2020@gmail.com</v>
      </c>
      <c r="L656" s="24" t="str">
        <f>'Base de dados'!J655</f>
        <v>POPULAÇÃO GERAL</v>
      </c>
      <c r="M656" s="24" t="str">
        <f>'Base de dados'!L655</f>
        <v>SUPLENTE COMPLEMENTAR</v>
      </c>
      <c r="N656" s="24">
        <f>'Base de dados'!M655</f>
        <v>423</v>
      </c>
      <c r="O656" s="29" t="str">
        <f>IF(OR(Prefeitura!I656="Não",Prefeitura!J656&lt;&gt;""),"EXCLUÍDO","")</f>
        <v/>
      </c>
      <c r="P656" s="24" t="str">
        <f>IF(Prefeitura!J656&lt;&gt;"","ATENDIDO CDHU",IF(Prefeitura!I656="Não","NÃO COMPROVA TEMPO DE MORADIA",""))</f>
        <v/>
      </c>
      <c r="Q656" s="24" t="str">
        <f t="shared" si="22"/>
        <v/>
      </c>
    </row>
    <row r="657" spans="1:17" ht="24.95" customHeight="1" x14ac:dyDescent="0.25">
      <c r="A657" s="17">
        <f t="shared" si="21"/>
        <v>655</v>
      </c>
      <c r="B657" s="18" t="str">
        <f>'Base de dados'!A656</f>
        <v>5140006676</v>
      </c>
      <c r="C657" s="19" t="str">
        <f>'Base de dados'!B656</f>
        <v>DAIANE LIMA DOS SANTOS</v>
      </c>
      <c r="D657" s="26">
        <f>'Base de dados'!C656</f>
        <v>473634065</v>
      </c>
      <c r="E657" s="20" t="str">
        <f>'Base de dados'!D656</f>
        <v>415.674.118-43</v>
      </c>
      <c r="F657" s="21" t="str">
        <f>IF('Base de dados'!E656&lt;&gt;"",'Base de dados'!E656,"")</f>
        <v/>
      </c>
      <c r="G657" s="21" t="str">
        <f>IF('Base de dados'!F656&lt;&gt;"",'Base de dados'!F656,"")</f>
        <v/>
      </c>
      <c r="H657" s="21" t="str">
        <f>IF('Base de dados'!G656&lt;&gt;"",'Base de dados'!G656,"")</f>
        <v/>
      </c>
      <c r="I657" s="31" t="str">
        <f>Prefeitura!D657</f>
        <v>RUA HENRIQUE SERAFIM DE GOLVEIA, 7 - VILA FLORINDO DE BAIXO  - JUQUIA</v>
      </c>
      <c r="J657" s="22" t="str">
        <f>Prefeitura!E657</f>
        <v>(13) 996364210</v>
      </c>
      <c r="K657" s="23" t="str">
        <f>LOWER('Base de dados'!K656)</f>
        <v>daianegabriellima4041@gmail.com</v>
      </c>
      <c r="L657" s="24" t="str">
        <f>'Base de dados'!J656</f>
        <v>POPULAÇÃO GERAL</v>
      </c>
      <c r="M657" s="24" t="str">
        <f>'Base de dados'!L656</f>
        <v>SUPLENTE COMPLEMENTAR</v>
      </c>
      <c r="N657" s="24">
        <f>'Base de dados'!M656</f>
        <v>424</v>
      </c>
      <c r="O657" s="29" t="str">
        <f>IF(OR(Prefeitura!I657="Não",Prefeitura!J657&lt;&gt;""),"EXCLUÍDO","")</f>
        <v/>
      </c>
      <c r="P657" s="24" t="str">
        <f>IF(Prefeitura!J657&lt;&gt;"","ATENDIDO CDHU",IF(Prefeitura!I657="Não","NÃO COMPROVA TEMPO DE MORADIA",""))</f>
        <v/>
      </c>
      <c r="Q657" s="24" t="str">
        <f t="shared" si="22"/>
        <v/>
      </c>
    </row>
    <row r="658" spans="1:17" ht="24.95" customHeight="1" x14ac:dyDescent="0.25">
      <c r="A658" s="17">
        <f t="shared" si="21"/>
        <v>656</v>
      </c>
      <c r="B658" s="18" t="str">
        <f>'Base de dados'!A657</f>
        <v>5140007328</v>
      </c>
      <c r="C658" s="19" t="str">
        <f>'Base de dados'!B657</f>
        <v>GILBERTO SILVA TORRES</v>
      </c>
      <c r="D658" s="26">
        <f>'Base de dados'!C657</f>
        <v>422447006</v>
      </c>
      <c r="E658" s="20" t="str">
        <f>'Base de dados'!D657</f>
        <v>232.698.598-21</v>
      </c>
      <c r="F658" s="21" t="str">
        <f>IF('Base de dados'!E657&lt;&gt;"",'Base de dados'!E657,"")</f>
        <v/>
      </c>
      <c r="G658" s="21" t="str">
        <f>IF('Base de dados'!F657&lt;&gt;"",'Base de dados'!F657,"")</f>
        <v/>
      </c>
      <c r="H658" s="21" t="str">
        <f>IF('Base de dados'!G657&lt;&gt;"",'Base de dados'!G657,"")</f>
        <v/>
      </c>
      <c r="I658" s="31" t="str">
        <f>Prefeitura!D658</f>
        <v>RUA TRES, 59 - VILA PEDREIRA - JUQUIA</v>
      </c>
      <c r="J658" s="22" t="str">
        <f>Prefeitura!E658</f>
        <v>(13) 997456489</v>
      </c>
      <c r="K658" s="23" t="str">
        <f>LOWER('Base de dados'!K657)</f>
        <v>gilbertosilvatorres@hotmail.com.br</v>
      </c>
      <c r="L658" s="24" t="str">
        <f>'Base de dados'!J657</f>
        <v>POPULAÇÃO GERAL</v>
      </c>
      <c r="M658" s="24" t="str">
        <f>'Base de dados'!L657</f>
        <v>SUPLENTE COMPLEMENTAR</v>
      </c>
      <c r="N658" s="24">
        <f>'Base de dados'!M657</f>
        <v>425</v>
      </c>
      <c r="O658" s="29" t="str">
        <f>IF(OR(Prefeitura!I658="Não",Prefeitura!J658&lt;&gt;""),"EXCLUÍDO","")</f>
        <v/>
      </c>
      <c r="P658" s="24" t="str">
        <f>IF(Prefeitura!J658&lt;&gt;"","ATENDIDO CDHU",IF(Prefeitura!I658="Não","NÃO COMPROVA TEMPO DE MORADIA",""))</f>
        <v/>
      </c>
      <c r="Q658" s="24" t="str">
        <f t="shared" si="22"/>
        <v/>
      </c>
    </row>
    <row r="659" spans="1:17" ht="24.95" customHeight="1" x14ac:dyDescent="0.25">
      <c r="A659" s="17">
        <f t="shared" si="21"/>
        <v>657</v>
      </c>
      <c r="B659" s="18" t="str">
        <f>'Base de dados'!A658</f>
        <v>5140008540</v>
      </c>
      <c r="C659" s="19" t="str">
        <f>'Base de dados'!B658</f>
        <v>ARLINDO EDUARDO DA SILVA</v>
      </c>
      <c r="D659" s="26">
        <f>'Base de dados'!C658</f>
        <v>373824968</v>
      </c>
      <c r="E659" s="20" t="str">
        <f>'Base de dados'!D658</f>
        <v>508.185.118-34</v>
      </c>
      <c r="F659" s="21" t="str">
        <f>IF('Base de dados'!E658&lt;&gt;"",'Base de dados'!E658,"")</f>
        <v>EVA RIBEIRO  DA CRUZ</v>
      </c>
      <c r="G659" s="21">
        <f>IF('Base de dados'!F658&lt;&gt;"",'Base de dados'!F658,"")</f>
        <v>422451186</v>
      </c>
      <c r="H659" s="21" t="str">
        <f>IF('Base de dados'!G658&lt;&gt;"",'Base de dados'!G658,"")</f>
        <v>376.190.698-60</v>
      </c>
      <c r="I659" s="31" t="str">
        <f>Prefeitura!D659</f>
        <v>RUA NABOR DA SILVA FRANCO, 105 - VILA FLORINDO DE BAIXO  - JUQUIA</v>
      </c>
      <c r="J659" s="22" t="str">
        <f>Prefeitura!E659</f>
        <v>(13) 997535441</v>
      </c>
      <c r="K659" s="23" t="str">
        <f>LOWER('Base de dados'!K658)</f>
        <v>elloisa15ferreira123@gmail.com</v>
      </c>
      <c r="L659" s="24" t="str">
        <f>'Base de dados'!J658</f>
        <v>POPULAÇÃO GERAL</v>
      </c>
      <c r="M659" s="24" t="str">
        <f>'Base de dados'!L658</f>
        <v>SUPLENTE COMPLEMENTAR</v>
      </c>
      <c r="N659" s="24">
        <f>'Base de dados'!M658</f>
        <v>426</v>
      </c>
      <c r="O659" s="29" t="str">
        <f>IF(OR(Prefeitura!I659="Não",Prefeitura!J659&lt;&gt;""),"EXCLUÍDO","")</f>
        <v/>
      </c>
      <c r="P659" s="24" t="str">
        <f>IF(Prefeitura!J659&lt;&gt;"","ATENDIDO CDHU",IF(Prefeitura!I659="Não","NÃO COMPROVA TEMPO DE MORADIA",""))</f>
        <v/>
      </c>
      <c r="Q659" s="24" t="str">
        <f t="shared" si="22"/>
        <v/>
      </c>
    </row>
    <row r="660" spans="1:17" ht="24.95" customHeight="1" x14ac:dyDescent="0.25">
      <c r="A660" s="17">
        <f t="shared" si="21"/>
        <v>658</v>
      </c>
      <c r="B660" s="18" t="str">
        <f>'Base de dados'!A659</f>
        <v>5140001230</v>
      </c>
      <c r="C660" s="19" t="str">
        <f>'Base de dados'!B659</f>
        <v>CRISTIANE TIMOTEO DE LIMA</v>
      </c>
      <c r="D660" s="26">
        <f>'Base de dados'!C659</f>
        <v>554472090</v>
      </c>
      <c r="E660" s="20" t="str">
        <f>'Base de dados'!D659</f>
        <v>485.113.758-30</v>
      </c>
      <c r="F660" s="21" t="str">
        <f>IF('Base de dados'!E659&lt;&gt;"",'Base de dados'!E659,"")</f>
        <v/>
      </c>
      <c r="G660" s="21" t="str">
        <f>IF('Base de dados'!F659&lt;&gt;"",'Base de dados'!F659,"")</f>
        <v/>
      </c>
      <c r="H660" s="21" t="str">
        <f>IF('Base de dados'!G659&lt;&gt;"",'Base de dados'!G659,"")</f>
        <v/>
      </c>
      <c r="I660" s="31" t="str">
        <f>Prefeitura!D660</f>
        <v>RUA PARA, 361 - PARQUE NACIONAL - JUQUIA</v>
      </c>
      <c r="J660" s="22" t="str">
        <f>Prefeitura!E660</f>
        <v>(13) 996830083</v>
      </c>
      <c r="K660" s="23" t="str">
        <f>LOWER('Base de dados'!K659)</f>
        <v>cris11-lima@hotmail.com</v>
      </c>
      <c r="L660" s="24" t="str">
        <f>'Base de dados'!J659</f>
        <v>POPULAÇÃO GERAL</v>
      </c>
      <c r="M660" s="24" t="str">
        <f>'Base de dados'!L659</f>
        <v>SUPLENTE COMPLEMENTAR</v>
      </c>
      <c r="N660" s="24">
        <f>'Base de dados'!M659</f>
        <v>427</v>
      </c>
      <c r="O660" s="29" t="str">
        <f>IF(OR(Prefeitura!I660="Não",Prefeitura!J660&lt;&gt;""),"EXCLUÍDO","")</f>
        <v/>
      </c>
      <c r="P660" s="24" t="str">
        <f>IF(Prefeitura!J660&lt;&gt;"","ATENDIDO CDHU",IF(Prefeitura!I660="Não","NÃO COMPROVA TEMPO DE MORADIA",""))</f>
        <v/>
      </c>
      <c r="Q660" s="24" t="str">
        <f t="shared" si="22"/>
        <v/>
      </c>
    </row>
    <row r="661" spans="1:17" ht="24.95" customHeight="1" x14ac:dyDescent="0.25">
      <c r="A661" s="17">
        <f t="shared" si="21"/>
        <v>659</v>
      </c>
      <c r="B661" s="18" t="str">
        <f>'Base de dados'!A660</f>
        <v>5140001552</v>
      </c>
      <c r="C661" s="19" t="str">
        <f>'Base de dados'!B660</f>
        <v>MARCIANO RAMOS DE JESUS</v>
      </c>
      <c r="D661" s="26">
        <f>'Base de dados'!C660</f>
        <v>420412062</v>
      </c>
      <c r="E661" s="20" t="str">
        <f>'Base de dados'!D660</f>
        <v>365.326.358-12</v>
      </c>
      <c r="F661" s="21" t="str">
        <f>IF('Base de dados'!E660&lt;&gt;"",'Base de dados'!E660,"")</f>
        <v>DANIELA DE SOUZA SANTOS</v>
      </c>
      <c r="G661" s="21">
        <f>IF('Base de dados'!F660&lt;&gt;"",'Base de dados'!F660,"")</f>
        <v>428392044</v>
      </c>
      <c r="H661" s="21" t="str">
        <f>IF('Base de dados'!G660&lt;&gt;"",'Base de dados'!G660,"")</f>
        <v>420.904.278-17</v>
      </c>
      <c r="I661" s="31" t="str">
        <f>Prefeitura!D661</f>
        <v>EST CBA, KM 9, 00 - JUQUIA-GUACU - JUQUIA</v>
      </c>
      <c r="J661" s="22" t="str">
        <f>Prefeitura!E661</f>
        <v>(13) 997544083</v>
      </c>
      <c r="K661" s="23" t="str">
        <f>LOWER('Base de dados'!K660)</f>
        <v>danibarbosasantos@hotmail.com</v>
      </c>
      <c r="L661" s="24" t="str">
        <f>'Base de dados'!J660</f>
        <v>POPULAÇÃO GERAL</v>
      </c>
      <c r="M661" s="24" t="str">
        <f>'Base de dados'!L660</f>
        <v>SUPLENTE COMPLEMENTAR</v>
      </c>
      <c r="N661" s="24">
        <f>'Base de dados'!M660</f>
        <v>428</v>
      </c>
      <c r="O661" s="29" t="str">
        <f>IF(OR(Prefeitura!I661="Não",Prefeitura!J661&lt;&gt;""),"EXCLUÍDO","")</f>
        <v/>
      </c>
      <c r="P661" s="24" t="str">
        <f>IF(Prefeitura!J661&lt;&gt;"","ATENDIDO CDHU",IF(Prefeitura!I661="Não","NÃO COMPROVA TEMPO DE MORADIA",""))</f>
        <v/>
      </c>
      <c r="Q661" s="24" t="str">
        <f t="shared" si="22"/>
        <v/>
      </c>
    </row>
    <row r="662" spans="1:17" ht="24.95" customHeight="1" x14ac:dyDescent="0.25">
      <c r="A662" s="17">
        <f t="shared" si="21"/>
        <v>660</v>
      </c>
      <c r="B662" s="18" t="str">
        <f>'Base de dados'!A661</f>
        <v>5140003905</v>
      </c>
      <c r="C662" s="19" t="str">
        <f>'Base de dados'!B661</f>
        <v>JONAS ARAUJO DE ALMEIDA</v>
      </c>
      <c r="D662" s="26">
        <f>'Base de dados'!C661</f>
        <v>48404232</v>
      </c>
      <c r="E662" s="20" t="str">
        <f>'Base de dados'!D661</f>
        <v>403.655.918-40</v>
      </c>
      <c r="F662" s="21" t="str">
        <f>IF('Base de dados'!E661&lt;&gt;"",'Base de dados'!E661,"")</f>
        <v/>
      </c>
      <c r="G662" s="21" t="str">
        <f>IF('Base de dados'!F661&lt;&gt;"",'Base de dados'!F661,"")</f>
        <v/>
      </c>
      <c r="H662" s="21" t="str">
        <f>IF('Base de dados'!G661&lt;&gt;"",'Base de dados'!G661,"")</f>
        <v/>
      </c>
      <c r="I662" s="31" t="str">
        <f>Prefeitura!D662</f>
        <v>RUA ANDORINHA, 295 - VILA DOS PASSAROS - JUQUIA</v>
      </c>
      <c r="J662" s="22" t="str">
        <f>Prefeitura!E662</f>
        <v>(13) 997048368</v>
      </c>
      <c r="K662" s="23" t="str">
        <f>LOWER('Base de dados'!K661)</f>
        <v>jonasalmeida27@gmail.com</v>
      </c>
      <c r="L662" s="24" t="str">
        <f>'Base de dados'!J661</f>
        <v>POPULAÇÃO GERAL</v>
      </c>
      <c r="M662" s="24" t="str">
        <f>'Base de dados'!L661</f>
        <v>SUPLENTE COMPLEMENTAR</v>
      </c>
      <c r="N662" s="24">
        <f>'Base de dados'!M661</f>
        <v>429</v>
      </c>
      <c r="O662" s="29" t="str">
        <f>IF(OR(Prefeitura!I662="Não",Prefeitura!J662&lt;&gt;""),"EXCLUÍDO","")</f>
        <v/>
      </c>
      <c r="P662" s="24" t="str">
        <f>IF(Prefeitura!J662&lt;&gt;"","ATENDIDO CDHU",IF(Prefeitura!I662="Não","NÃO COMPROVA TEMPO DE MORADIA",""))</f>
        <v/>
      </c>
      <c r="Q662" s="24" t="str">
        <f t="shared" si="22"/>
        <v/>
      </c>
    </row>
    <row r="663" spans="1:17" ht="24.95" customHeight="1" x14ac:dyDescent="0.25">
      <c r="A663" s="17">
        <f t="shared" si="21"/>
        <v>661</v>
      </c>
      <c r="B663" s="18" t="str">
        <f>'Base de dados'!A662</f>
        <v>5140003475</v>
      </c>
      <c r="C663" s="19" t="str">
        <f>'Base de dados'!B662</f>
        <v>RAMON PEREIRA DA SILVA</v>
      </c>
      <c r="D663" s="26">
        <f>'Base de dados'!C662</f>
        <v>486681889</v>
      </c>
      <c r="E663" s="20" t="str">
        <f>'Base de dados'!D662</f>
        <v>405.179.658-28</v>
      </c>
      <c r="F663" s="21" t="str">
        <f>IF('Base de dados'!E662&lt;&gt;"",'Base de dados'!E662,"")</f>
        <v>MUTSY SANTOS HINUY</v>
      </c>
      <c r="G663" s="21">
        <f>IF('Base de dados'!F662&lt;&gt;"",'Base de dados'!F662,"")</f>
        <v>278280146</v>
      </c>
      <c r="H663" s="21" t="str">
        <f>IF('Base de dados'!G662&lt;&gt;"",'Base de dados'!G662,"")</f>
        <v>270.691.438-69</v>
      </c>
      <c r="I663" s="31" t="str">
        <f>Prefeitura!D663</f>
        <v>RUA EUCLIDES MOTTA, 29 - VILA SANCHES - JUQUIA</v>
      </c>
      <c r="J663" s="22" t="str">
        <f>Prefeitura!E663</f>
        <v>(13) 982161969</v>
      </c>
      <c r="K663" s="23" t="str">
        <f>LOWER('Base de dados'!K662)</f>
        <v>ramon-russo@outlook.com</v>
      </c>
      <c r="L663" s="24" t="str">
        <f>'Base de dados'!J662</f>
        <v>POPULAÇÃO GERAL</v>
      </c>
      <c r="M663" s="24" t="str">
        <f>'Base de dados'!L662</f>
        <v>SUPLENTE COMPLEMENTAR</v>
      </c>
      <c r="N663" s="24">
        <f>'Base de dados'!M662</f>
        <v>430</v>
      </c>
      <c r="O663" s="29" t="str">
        <f>IF(OR(Prefeitura!I663="Não",Prefeitura!J663&lt;&gt;""),"EXCLUÍDO","")</f>
        <v/>
      </c>
      <c r="P663" s="24" t="str">
        <f>IF(Prefeitura!J663&lt;&gt;"","ATENDIDO CDHU",IF(Prefeitura!I663="Não","NÃO COMPROVA TEMPO DE MORADIA",""))</f>
        <v/>
      </c>
      <c r="Q663" s="24" t="str">
        <f t="shared" si="22"/>
        <v/>
      </c>
    </row>
    <row r="664" spans="1:17" ht="24.95" customHeight="1" x14ac:dyDescent="0.25">
      <c r="A664" s="17">
        <f t="shared" si="21"/>
        <v>662</v>
      </c>
      <c r="B664" s="18" t="str">
        <f>'Base de dados'!A663</f>
        <v>5140002485</v>
      </c>
      <c r="C664" s="19" t="str">
        <f>'Base de dados'!B663</f>
        <v>ROSELI FERREIRA DE FREITAS</v>
      </c>
      <c r="D664" s="26">
        <f>'Base de dados'!C663</f>
        <v>288311516</v>
      </c>
      <c r="E664" s="20" t="str">
        <f>'Base de dados'!D663</f>
        <v>286.881.358-51</v>
      </c>
      <c r="F664" s="21" t="str">
        <f>IF('Base de dados'!E663&lt;&gt;"",'Base de dados'!E663,"")</f>
        <v/>
      </c>
      <c r="G664" s="21" t="str">
        <f>IF('Base de dados'!F663&lt;&gt;"",'Base de dados'!F663,"")</f>
        <v/>
      </c>
      <c r="H664" s="21" t="str">
        <f>IF('Base de dados'!G663&lt;&gt;"",'Base de dados'!G663,"")</f>
        <v/>
      </c>
      <c r="I664" s="31" t="str">
        <f>Prefeitura!D664</f>
        <v>RUA LOURENCO COSTA, 40 - VILA SANCHES - JUQUIA</v>
      </c>
      <c r="J664" s="22" t="str">
        <f>Prefeitura!E664</f>
        <v>(13) 997398687</v>
      </c>
      <c r="K664" s="23" t="str">
        <f>LOWER('Base de dados'!K663)</f>
        <v>flor-ed@hotmail.com</v>
      </c>
      <c r="L664" s="24" t="str">
        <f>'Base de dados'!J663</f>
        <v>POPULAÇÃO GERAL</v>
      </c>
      <c r="M664" s="24" t="str">
        <f>'Base de dados'!L663</f>
        <v>SUPLENTE COMPLEMENTAR</v>
      </c>
      <c r="N664" s="24">
        <f>'Base de dados'!M663</f>
        <v>431</v>
      </c>
      <c r="O664" s="29" t="str">
        <f>IF(OR(Prefeitura!I664="Não",Prefeitura!J664&lt;&gt;""),"EXCLUÍDO","")</f>
        <v/>
      </c>
      <c r="P664" s="24" t="str">
        <f>IF(Prefeitura!J664&lt;&gt;"","ATENDIDO CDHU",IF(Prefeitura!I664="Não","NÃO COMPROVA TEMPO DE MORADIA",""))</f>
        <v/>
      </c>
      <c r="Q664" s="24" t="str">
        <f t="shared" si="22"/>
        <v/>
      </c>
    </row>
    <row r="665" spans="1:17" ht="24.95" customHeight="1" x14ac:dyDescent="0.25">
      <c r="A665" s="17">
        <f t="shared" si="21"/>
        <v>663</v>
      </c>
      <c r="B665" s="18" t="str">
        <f>'Base de dados'!A664</f>
        <v>5140005520</v>
      </c>
      <c r="C665" s="19" t="str">
        <f>'Base de dados'!B664</f>
        <v>LEANDRO DE MOURA GOMES</v>
      </c>
      <c r="D665" s="26">
        <f>'Base de dados'!C664</f>
        <v>521792769</v>
      </c>
      <c r="E665" s="20" t="str">
        <f>'Base de dados'!D664</f>
        <v>464.240.928-97</v>
      </c>
      <c r="F665" s="21" t="str">
        <f>IF('Base de dados'!E664&lt;&gt;"",'Base de dados'!E664,"")</f>
        <v/>
      </c>
      <c r="G665" s="21" t="str">
        <f>IF('Base de dados'!F664&lt;&gt;"",'Base de dados'!F664,"")</f>
        <v/>
      </c>
      <c r="H665" s="21" t="str">
        <f>IF('Base de dados'!G664&lt;&gt;"",'Base de dados'!G664,"")</f>
        <v/>
      </c>
      <c r="I665" s="31" t="str">
        <f>Prefeitura!D665</f>
        <v>RUA DOM PEDRO SEGUNDO, 89 - VILA NOVA - JUQUIA</v>
      </c>
      <c r="J665" s="22" t="str">
        <f>Prefeitura!E665</f>
        <v>(13) 996381394</v>
      </c>
      <c r="K665" s="23" t="str">
        <f>LOWER('Base de dados'!K664)</f>
        <v>leandroomoura98@gmail.com</v>
      </c>
      <c r="L665" s="24" t="str">
        <f>'Base de dados'!J664</f>
        <v>POPULAÇÃO GERAL</v>
      </c>
      <c r="M665" s="24" t="str">
        <f>'Base de dados'!L664</f>
        <v>SUPLENTE COMPLEMENTAR</v>
      </c>
      <c r="N665" s="24">
        <f>'Base de dados'!M664</f>
        <v>432</v>
      </c>
      <c r="O665" s="29" t="str">
        <f>IF(OR(Prefeitura!I665="Não",Prefeitura!J665&lt;&gt;""),"EXCLUÍDO","")</f>
        <v/>
      </c>
      <c r="P665" s="24" t="str">
        <f>IF(Prefeitura!J665&lt;&gt;"","ATENDIDO CDHU",IF(Prefeitura!I665="Não","NÃO COMPROVA TEMPO DE MORADIA",""))</f>
        <v/>
      </c>
      <c r="Q665" s="24" t="str">
        <f t="shared" si="22"/>
        <v/>
      </c>
    </row>
    <row r="666" spans="1:17" ht="24.95" customHeight="1" x14ac:dyDescent="0.25">
      <c r="A666" s="17">
        <f t="shared" si="21"/>
        <v>664</v>
      </c>
      <c r="B666" s="18" t="str">
        <f>'Base de dados'!A665</f>
        <v>5140006619</v>
      </c>
      <c r="C666" s="19" t="str">
        <f>'Base de dados'!B665</f>
        <v>RAFAEL SANCHES RIBEIRO</v>
      </c>
      <c r="D666" s="26">
        <f>'Base de dados'!C665</f>
        <v>409685951</v>
      </c>
      <c r="E666" s="20" t="str">
        <f>'Base de dados'!D665</f>
        <v>371.823.368-12</v>
      </c>
      <c r="F666" s="21" t="str">
        <f>IF('Base de dados'!E665&lt;&gt;"",'Base de dados'!E665,"")</f>
        <v/>
      </c>
      <c r="G666" s="21" t="str">
        <f>IF('Base de dados'!F665&lt;&gt;"",'Base de dados'!F665,"")</f>
        <v/>
      </c>
      <c r="H666" s="21" t="str">
        <f>IF('Base de dados'!G665&lt;&gt;"",'Base de dados'!G665,"")</f>
        <v/>
      </c>
      <c r="I666" s="31" t="str">
        <f>Prefeitura!D666</f>
        <v>RUA JOAO FLORENCIO, 182 - VILA SANCHES - JUQUIA</v>
      </c>
      <c r="J666" s="22" t="str">
        <f>Prefeitura!E666</f>
        <v>(13) 997009750</v>
      </c>
      <c r="K666" s="23" t="str">
        <f>LOWER('Base de dados'!K665)</f>
        <v>rafael_vlk87@hotmail.com</v>
      </c>
      <c r="L666" s="24" t="str">
        <f>'Base de dados'!J665</f>
        <v>POPULAÇÃO GERAL</v>
      </c>
      <c r="M666" s="24" t="str">
        <f>'Base de dados'!L665</f>
        <v>SUPLENTE COMPLEMENTAR</v>
      </c>
      <c r="N666" s="24">
        <f>'Base de dados'!M665</f>
        <v>433</v>
      </c>
      <c r="O666" s="29" t="str">
        <f>IF(OR(Prefeitura!I666="Não",Prefeitura!J666&lt;&gt;""),"EXCLUÍDO","")</f>
        <v/>
      </c>
      <c r="P666" s="24" t="str">
        <f>IF(Prefeitura!J666&lt;&gt;"","ATENDIDO CDHU",IF(Prefeitura!I666="Não","NÃO COMPROVA TEMPO DE MORADIA",""))</f>
        <v/>
      </c>
      <c r="Q666" s="24" t="str">
        <f t="shared" si="22"/>
        <v/>
      </c>
    </row>
    <row r="667" spans="1:17" ht="24.95" customHeight="1" x14ac:dyDescent="0.25">
      <c r="A667" s="17">
        <f t="shared" si="21"/>
        <v>665</v>
      </c>
      <c r="B667" s="18" t="str">
        <f>'Base de dados'!A666</f>
        <v>5140001941</v>
      </c>
      <c r="C667" s="19" t="str">
        <f>'Base de dados'!B666</f>
        <v>FATIMA APARECIDO DE QUEIROZ</v>
      </c>
      <c r="D667" s="26">
        <f>'Base de dados'!C666</f>
        <v>469458732</v>
      </c>
      <c r="E667" s="20" t="str">
        <f>'Base de dados'!D666</f>
        <v>378.106.668-19</v>
      </c>
      <c r="F667" s="21" t="str">
        <f>IF('Base de dados'!E666&lt;&gt;"",'Base de dados'!E666,"")</f>
        <v>FABIANO RIBEIRO DE QUEIROZ</v>
      </c>
      <c r="G667" s="21" t="str">
        <f>IF('Base de dados'!F666&lt;&gt;"",'Base de dados'!F666,"")</f>
        <v>41534542×</v>
      </c>
      <c r="H667" s="21" t="str">
        <f>IF('Base de dados'!G666&lt;&gt;"",'Base de dados'!G666,"")</f>
        <v>382.669.558-59</v>
      </c>
      <c r="I667" s="31" t="str">
        <f>Prefeitura!D667</f>
        <v>SIT BOA ESPERANCA, Sem nm - SERRARIA - MIRACATU</v>
      </c>
      <c r="J667" s="22" t="str">
        <f>Prefeitura!E667</f>
        <v>(13) 996823887</v>
      </c>
      <c r="K667" s="23" t="str">
        <f>LOWER('Base de dados'!K666)</f>
        <v>aparecidoqueirozfa@gmail.com</v>
      </c>
      <c r="L667" s="24" t="str">
        <f>'Base de dados'!J666</f>
        <v>POPULAÇÃO GERAL</v>
      </c>
      <c r="M667" s="24" t="str">
        <f>'Base de dados'!L666</f>
        <v>SUPLENTE COMPLEMENTAR</v>
      </c>
      <c r="N667" s="24">
        <f>'Base de dados'!M666</f>
        <v>434</v>
      </c>
      <c r="O667" s="29" t="str">
        <f>IF(OR(Prefeitura!I667="Não",Prefeitura!J667&lt;&gt;""),"EXCLUÍDO","")</f>
        <v/>
      </c>
      <c r="P667" s="24" t="str">
        <f>IF(Prefeitura!J667&lt;&gt;"","ATENDIDO CDHU",IF(Prefeitura!I667="Não","NÃO COMPROVA TEMPO DE MORADIA",""))</f>
        <v/>
      </c>
      <c r="Q667" s="24" t="str">
        <f t="shared" si="22"/>
        <v/>
      </c>
    </row>
    <row r="668" spans="1:17" ht="24.95" customHeight="1" x14ac:dyDescent="0.25">
      <c r="A668" s="17">
        <f t="shared" si="21"/>
        <v>666</v>
      </c>
      <c r="B668" s="18" t="str">
        <f>'Base de dados'!A667</f>
        <v>5140008433</v>
      </c>
      <c r="C668" s="19" t="str">
        <f>'Base de dados'!B667</f>
        <v>ADOLFO HENRIQUE SOUZA DOS SANTOS</v>
      </c>
      <c r="D668" s="26">
        <f>'Base de dados'!C667</f>
        <v>591618679</v>
      </c>
      <c r="E668" s="20" t="str">
        <f>'Base de dados'!D667</f>
        <v>489.525.928-59</v>
      </c>
      <c r="F668" s="21" t="str">
        <f>IF('Base de dados'!E667&lt;&gt;"",'Base de dados'!E667,"")</f>
        <v/>
      </c>
      <c r="G668" s="21" t="str">
        <f>IF('Base de dados'!F667&lt;&gt;"",'Base de dados'!F667,"")</f>
        <v/>
      </c>
      <c r="H668" s="21" t="str">
        <f>IF('Base de dados'!G667&lt;&gt;"",'Base de dados'!G667,"")</f>
        <v/>
      </c>
      <c r="I668" s="31" t="str">
        <f>Prefeitura!D668</f>
        <v>RUA FLORESTA, 248 - BAIRRO FLORESTA - JUQUIA</v>
      </c>
      <c r="J668" s="22" t="str">
        <f>Prefeitura!E668</f>
        <v>(13) 997702026</v>
      </c>
      <c r="K668" s="23" t="str">
        <f>LOWER('Base de dados'!K667)</f>
        <v>adolfohenriquehenriqu@gmail.com</v>
      </c>
      <c r="L668" s="24" t="str">
        <f>'Base de dados'!J667</f>
        <v>POPULAÇÃO GERAL</v>
      </c>
      <c r="M668" s="24" t="str">
        <f>'Base de dados'!L667</f>
        <v>SUPLENTE COMPLEMENTAR</v>
      </c>
      <c r="N668" s="24">
        <f>'Base de dados'!M667</f>
        <v>435</v>
      </c>
      <c r="O668" s="29" t="str">
        <f>IF(OR(Prefeitura!I668="Não",Prefeitura!J668&lt;&gt;""),"EXCLUÍDO","")</f>
        <v/>
      </c>
      <c r="P668" s="24" t="str">
        <f>IF(Prefeitura!J668&lt;&gt;"","ATENDIDO CDHU",IF(Prefeitura!I668="Não","NÃO COMPROVA TEMPO DE MORADIA",""))</f>
        <v/>
      </c>
      <c r="Q668" s="24" t="str">
        <f t="shared" si="22"/>
        <v/>
      </c>
    </row>
    <row r="669" spans="1:17" ht="24.95" customHeight="1" x14ac:dyDescent="0.25">
      <c r="A669" s="17">
        <f t="shared" si="21"/>
        <v>667</v>
      </c>
      <c r="B669" s="18" t="str">
        <f>'Base de dados'!A668</f>
        <v>5140000695</v>
      </c>
      <c r="C669" s="19" t="str">
        <f>'Base de dados'!B668</f>
        <v>DANIELA PEREIRA SOARES</v>
      </c>
      <c r="D669" s="26">
        <f>'Base de dados'!C668</f>
        <v>445174432</v>
      </c>
      <c r="E669" s="20" t="str">
        <f>'Base de dados'!D668</f>
        <v>361.259.618-77</v>
      </c>
      <c r="F669" s="21" t="str">
        <f>IF('Base de dados'!E668&lt;&gt;"",'Base de dados'!E668,"")</f>
        <v/>
      </c>
      <c r="G669" s="21" t="str">
        <f>IF('Base de dados'!F668&lt;&gt;"",'Base de dados'!F668,"")</f>
        <v/>
      </c>
      <c r="H669" s="21" t="str">
        <f>IF('Base de dados'!G668&lt;&gt;"",'Base de dados'!G668,"")</f>
        <v/>
      </c>
      <c r="I669" s="31" t="str">
        <f>Prefeitura!D669</f>
        <v>RUA MARTINS COELHO, 725 - CENTRO - JUQUIA</v>
      </c>
      <c r="J669" s="22" t="str">
        <f>Prefeitura!E669</f>
        <v>(13) 997609142</v>
      </c>
      <c r="K669" s="23" t="str">
        <f>LOWER('Base de dados'!K668)</f>
        <v>daniela_soares3@hotmail.com</v>
      </c>
      <c r="L669" s="24" t="str">
        <f>'Base de dados'!J668</f>
        <v>POPULAÇÃO GERAL</v>
      </c>
      <c r="M669" s="24" t="str">
        <f>'Base de dados'!L668</f>
        <v>SUPLENTE COMPLEMENTAR</v>
      </c>
      <c r="N669" s="24">
        <f>'Base de dados'!M668</f>
        <v>436</v>
      </c>
      <c r="O669" s="29" t="str">
        <f>IF(OR(Prefeitura!I669="Não",Prefeitura!J669&lt;&gt;""),"EXCLUÍDO","")</f>
        <v/>
      </c>
      <c r="P669" s="24" t="str">
        <f>IF(Prefeitura!J669&lt;&gt;"","ATENDIDO CDHU",IF(Prefeitura!I669="Não","NÃO COMPROVA TEMPO DE MORADIA",""))</f>
        <v/>
      </c>
      <c r="Q669" s="24" t="str">
        <f t="shared" si="22"/>
        <v/>
      </c>
    </row>
    <row r="670" spans="1:17" ht="24.95" customHeight="1" x14ac:dyDescent="0.25">
      <c r="A670" s="17">
        <f t="shared" si="21"/>
        <v>668</v>
      </c>
      <c r="B670" s="18" t="str">
        <f>'Base de dados'!A669</f>
        <v>5140009159</v>
      </c>
      <c r="C670" s="19" t="str">
        <f>'Base de dados'!B669</f>
        <v>DIRCE RODRIGUES LAURINDO</v>
      </c>
      <c r="D670" s="26">
        <f>'Base de dados'!C669</f>
        <v>360259571</v>
      </c>
      <c r="E670" s="20" t="str">
        <f>'Base de dados'!D669</f>
        <v>312.186.968-00</v>
      </c>
      <c r="F670" s="21" t="str">
        <f>IF('Base de dados'!E669&lt;&gt;"",'Base de dados'!E669,"")</f>
        <v/>
      </c>
      <c r="G670" s="21" t="str">
        <f>IF('Base de dados'!F669&lt;&gt;"",'Base de dados'!F669,"")</f>
        <v/>
      </c>
      <c r="H670" s="21" t="str">
        <f>IF('Base de dados'!G669&lt;&gt;"",'Base de dados'!G669,"")</f>
        <v/>
      </c>
      <c r="I670" s="31" t="str">
        <f>Prefeitura!D670</f>
        <v>RUA SALTINHO, Sem numero - ASSUNGUI - JUQUIA</v>
      </c>
      <c r="J670" s="22" t="str">
        <f>Prefeitura!E670</f>
        <v>(13) 996306255</v>
      </c>
      <c r="K670" s="23" t="str">
        <f>LOWER('Base de dados'!K669)</f>
        <v>dircerodrigueslaurinda@gmail.com</v>
      </c>
      <c r="L670" s="24" t="str">
        <f>'Base de dados'!J669</f>
        <v>POPULAÇÃO GERAL</v>
      </c>
      <c r="M670" s="24" t="str">
        <f>'Base de dados'!L669</f>
        <v>SUPLENTE COMPLEMENTAR</v>
      </c>
      <c r="N670" s="24">
        <f>'Base de dados'!M669</f>
        <v>437</v>
      </c>
      <c r="O670" s="29" t="str">
        <f>IF(OR(Prefeitura!I670="Não",Prefeitura!J670&lt;&gt;""),"EXCLUÍDO","")</f>
        <v/>
      </c>
      <c r="P670" s="24" t="str">
        <f>IF(Prefeitura!J670&lt;&gt;"","ATENDIDO CDHU",IF(Prefeitura!I670="Não","NÃO COMPROVA TEMPO DE MORADIA",""))</f>
        <v/>
      </c>
      <c r="Q670" s="24" t="str">
        <f t="shared" si="22"/>
        <v/>
      </c>
    </row>
    <row r="671" spans="1:17" ht="24.95" customHeight="1" x14ac:dyDescent="0.25">
      <c r="A671" s="17">
        <f t="shared" si="21"/>
        <v>669</v>
      </c>
      <c r="B671" s="18" t="str">
        <f>'Base de dados'!A670</f>
        <v>5140009803</v>
      </c>
      <c r="C671" s="19" t="str">
        <f>'Base de dados'!B670</f>
        <v>DANIEL CERQUEIRA DA SILVA</v>
      </c>
      <c r="D671" s="26">
        <f>'Base de dados'!C670</f>
        <v>422451733</v>
      </c>
      <c r="E671" s="20" t="str">
        <f>'Base de dados'!D670</f>
        <v>371.807.318-89</v>
      </c>
      <c r="F671" s="21" t="str">
        <f>IF('Base de dados'!E670&lt;&gt;"",'Base de dados'!E670,"")</f>
        <v>SUELLEN DE JESUS REIS</v>
      </c>
      <c r="G671" s="21">
        <f>IF('Base de dados'!F670&lt;&gt;"",'Base de dados'!F670,"")</f>
        <v>532378969</v>
      </c>
      <c r="H671" s="21" t="str">
        <f>IF('Base de dados'!G670&lt;&gt;"",'Base de dados'!G670,"")</f>
        <v>457.488.278-67</v>
      </c>
      <c r="I671" s="31" t="str">
        <f>Prefeitura!D671</f>
        <v>EST DE JUQUIA SETE BARRAS KM 06, S/n - RIBEIRAOZINHO - JUQUIA</v>
      </c>
      <c r="J671" s="22" t="str">
        <f>Prefeitura!E671</f>
        <v>(13) 996722811</v>
      </c>
      <c r="K671" s="23" t="str">
        <f>LOWER('Base de dados'!K670)</f>
        <v>danielgol20@outlook.com</v>
      </c>
      <c r="L671" s="24" t="str">
        <f>'Base de dados'!J670</f>
        <v>POPULAÇÃO GERAL</v>
      </c>
      <c r="M671" s="24" t="str">
        <f>'Base de dados'!L670</f>
        <v>SUPLENTE COMPLEMENTAR</v>
      </c>
      <c r="N671" s="24">
        <f>'Base de dados'!M670</f>
        <v>438</v>
      </c>
      <c r="O671" s="29" t="str">
        <f>IF(OR(Prefeitura!I671="Não",Prefeitura!J671&lt;&gt;""),"EXCLUÍDO","")</f>
        <v/>
      </c>
      <c r="P671" s="24" t="str">
        <f>IF(Prefeitura!J671&lt;&gt;"","ATENDIDO CDHU",IF(Prefeitura!I671="Não","NÃO COMPROVA TEMPO DE MORADIA",""))</f>
        <v/>
      </c>
      <c r="Q671" s="24" t="str">
        <f t="shared" si="22"/>
        <v/>
      </c>
    </row>
    <row r="672" spans="1:17" ht="24.95" customHeight="1" x14ac:dyDescent="0.25">
      <c r="A672" s="17">
        <f t="shared" si="21"/>
        <v>670</v>
      </c>
      <c r="B672" s="18" t="str">
        <f>'Base de dados'!A671</f>
        <v>5140006601</v>
      </c>
      <c r="C672" s="19" t="str">
        <f>'Base de dados'!B671</f>
        <v>CLAYTON DIAS DE PAULA</v>
      </c>
      <c r="D672" s="26">
        <f>'Base de dados'!C671</f>
        <v>558578949</v>
      </c>
      <c r="E672" s="20" t="str">
        <f>'Base de dados'!D671</f>
        <v>462.511.408-01</v>
      </c>
      <c r="F672" s="21" t="str">
        <f>IF('Base de dados'!E671&lt;&gt;"",'Base de dados'!E671,"")</f>
        <v/>
      </c>
      <c r="G672" s="21" t="str">
        <f>IF('Base de dados'!F671&lt;&gt;"",'Base de dados'!F671,"")</f>
        <v/>
      </c>
      <c r="H672" s="21" t="str">
        <f>IF('Base de dados'!G671&lt;&gt;"",'Base de dados'!G671,"")</f>
        <v/>
      </c>
      <c r="I672" s="31" t="str">
        <f>Prefeitura!D672</f>
        <v>RUA DIOGO FLORINDO RIBEIRO, 271 - VILA FLORINDO DE CIMA - JUQUIA</v>
      </c>
      <c r="J672" s="22" t="str">
        <f>Prefeitura!E672</f>
        <v>(13) 996624852</v>
      </c>
      <c r="K672" s="23" t="str">
        <f>LOWER('Base de dados'!K671)</f>
        <v>claytondias305@gmail.com</v>
      </c>
      <c r="L672" s="24" t="str">
        <f>'Base de dados'!J671</f>
        <v>POPULAÇÃO GERAL</v>
      </c>
      <c r="M672" s="24" t="str">
        <f>'Base de dados'!L671</f>
        <v>SUPLENTE COMPLEMENTAR</v>
      </c>
      <c r="N672" s="24">
        <f>'Base de dados'!M671</f>
        <v>439</v>
      </c>
      <c r="O672" s="29" t="str">
        <f>IF(OR(Prefeitura!I672="Não",Prefeitura!J672&lt;&gt;""),"EXCLUÍDO","")</f>
        <v/>
      </c>
      <c r="P672" s="24" t="str">
        <f>IF(Prefeitura!J672&lt;&gt;"","ATENDIDO CDHU",IF(Prefeitura!I672="Não","NÃO COMPROVA TEMPO DE MORADIA",""))</f>
        <v/>
      </c>
      <c r="Q672" s="24" t="str">
        <f t="shared" si="22"/>
        <v/>
      </c>
    </row>
    <row r="673" spans="1:17" ht="24.95" customHeight="1" x14ac:dyDescent="0.25">
      <c r="A673" s="17">
        <f t="shared" si="21"/>
        <v>671</v>
      </c>
      <c r="B673" s="18" t="str">
        <f>'Base de dados'!A672</f>
        <v>5140007021</v>
      </c>
      <c r="C673" s="19" t="str">
        <f>'Base de dados'!B672</f>
        <v>SILV SILV DO NASCIMENTO MOTA</v>
      </c>
      <c r="D673" s="26">
        <f>'Base de dados'!C672</f>
        <v>486646592</v>
      </c>
      <c r="E673" s="20" t="str">
        <f>'Base de dados'!D672</f>
        <v>411.636.868-75</v>
      </c>
      <c r="F673" s="21" t="str">
        <f>IF('Base de dados'!E672&lt;&gt;"",'Base de dados'!E672,"")</f>
        <v>KAIQUE SILVA DO NASCIMENTO</v>
      </c>
      <c r="G673" s="21">
        <f>IF('Base de dados'!F672&lt;&gt;"",'Base de dados'!F672,"")</f>
        <v>50076971</v>
      </c>
      <c r="H673" s="21" t="str">
        <f>IF('Base de dados'!G672&lt;&gt;"",'Base de dados'!G672,"")</f>
        <v>478.716.638-79</v>
      </c>
      <c r="I673" s="31" t="str">
        <f>Prefeitura!D673</f>
        <v>RUA ANTONIO LEAL DAS NEVES, 234 - VILA SANCHES  - JUQUIA</v>
      </c>
      <c r="J673" s="22" t="str">
        <f>Prefeitura!E673</f>
        <v>(13) 997873405</v>
      </c>
      <c r="K673" s="23" t="str">
        <f>LOWER('Base de dados'!K672)</f>
        <v>nutri_silvanamotta@outlook.com</v>
      </c>
      <c r="L673" s="24" t="str">
        <f>'Base de dados'!J672</f>
        <v>POPULAÇÃO GERAL</v>
      </c>
      <c r="M673" s="24" t="str">
        <f>'Base de dados'!L672</f>
        <v>SUPLENTE COMPLEMENTAR</v>
      </c>
      <c r="N673" s="24">
        <f>'Base de dados'!M672</f>
        <v>440</v>
      </c>
      <c r="O673" s="29" t="str">
        <f>IF(OR(Prefeitura!I673="Não",Prefeitura!J673&lt;&gt;""),"EXCLUÍDO","")</f>
        <v/>
      </c>
      <c r="P673" s="24" t="str">
        <f>IF(Prefeitura!J673&lt;&gt;"","ATENDIDO CDHU",IF(Prefeitura!I673="Não","NÃO COMPROVA TEMPO DE MORADIA",""))</f>
        <v/>
      </c>
      <c r="Q673" s="24" t="str">
        <f t="shared" si="22"/>
        <v/>
      </c>
    </row>
    <row r="674" spans="1:17" ht="24.95" customHeight="1" x14ac:dyDescent="0.25">
      <c r="A674" s="17">
        <f t="shared" si="21"/>
        <v>672</v>
      </c>
      <c r="B674" s="18" t="str">
        <f>'Base de dados'!A673</f>
        <v>5140004259</v>
      </c>
      <c r="C674" s="19" t="str">
        <f>'Base de dados'!B673</f>
        <v>JONNY DE OLIVEIRA SANTOS</v>
      </c>
      <c r="D674" s="26">
        <f>'Base de dados'!C673</f>
        <v>419733097</v>
      </c>
      <c r="E674" s="20" t="str">
        <f>'Base de dados'!D673</f>
        <v>446.319.948-43</v>
      </c>
      <c r="F674" s="21" t="str">
        <f>IF('Base de dados'!E673&lt;&gt;"",'Base de dados'!E673,"")</f>
        <v/>
      </c>
      <c r="G674" s="21" t="str">
        <f>IF('Base de dados'!F673&lt;&gt;"",'Base de dados'!F673,"")</f>
        <v/>
      </c>
      <c r="H674" s="21" t="str">
        <f>IF('Base de dados'!G673&lt;&gt;"",'Base de dados'!G673,"")</f>
        <v/>
      </c>
      <c r="I674" s="31" t="str">
        <f>Prefeitura!D674</f>
        <v>RUA PROJETADA, 71 - PIUVA - JUQUIA</v>
      </c>
      <c r="J674" s="22" t="str">
        <f>Prefeitura!E674</f>
        <v>(13) 996454686</v>
      </c>
      <c r="K674" s="23" t="str">
        <f>LOWER('Base de dados'!K673)</f>
        <v>laisdapereiramendess@gmail.com</v>
      </c>
      <c r="L674" s="24" t="str">
        <f>'Base de dados'!J673</f>
        <v>POPULAÇÃO GERAL</v>
      </c>
      <c r="M674" s="24" t="str">
        <f>'Base de dados'!L673</f>
        <v>SUPLENTE COMPLEMENTAR</v>
      </c>
      <c r="N674" s="24">
        <f>'Base de dados'!M673</f>
        <v>441</v>
      </c>
      <c r="O674" s="29" t="str">
        <f>IF(OR(Prefeitura!I674="Não",Prefeitura!J674&lt;&gt;""),"EXCLUÍDO","")</f>
        <v/>
      </c>
      <c r="P674" s="24" t="str">
        <f>IF(Prefeitura!J674&lt;&gt;"","ATENDIDO CDHU",IF(Prefeitura!I674="Não","NÃO COMPROVA TEMPO DE MORADIA",""))</f>
        <v/>
      </c>
      <c r="Q674" s="24" t="str">
        <f t="shared" si="22"/>
        <v/>
      </c>
    </row>
    <row r="675" spans="1:17" ht="24.95" customHeight="1" x14ac:dyDescent="0.25">
      <c r="A675" s="17">
        <f t="shared" si="21"/>
        <v>673</v>
      </c>
      <c r="B675" s="18" t="str">
        <f>'Base de dados'!A674</f>
        <v>5140008763</v>
      </c>
      <c r="C675" s="19" t="str">
        <f>'Base de dados'!B674</f>
        <v>ADRIANA DE SOUZA MAIA</v>
      </c>
      <c r="D675" s="26">
        <f>'Base de dados'!C674</f>
        <v>403521373</v>
      </c>
      <c r="E675" s="20" t="str">
        <f>'Base de dados'!D674</f>
        <v>330.674.968-09</v>
      </c>
      <c r="F675" s="21" t="str">
        <f>IF('Base de dados'!E674&lt;&gt;"",'Base de dados'!E674,"")</f>
        <v/>
      </c>
      <c r="G675" s="21" t="str">
        <f>IF('Base de dados'!F674&lt;&gt;"",'Base de dados'!F674,"")</f>
        <v/>
      </c>
      <c r="H675" s="21" t="str">
        <f>IF('Base de dados'!G674&lt;&gt;"",'Base de dados'!G674,"")</f>
        <v/>
      </c>
      <c r="I675" s="31" t="str">
        <f>Prefeitura!D675</f>
        <v>RUA EDUARDO PEREIRA, 19 - JARDIM JUQUIA - JUQUIA</v>
      </c>
      <c r="J675" s="22" t="str">
        <f>Prefeitura!E675</f>
        <v>(13) 997891633</v>
      </c>
      <c r="K675" s="23" t="str">
        <f>LOWER('Base de dados'!K674)</f>
        <v>drica.maiasouza@gmail.com</v>
      </c>
      <c r="L675" s="24" t="str">
        <f>'Base de dados'!J674</f>
        <v>POPULAÇÃO GERAL</v>
      </c>
      <c r="M675" s="24" t="str">
        <f>'Base de dados'!L674</f>
        <v>SUPLENTE COMPLEMENTAR</v>
      </c>
      <c r="N675" s="24">
        <f>'Base de dados'!M674</f>
        <v>442</v>
      </c>
      <c r="O675" s="29" t="str">
        <f>IF(OR(Prefeitura!I675="Não",Prefeitura!J675&lt;&gt;""),"EXCLUÍDO","")</f>
        <v/>
      </c>
      <c r="P675" s="24" t="str">
        <f>IF(Prefeitura!J675&lt;&gt;"","ATENDIDO CDHU",IF(Prefeitura!I675="Não","NÃO COMPROVA TEMPO DE MORADIA",""))</f>
        <v/>
      </c>
      <c r="Q675" s="24" t="str">
        <f t="shared" si="22"/>
        <v/>
      </c>
    </row>
    <row r="676" spans="1:17" ht="24.95" customHeight="1" x14ac:dyDescent="0.25">
      <c r="A676" s="17">
        <f t="shared" si="21"/>
        <v>674</v>
      </c>
      <c r="B676" s="18" t="str">
        <f>'Base de dados'!A675</f>
        <v>5140009423</v>
      </c>
      <c r="C676" s="19" t="str">
        <f>'Base de dados'!B675</f>
        <v>DEISE DE ARAUJO LOPES</v>
      </c>
      <c r="D676" s="26">
        <f>'Base de dados'!C675</f>
        <v>370506789</v>
      </c>
      <c r="E676" s="20" t="str">
        <f>'Base de dados'!D675</f>
        <v>427.241.858-03</v>
      </c>
      <c r="F676" s="21" t="str">
        <f>IF('Base de dados'!E675&lt;&gt;"",'Base de dados'!E675,"")</f>
        <v>JONATAS BARBOSA SANTANA</v>
      </c>
      <c r="G676" s="21">
        <f>IF('Base de dados'!F675&lt;&gt;"",'Base de dados'!F675,"")</f>
        <v>659681730</v>
      </c>
      <c r="H676" s="21" t="str">
        <f>IF('Base de dados'!G675&lt;&gt;"",'Base de dados'!G675,"")</f>
        <v>148.858.907-05</v>
      </c>
      <c r="I676" s="31" t="str">
        <f>Prefeitura!D676</f>
        <v>RUA PIAUI, 44 - PARQUE NACIONAL - JUQUIA</v>
      </c>
      <c r="J676" s="22" t="str">
        <f>Prefeitura!E676</f>
        <v>(13) 996422385</v>
      </c>
      <c r="K676" s="23" t="str">
        <f>LOWER('Base de dados'!K675)</f>
        <v>deiseals@outlook.com</v>
      </c>
      <c r="L676" s="24" t="str">
        <f>'Base de dados'!J675</f>
        <v>POPULAÇÃO GERAL</v>
      </c>
      <c r="M676" s="24" t="str">
        <f>'Base de dados'!L675</f>
        <v>SUPLENTE COMPLEMENTAR</v>
      </c>
      <c r="N676" s="24">
        <f>'Base de dados'!M675</f>
        <v>443</v>
      </c>
      <c r="O676" s="29" t="str">
        <f>IF(OR(Prefeitura!I676="Não",Prefeitura!J676&lt;&gt;""),"EXCLUÍDO","")</f>
        <v/>
      </c>
      <c r="P676" s="24" t="str">
        <f>IF(Prefeitura!J676&lt;&gt;"","ATENDIDO CDHU",IF(Prefeitura!I676="Não","NÃO COMPROVA TEMPO DE MORADIA",""))</f>
        <v/>
      </c>
      <c r="Q676" s="24" t="str">
        <f t="shared" si="22"/>
        <v/>
      </c>
    </row>
    <row r="677" spans="1:17" ht="24.95" customHeight="1" x14ac:dyDescent="0.25">
      <c r="A677" s="17">
        <f t="shared" si="21"/>
        <v>675</v>
      </c>
      <c r="B677" s="18" t="str">
        <f>'Base de dados'!A676</f>
        <v>5140002188</v>
      </c>
      <c r="C677" s="19" t="str">
        <f>'Base de dados'!B676</f>
        <v>VANIA RIBEIRO</v>
      </c>
      <c r="D677" s="26">
        <f>'Base de dados'!C676</f>
        <v>18503600</v>
      </c>
      <c r="E677" s="20" t="str">
        <f>'Base de dados'!D676</f>
        <v>108.421.998-02</v>
      </c>
      <c r="F677" s="21" t="str">
        <f>IF('Base de dados'!E676&lt;&gt;"",'Base de dados'!E676,"")</f>
        <v/>
      </c>
      <c r="G677" s="21" t="str">
        <f>IF('Base de dados'!F676&lt;&gt;"",'Base de dados'!F676,"")</f>
        <v/>
      </c>
      <c r="H677" s="21" t="str">
        <f>IF('Base de dados'!G676&lt;&gt;"",'Base de dados'!G676,"")</f>
        <v/>
      </c>
      <c r="I677" s="31" t="str">
        <f>Prefeitura!D677</f>
        <v>RUA PERNANBUCO, 210 - PQ NACIONAL - JUQUIA</v>
      </c>
      <c r="J677" s="22" t="str">
        <f>Prefeitura!E677</f>
        <v>(13) 97942273</v>
      </c>
      <c r="K677" s="23" t="str">
        <f>LOWER('Base de dados'!K676)</f>
        <v>vaniaribei@gmail.com</v>
      </c>
      <c r="L677" s="24" t="str">
        <f>'Base de dados'!J676</f>
        <v>POPULAÇÃO GERAL</v>
      </c>
      <c r="M677" s="24" t="str">
        <f>'Base de dados'!L676</f>
        <v>SUPLENTE COMPLEMENTAR</v>
      </c>
      <c r="N677" s="24">
        <f>'Base de dados'!M676</f>
        <v>444</v>
      </c>
      <c r="O677" s="29" t="str">
        <f>IF(OR(Prefeitura!I677="Não",Prefeitura!J677&lt;&gt;""),"EXCLUÍDO","")</f>
        <v/>
      </c>
      <c r="P677" s="24" t="str">
        <f>IF(Prefeitura!J677&lt;&gt;"","ATENDIDO CDHU",IF(Prefeitura!I677="Não","NÃO COMPROVA TEMPO DE MORADIA",""))</f>
        <v/>
      </c>
      <c r="Q677" s="24" t="str">
        <f t="shared" si="22"/>
        <v/>
      </c>
    </row>
    <row r="678" spans="1:17" ht="24.95" customHeight="1" x14ac:dyDescent="0.25">
      <c r="A678" s="17">
        <f t="shared" si="21"/>
        <v>676</v>
      </c>
      <c r="B678" s="18" t="str">
        <f>'Base de dados'!A677</f>
        <v>5140003731</v>
      </c>
      <c r="C678" s="19" t="str">
        <f>'Base de dados'!B677</f>
        <v>MARIA APARECIDA LOPES</v>
      </c>
      <c r="D678" s="26">
        <f>'Base de dados'!C677</f>
        <v>33501169</v>
      </c>
      <c r="E678" s="20" t="str">
        <f>'Base de dados'!D677</f>
        <v>303.768.898-02</v>
      </c>
      <c r="F678" s="21" t="str">
        <f>IF('Base de dados'!E677&lt;&gt;"",'Base de dados'!E677,"")</f>
        <v/>
      </c>
      <c r="G678" s="21" t="str">
        <f>IF('Base de dados'!F677&lt;&gt;"",'Base de dados'!F677,"")</f>
        <v/>
      </c>
      <c r="H678" s="21" t="str">
        <f>IF('Base de dados'!G677&lt;&gt;"",'Base de dados'!G677,"")</f>
        <v/>
      </c>
      <c r="I678" s="31" t="str">
        <f>Prefeitura!D678</f>
        <v>RUA KAHEY NAKAMURA, 428 - JARDIM MIRACATU - MIRACATU</v>
      </c>
      <c r="J678" s="22" t="str">
        <f>Prefeitura!E678</f>
        <v>(13) 997991513</v>
      </c>
      <c r="K678" s="23" t="str">
        <f>LOWER('Base de dados'!K677)</f>
        <v>marialopes1513@outlook.com</v>
      </c>
      <c r="L678" s="24" t="str">
        <f>'Base de dados'!J677</f>
        <v>POPULAÇÃO GERAL</v>
      </c>
      <c r="M678" s="24" t="str">
        <f>'Base de dados'!L677</f>
        <v>SUPLENTE COMPLEMENTAR</v>
      </c>
      <c r="N678" s="24">
        <f>'Base de dados'!M677</f>
        <v>445</v>
      </c>
      <c r="O678" s="29" t="str">
        <f>IF(OR(Prefeitura!I678="Não",Prefeitura!J678&lt;&gt;""),"EXCLUÍDO","")</f>
        <v/>
      </c>
      <c r="P678" s="24" t="str">
        <f>IF(Prefeitura!J678&lt;&gt;"","ATENDIDO CDHU",IF(Prefeitura!I678="Não","NÃO COMPROVA TEMPO DE MORADIA",""))</f>
        <v/>
      </c>
      <c r="Q678" s="24" t="str">
        <f t="shared" si="22"/>
        <v/>
      </c>
    </row>
    <row r="679" spans="1:17" ht="24.95" customHeight="1" x14ac:dyDescent="0.25">
      <c r="A679" s="17">
        <f t="shared" si="21"/>
        <v>677</v>
      </c>
      <c r="B679" s="18" t="str">
        <f>'Base de dados'!A678</f>
        <v>5140001149</v>
      </c>
      <c r="C679" s="19" t="str">
        <f>'Base de dados'!B678</f>
        <v>EDNEY JACKSON DE SOUZA</v>
      </c>
      <c r="D679" s="26">
        <f>'Base de dados'!C678</f>
        <v>337079353</v>
      </c>
      <c r="E679" s="20" t="str">
        <f>'Base de dados'!D678</f>
        <v>307.105.448-39</v>
      </c>
      <c r="F679" s="21" t="str">
        <f>IF('Base de dados'!E678&lt;&gt;"",'Base de dados'!E678,"")</f>
        <v/>
      </c>
      <c r="G679" s="21" t="str">
        <f>IF('Base de dados'!F678&lt;&gt;"",'Base de dados'!F678,"")</f>
        <v/>
      </c>
      <c r="H679" s="21" t="str">
        <f>IF('Base de dados'!G678&lt;&gt;"",'Base de dados'!G678,"")</f>
        <v/>
      </c>
      <c r="I679" s="31" t="str">
        <f>Prefeitura!D679</f>
        <v>RUA DOM PEDRO II, 73 - VILA NOVA - JUQUIA</v>
      </c>
      <c r="J679" s="22" t="str">
        <f>Prefeitura!E679</f>
        <v>(13) 997715349</v>
      </c>
      <c r="K679" s="23" t="str">
        <f>LOWER('Base de dados'!K678)</f>
        <v>dney_souza@hotmail.com</v>
      </c>
      <c r="L679" s="24" t="str">
        <f>'Base de dados'!J678</f>
        <v>POPULAÇÃO GERAL</v>
      </c>
      <c r="M679" s="24" t="str">
        <f>'Base de dados'!L678</f>
        <v>SUPLENTE COMPLEMENTAR</v>
      </c>
      <c r="N679" s="24">
        <f>'Base de dados'!M678</f>
        <v>446</v>
      </c>
      <c r="O679" s="29" t="str">
        <f>IF(OR(Prefeitura!I679="Não",Prefeitura!J679&lt;&gt;""),"EXCLUÍDO","")</f>
        <v/>
      </c>
      <c r="P679" s="24" t="str">
        <f>IF(Prefeitura!J679&lt;&gt;"","ATENDIDO CDHU",IF(Prefeitura!I679="Não","NÃO COMPROVA TEMPO DE MORADIA",""))</f>
        <v/>
      </c>
      <c r="Q679" s="24" t="str">
        <f t="shared" si="22"/>
        <v/>
      </c>
    </row>
    <row r="680" spans="1:17" ht="24.95" customHeight="1" x14ac:dyDescent="0.25">
      <c r="A680" s="17">
        <f t="shared" si="21"/>
        <v>678</v>
      </c>
      <c r="B680" s="18" t="str">
        <f>'Base de dados'!A679</f>
        <v>5140003715</v>
      </c>
      <c r="C680" s="19" t="str">
        <f>'Base de dados'!B679</f>
        <v>EDILANE DA CUNHA RIBEIRO</v>
      </c>
      <c r="D680" s="26">
        <f>'Base de dados'!C679</f>
        <v>499283272</v>
      </c>
      <c r="E680" s="20" t="str">
        <f>'Base de dados'!D679</f>
        <v>424.942.878-80</v>
      </c>
      <c r="F680" s="21" t="str">
        <f>IF('Base de dados'!E679&lt;&gt;"",'Base de dados'!E679,"")</f>
        <v/>
      </c>
      <c r="G680" s="21" t="str">
        <f>IF('Base de dados'!F679&lt;&gt;"",'Base de dados'!F679,"")</f>
        <v/>
      </c>
      <c r="H680" s="21" t="str">
        <f>IF('Base de dados'!G679&lt;&gt;"",'Base de dados'!G679,"")</f>
        <v/>
      </c>
      <c r="I680" s="31" t="str">
        <f>Prefeitura!D680</f>
        <v>SIT BR116KM411 SITIO AMBROSIO BAIRRO POUSO ALTO DE CIMA JUQUIA SP, 411 - POUSO ALTO DE CIMA - JUQUIA</v>
      </c>
      <c r="J680" s="22" t="str">
        <f>Prefeitura!E680</f>
        <v>(13) 997017607</v>
      </c>
      <c r="K680" s="23" t="str">
        <f>LOWER('Base de dados'!K679)</f>
        <v>ruivatreze5@gmail.com</v>
      </c>
      <c r="L680" s="24" t="str">
        <f>'Base de dados'!J679</f>
        <v>POPULAÇÃO GERAL</v>
      </c>
      <c r="M680" s="24" t="str">
        <f>'Base de dados'!L679</f>
        <v>SUPLENTE COMPLEMENTAR</v>
      </c>
      <c r="N680" s="24">
        <f>'Base de dados'!M679</f>
        <v>447</v>
      </c>
      <c r="O680" s="29" t="str">
        <f>IF(OR(Prefeitura!I680="Não",Prefeitura!J680&lt;&gt;""),"EXCLUÍDO","")</f>
        <v/>
      </c>
      <c r="P680" s="24" t="str">
        <f>IF(Prefeitura!J680&lt;&gt;"","ATENDIDO CDHU",IF(Prefeitura!I680="Não","NÃO COMPROVA TEMPO DE MORADIA",""))</f>
        <v/>
      </c>
      <c r="Q680" s="24" t="str">
        <f t="shared" si="22"/>
        <v/>
      </c>
    </row>
    <row r="681" spans="1:17" ht="24.95" customHeight="1" x14ac:dyDescent="0.25">
      <c r="A681" s="17">
        <f t="shared" si="21"/>
        <v>679</v>
      </c>
      <c r="B681" s="18" t="str">
        <f>'Base de dados'!A680</f>
        <v>5140006445</v>
      </c>
      <c r="C681" s="19" t="str">
        <f>'Base de dados'!B680</f>
        <v>CATIANO CARDOSO DOS SANTOS</v>
      </c>
      <c r="D681" s="26">
        <f>'Base de dados'!C680</f>
        <v>651099808</v>
      </c>
      <c r="E681" s="20" t="str">
        <f>'Base de dados'!D680</f>
        <v>035.545.935-32</v>
      </c>
      <c r="F681" s="21" t="str">
        <f>IF('Base de dados'!E680&lt;&gt;"",'Base de dados'!E680,"")</f>
        <v>GESSICA BRAZIL CARDOSO DOS SANTOS</v>
      </c>
      <c r="G681" s="21">
        <f>IF('Base de dados'!F680&lt;&gt;"",'Base de dados'!F680,"")</f>
        <v>450180682</v>
      </c>
      <c r="H681" s="21" t="str">
        <f>IF('Base de dados'!G680&lt;&gt;"",'Base de dados'!G680,"")</f>
        <v>366.835.108-22</v>
      </c>
      <c r="I681" s="31" t="str">
        <f>Prefeitura!D681</f>
        <v>CHA RODOVIA  SP 79 KM 188, 01  - COLONIZACAO  - JUQUIA</v>
      </c>
      <c r="J681" s="22" t="str">
        <f>Prefeitura!E681</f>
        <v>(13) 996409054</v>
      </c>
      <c r="K681" s="23" t="str">
        <f>LOWER('Base de dados'!K680)</f>
        <v>catiano.cardoso@bol.com.br</v>
      </c>
      <c r="L681" s="24" t="str">
        <f>'Base de dados'!J680</f>
        <v>POPULAÇÃO GERAL</v>
      </c>
      <c r="M681" s="24" t="str">
        <f>'Base de dados'!L680</f>
        <v>SUPLENTE COMPLEMENTAR</v>
      </c>
      <c r="N681" s="24">
        <f>'Base de dados'!M680</f>
        <v>448</v>
      </c>
      <c r="O681" s="29" t="str">
        <f>IF(OR(Prefeitura!I681="Não",Prefeitura!J681&lt;&gt;""),"EXCLUÍDO","")</f>
        <v/>
      </c>
      <c r="P681" s="24" t="str">
        <f>IF(Prefeitura!J681&lt;&gt;"","ATENDIDO CDHU",IF(Prefeitura!I681="Não","NÃO COMPROVA TEMPO DE MORADIA",""))</f>
        <v/>
      </c>
      <c r="Q681" s="24" t="str">
        <f t="shared" si="22"/>
        <v/>
      </c>
    </row>
    <row r="682" spans="1:17" ht="24.95" customHeight="1" x14ac:dyDescent="0.25">
      <c r="A682" s="17">
        <f t="shared" si="21"/>
        <v>680</v>
      </c>
      <c r="B682" s="18" t="str">
        <f>'Base de dados'!A681</f>
        <v>5140003368</v>
      </c>
      <c r="C682" s="19" t="str">
        <f>'Base de dados'!B681</f>
        <v>KAIQUE VINICIUS</v>
      </c>
      <c r="D682" s="26">
        <f>'Base de dados'!C681</f>
        <v>537017781</v>
      </c>
      <c r="E682" s="20" t="str">
        <f>'Base de dados'!D681</f>
        <v>464.970.828-16</v>
      </c>
      <c r="F682" s="21" t="str">
        <f>IF('Base de dados'!E681&lt;&gt;"",'Base de dados'!E681,"")</f>
        <v/>
      </c>
      <c r="G682" s="21" t="str">
        <f>IF('Base de dados'!F681&lt;&gt;"",'Base de dados'!F681,"")</f>
        <v/>
      </c>
      <c r="H682" s="21" t="str">
        <f>IF('Base de dados'!G681&lt;&gt;"",'Base de dados'!G681,"")</f>
        <v/>
      </c>
      <c r="I682" s="31" t="str">
        <f>Prefeitura!D682</f>
        <v>RUA DUQUE DE CAXIAS, 481 - VILA INDUSTRIAL - JUQUIA</v>
      </c>
      <c r="J682" s="22" t="str">
        <f>Prefeitura!E682</f>
        <v>(13) 997886745</v>
      </c>
      <c r="K682" s="23" t="str">
        <f>LOWER('Base de dados'!K681)</f>
        <v>kaiquevinicius53@oulook.com</v>
      </c>
      <c r="L682" s="24" t="str">
        <f>'Base de dados'!J681</f>
        <v>POPULAÇÃO GERAL</v>
      </c>
      <c r="M682" s="24" t="str">
        <f>'Base de dados'!L681</f>
        <v>SUPLENTE COMPLEMENTAR</v>
      </c>
      <c r="N682" s="24">
        <f>'Base de dados'!M681</f>
        <v>449</v>
      </c>
      <c r="O682" s="29" t="str">
        <f>IF(OR(Prefeitura!I682="Não",Prefeitura!J682&lt;&gt;""),"EXCLUÍDO","")</f>
        <v/>
      </c>
      <c r="P682" s="24" t="str">
        <f>IF(Prefeitura!J682&lt;&gt;"","ATENDIDO CDHU",IF(Prefeitura!I682="Não","NÃO COMPROVA TEMPO DE MORADIA",""))</f>
        <v/>
      </c>
      <c r="Q682" s="24" t="str">
        <f t="shared" si="22"/>
        <v/>
      </c>
    </row>
    <row r="683" spans="1:17" ht="24.95" customHeight="1" x14ac:dyDescent="0.25">
      <c r="A683" s="17">
        <f t="shared" si="21"/>
        <v>681</v>
      </c>
      <c r="B683" s="18" t="str">
        <f>'Base de dados'!A682</f>
        <v>5140007252</v>
      </c>
      <c r="C683" s="19" t="str">
        <f>'Base de dados'!B682</f>
        <v>NAIARA LOPES DA SILVA</v>
      </c>
      <c r="D683" s="26">
        <f>'Base de dados'!C682</f>
        <v>486613756</v>
      </c>
      <c r="E683" s="20" t="str">
        <f>'Base de dados'!D682</f>
        <v>395.359.398-66</v>
      </c>
      <c r="F683" s="21" t="str">
        <f>IF('Base de dados'!E682&lt;&gt;"",'Base de dados'!E682,"")</f>
        <v/>
      </c>
      <c r="G683" s="21" t="str">
        <f>IF('Base de dados'!F682&lt;&gt;"",'Base de dados'!F682,"")</f>
        <v/>
      </c>
      <c r="H683" s="21" t="str">
        <f>IF('Base de dados'!G682&lt;&gt;"",'Base de dados'!G682,"")</f>
        <v/>
      </c>
      <c r="I683" s="31" t="str">
        <f>Prefeitura!D683</f>
        <v>RUA FRANK LANE, 192 - VILA SANCHES - JUQUIA</v>
      </c>
      <c r="J683" s="22" t="str">
        <f>Prefeitura!E683</f>
        <v>(13) 991783387</v>
      </c>
      <c r="K683" s="23" t="str">
        <f>LOWER('Base de dados'!K682)</f>
        <v>adenilsonjose929@gmail.com</v>
      </c>
      <c r="L683" s="24" t="str">
        <f>'Base de dados'!J682</f>
        <v>POPULAÇÃO GERAL</v>
      </c>
      <c r="M683" s="24" t="str">
        <f>'Base de dados'!L682</f>
        <v>SUPLENTE COMPLEMENTAR</v>
      </c>
      <c r="N683" s="24">
        <f>'Base de dados'!M682</f>
        <v>450</v>
      </c>
      <c r="O683" s="29" t="str">
        <f>IF(OR(Prefeitura!I683="Não",Prefeitura!J683&lt;&gt;""),"EXCLUÍDO","")</f>
        <v/>
      </c>
      <c r="P683" s="24" t="str">
        <f>IF(Prefeitura!J683&lt;&gt;"","ATENDIDO CDHU",IF(Prefeitura!I683="Não","NÃO COMPROVA TEMPO DE MORADIA",""))</f>
        <v/>
      </c>
      <c r="Q683" s="24" t="str">
        <f t="shared" si="22"/>
        <v/>
      </c>
    </row>
    <row r="684" spans="1:17" ht="24.95" customHeight="1" x14ac:dyDescent="0.25">
      <c r="A684" s="17">
        <f t="shared" si="21"/>
        <v>682</v>
      </c>
      <c r="B684" s="18" t="str">
        <f>'Base de dados'!A683</f>
        <v>5140002386</v>
      </c>
      <c r="C684" s="19" t="str">
        <f>'Base de dados'!B683</f>
        <v>JESSICA STELI ALVES DOMINGOS</v>
      </c>
      <c r="D684" s="26">
        <f>'Base de dados'!C683</f>
        <v>463762071</v>
      </c>
      <c r="E684" s="20" t="str">
        <f>'Base de dados'!D683</f>
        <v>386.627.088-70</v>
      </c>
      <c r="F684" s="21" t="str">
        <f>IF('Base de dados'!E683&lt;&gt;"",'Base de dados'!E683,"")</f>
        <v/>
      </c>
      <c r="G684" s="21" t="str">
        <f>IF('Base de dados'!F683&lt;&gt;"",'Base de dados'!F683,"")</f>
        <v/>
      </c>
      <c r="H684" s="21" t="str">
        <f>IF('Base de dados'!G683&lt;&gt;"",'Base de dados'!G683,"")</f>
        <v/>
      </c>
      <c r="I684" s="31" t="str">
        <f>Prefeitura!D684</f>
        <v>RUA ADVENTISTA, 358 - PIUVA - JUQUIA</v>
      </c>
      <c r="J684" s="22" t="str">
        <f>Prefeitura!E684</f>
        <v>(13) 997585791</v>
      </c>
      <c r="K684" s="23" t="str">
        <f>LOWER('Base de dados'!K683)</f>
        <v>gciksthely@gmail.com</v>
      </c>
      <c r="L684" s="24" t="str">
        <f>'Base de dados'!J683</f>
        <v>POPULAÇÃO GERAL</v>
      </c>
      <c r="M684" s="24" t="str">
        <f>'Base de dados'!L683</f>
        <v>SUPLENTE COMPLEMENTAR</v>
      </c>
      <c r="N684" s="24">
        <f>'Base de dados'!M683</f>
        <v>451</v>
      </c>
      <c r="O684" s="29" t="str">
        <f>IF(OR(Prefeitura!I684="Não",Prefeitura!J684&lt;&gt;""),"EXCLUÍDO","")</f>
        <v/>
      </c>
      <c r="P684" s="24" t="str">
        <f>IF(Prefeitura!J684&lt;&gt;"","ATENDIDO CDHU",IF(Prefeitura!I684="Não","NÃO COMPROVA TEMPO DE MORADIA",""))</f>
        <v/>
      </c>
      <c r="Q684" s="24" t="str">
        <f t="shared" si="22"/>
        <v/>
      </c>
    </row>
    <row r="685" spans="1:17" ht="24.95" customHeight="1" x14ac:dyDescent="0.25">
      <c r="A685" s="17">
        <f t="shared" si="21"/>
        <v>683</v>
      </c>
      <c r="B685" s="18" t="str">
        <f>'Base de dados'!A684</f>
        <v>5140001024</v>
      </c>
      <c r="C685" s="19" t="str">
        <f>'Base de dados'!B684</f>
        <v>MARICELIA COELHO CRISTINO</v>
      </c>
      <c r="D685" s="26">
        <f>'Base de dados'!C684</f>
        <v>227421693</v>
      </c>
      <c r="E685" s="20" t="str">
        <f>'Base de dados'!D684</f>
        <v>118.578.198-61</v>
      </c>
      <c r="F685" s="21" t="str">
        <f>IF('Base de dados'!E684&lt;&gt;"",'Base de dados'!E684,"")</f>
        <v/>
      </c>
      <c r="G685" s="21" t="str">
        <f>IF('Base de dados'!F684&lt;&gt;"",'Base de dados'!F684,"")</f>
        <v/>
      </c>
      <c r="H685" s="21" t="str">
        <f>IF('Base de dados'!G684&lt;&gt;"",'Base de dados'!G684,"")</f>
        <v/>
      </c>
      <c r="I685" s="31" t="str">
        <f>Prefeitura!D685</f>
        <v>EST PARQUE ALVORADA, 0 - ITOPAVA - JUQUIA</v>
      </c>
      <c r="J685" s="22" t="str">
        <f>Prefeitura!E685</f>
        <v>(13) 97363454</v>
      </c>
      <c r="K685" s="23" t="str">
        <f>LOWER('Base de dados'!K684)</f>
        <v>mariceliacoelho27@gmail.com</v>
      </c>
      <c r="L685" s="24" t="str">
        <f>'Base de dados'!J684</f>
        <v>POPULAÇÃO GERAL</v>
      </c>
      <c r="M685" s="24" t="str">
        <f>'Base de dados'!L684</f>
        <v>SUPLENTE COMPLEMENTAR</v>
      </c>
      <c r="N685" s="24">
        <f>'Base de dados'!M684</f>
        <v>452</v>
      </c>
      <c r="O685" s="29" t="str">
        <f>IF(OR(Prefeitura!I685="Não",Prefeitura!J685&lt;&gt;""),"EXCLUÍDO","")</f>
        <v/>
      </c>
      <c r="P685" s="24" t="str">
        <f>IF(Prefeitura!J685&lt;&gt;"","ATENDIDO CDHU",IF(Prefeitura!I685="Não","NÃO COMPROVA TEMPO DE MORADIA",""))</f>
        <v/>
      </c>
      <c r="Q685" s="24" t="str">
        <f t="shared" si="22"/>
        <v/>
      </c>
    </row>
    <row r="686" spans="1:17" ht="24.95" customHeight="1" x14ac:dyDescent="0.25">
      <c r="A686" s="17">
        <f t="shared" si="21"/>
        <v>684</v>
      </c>
      <c r="B686" s="18" t="str">
        <f>'Base de dados'!A685</f>
        <v>5140003277</v>
      </c>
      <c r="C686" s="19" t="str">
        <f>'Base de dados'!B685</f>
        <v>PATRICK DA SILVA CARVALHO</v>
      </c>
      <c r="D686" s="26">
        <f>'Base de dados'!C685</f>
        <v>539785301</v>
      </c>
      <c r="E686" s="20" t="str">
        <f>'Base de dados'!D685</f>
        <v>464.517.688-98</v>
      </c>
      <c r="F686" s="21" t="str">
        <f>IF('Base de dados'!E685&lt;&gt;"",'Base de dados'!E685,"")</f>
        <v/>
      </c>
      <c r="G686" s="21" t="str">
        <f>IF('Base de dados'!F685&lt;&gt;"",'Base de dados'!F685,"")</f>
        <v/>
      </c>
      <c r="H686" s="21" t="str">
        <f>IF('Base de dados'!G685&lt;&gt;"",'Base de dados'!G685,"")</f>
        <v/>
      </c>
      <c r="I686" s="31" t="str">
        <f>Prefeitura!D686</f>
        <v>RUA JOAQUIM BELQUIOR DE CAMARGO, 199 - VILA INDUSTRIAL - JUQUIA</v>
      </c>
      <c r="J686" s="22" t="str">
        <f>Prefeitura!E686</f>
        <v>(13) 996464595</v>
      </c>
      <c r="K686" s="23" t="str">
        <f>LOWER('Base de dados'!K685)</f>
        <v>patrick.1998_@hotmail.com</v>
      </c>
      <c r="L686" s="24" t="str">
        <f>'Base de dados'!J685</f>
        <v>POPULAÇÃO GERAL</v>
      </c>
      <c r="M686" s="24" t="str">
        <f>'Base de dados'!L685</f>
        <v>SUPLENTE COMPLEMENTAR</v>
      </c>
      <c r="N686" s="24">
        <f>'Base de dados'!M685</f>
        <v>453</v>
      </c>
      <c r="O686" s="29" t="str">
        <f>IF(OR(Prefeitura!I686="Não",Prefeitura!J686&lt;&gt;""),"EXCLUÍDO","")</f>
        <v/>
      </c>
      <c r="P686" s="24" t="str">
        <f>IF(Prefeitura!J686&lt;&gt;"","ATENDIDO CDHU",IF(Prefeitura!I686="Não","NÃO COMPROVA TEMPO DE MORADIA",""))</f>
        <v/>
      </c>
      <c r="Q686" s="24" t="str">
        <f t="shared" si="22"/>
        <v/>
      </c>
    </row>
    <row r="687" spans="1:17" ht="24.95" customHeight="1" x14ac:dyDescent="0.25">
      <c r="A687" s="17">
        <f t="shared" si="21"/>
        <v>685</v>
      </c>
      <c r="B687" s="18" t="str">
        <f>'Base de dados'!A686</f>
        <v>5140009274</v>
      </c>
      <c r="C687" s="19" t="str">
        <f>'Base de dados'!B686</f>
        <v>ALEXIA FATIMA DE PAULA TEIXEIRA</v>
      </c>
      <c r="D687" s="26">
        <f>'Base de dados'!C686</f>
        <v>589236635</v>
      </c>
      <c r="E687" s="20" t="str">
        <f>'Base de dados'!D686</f>
        <v>486.647.268-50</v>
      </c>
      <c r="F687" s="21" t="str">
        <f>IF('Base de dados'!E686&lt;&gt;"",'Base de dados'!E686,"")</f>
        <v/>
      </c>
      <c r="G687" s="21" t="str">
        <f>IF('Base de dados'!F686&lt;&gt;"",'Base de dados'!F686,"")</f>
        <v/>
      </c>
      <c r="H687" s="21" t="str">
        <f>IF('Base de dados'!G686&lt;&gt;"",'Base de dados'!G686,"")</f>
        <v/>
      </c>
      <c r="I687" s="31" t="str">
        <f>Prefeitura!D687</f>
        <v>RUA MARECHAL RONDON, 123 - CEDRO - JUQUIA</v>
      </c>
      <c r="J687" s="22" t="str">
        <f>Prefeitura!E687</f>
        <v>(13) 997326876</v>
      </c>
      <c r="K687" s="23" t="str">
        <f>LOWER('Base de dados'!K686)</f>
        <v>alexiateixeira66@gmail.com</v>
      </c>
      <c r="L687" s="24" t="str">
        <f>'Base de dados'!J686</f>
        <v>POPULAÇÃO GERAL</v>
      </c>
      <c r="M687" s="24" t="str">
        <f>'Base de dados'!L686</f>
        <v>SUPLENTE COMPLEMENTAR</v>
      </c>
      <c r="N687" s="24">
        <f>'Base de dados'!M686</f>
        <v>454</v>
      </c>
      <c r="O687" s="29" t="str">
        <f>IF(OR(Prefeitura!I687="Não",Prefeitura!J687&lt;&gt;""),"EXCLUÍDO","")</f>
        <v/>
      </c>
      <c r="P687" s="24" t="str">
        <f>IF(Prefeitura!J687&lt;&gt;"","ATENDIDO CDHU",IF(Prefeitura!I687="Não","NÃO COMPROVA TEMPO DE MORADIA",""))</f>
        <v/>
      </c>
      <c r="Q687" s="24" t="str">
        <f t="shared" si="22"/>
        <v/>
      </c>
    </row>
    <row r="688" spans="1:17" ht="24.95" customHeight="1" x14ac:dyDescent="0.25">
      <c r="A688" s="17">
        <f t="shared" si="21"/>
        <v>686</v>
      </c>
      <c r="B688" s="18" t="str">
        <f>'Base de dados'!A687</f>
        <v>5140001750</v>
      </c>
      <c r="C688" s="19" t="str">
        <f>'Base de dados'!B687</f>
        <v>JESSICA DA SILVA SANTOS</v>
      </c>
      <c r="D688" s="26">
        <f>'Base de dados'!C687</f>
        <v>493322048</v>
      </c>
      <c r="E688" s="20" t="str">
        <f>'Base de dados'!D687</f>
        <v>415.410.048-33</v>
      </c>
      <c r="F688" s="21" t="str">
        <f>IF('Base de dados'!E687&lt;&gt;"",'Base de dados'!E687,"")</f>
        <v>JOAO CARLOS DA SILVA</v>
      </c>
      <c r="G688" s="21">
        <f>IF('Base de dados'!F687&lt;&gt;"",'Base de dados'!F687,"")</f>
        <v>44850814</v>
      </c>
      <c r="H688" s="21" t="str">
        <f>IF('Base de dados'!G687&lt;&gt;"",'Base de dados'!G687,"")</f>
        <v>390.060.248-48</v>
      </c>
      <c r="I688" s="31" t="str">
        <f>Prefeitura!D688</f>
        <v>EST JUQUIA SETE BARRAS, 01010 - VILA DAS PEDREIRAS - JUQUIA</v>
      </c>
      <c r="J688" s="22" t="str">
        <f>Prefeitura!E688</f>
        <v>(11) 970147171</v>
      </c>
      <c r="K688" s="23" t="str">
        <f>LOWER('Base de dados'!K687)</f>
        <v>jessica.kal@hotmail.com</v>
      </c>
      <c r="L688" s="24" t="str">
        <f>'Base de dados'!J687</f>
        <v>POPULAÇÃO GERAL</v>
      </c>
      <c r="M688" s="24" t="str">
        <f>'Base de dados'!L687</f>
        <v>SUPLENTE COMPLEMENTAR</v>
      </c>
      <c r="N688" s="24">
        <f>'Base de dados'!M687</f>
        <v>455</v>
      </c>
      <c r="O688" s="29" t="str">
        <f>IF(OR(Prefeitura!I688="Não",Prefeitura!J688&lt;&gt;""),"EXCLUÍDO","")</f>
        <v/>
      </c>
      <c r="P688" s="24" t="str">
        <f>IF(Prefeitura!J688&lt;&gt;"","ATENDIDO CDHU",IF(Prefeitura!I688="Não","NÃO COMPROVA TEMPO DE MORADIA",""))</f>
        <v/>
      </c>
      <c r="Q688" s="24" t="str">
        <f t="shared" si="22"/>
        <v/>
      </c>
    </row>
    <row r="689" spans="1:17" ht="24.95" customHeight="1" x14ac:dyDescent="0.25">
      <c r="A689" s="17">
        <f t="shared" si="21"/>
        <v>687</v>
      </c>
      <c r="B689" s="18" t="str">
        <f>'Base de dados'!A688</f>
        <v>5140004200</v>
      </c>
      <c r="C689" s="19" t="str">
        <f>'Base de dados'!B688</f>
        <v>JALILE MENDES MONTEIRO</v>
      </c>
      <c r="D689" s="26">
        <f>'Base de dados'!C688</f>
        <v>458458144</v>
      </c>
      <c r="E689" s="20" t="str">
        <f>'Base de dados'!D688</f>
        <v>352.562.848-00</v>
      </c>
      <c r="F689" s="21" t="str">
        <f>IF('Base de dados'!E688&lt;&gt;"",'Base de dados'!E688,"")</f>
        <v/>
      </c>
      <c r="G689" s="21" t="str">
        <f>IF('Base de dados'!F688&lt;&gt;"",'Base de dados'!F688,"")</f>
        <v/>
      </c>
      <c r="H689" s="21" t="str">
        <f>IF('Base de dados'!G688&lt;&gt;"",'Base de dados'!G688,"")</f>
        <v/>
      </c>
      <c r="I689" s="31" t="str">
        <f>Prefeitura!D689</f>
        <v>RUA LUZIA GONCALVES, 53 - VILA FLORINDO - JUQUIA</v>
      </c>
      <c r="J689" s="22" t="str">
        <f>Prefeitura!E689</f>
        <v>(13) 997369449</v>
      </c>
      <c r="K689" s="23" t="str">
        <f>LOWER('Base de dados'!K688)</f>
        <v>jalilelyla@hotmail.com</v>
      </c>
      <c r="L689" s="24" t="str">
        <f>'Base de dados'!J688</f>
        <v>POPULAÇÃO GERAL</v>
      </c>
      <c r="M689" s="24" t="str">
        <f>'Base de dados'!L688</f>
        <v>SUPLENTE COMPLEMENTAR</v>
      </c>
      <c r="N689" s="24">
        <f>'Base de dados'!M688</f>
        <v>456</v>
      </c>
      <c r="O689" s="29" t="str">
        <f>IF(OR(Prefeitura!I689="Não",Prefeitura!J689&lt;&gt;""),"EXCLUÍDO","")</f>
        <v/>
      </c>
      <c r="P689" s="24" t="str">
        <f>IF(Prefeitura!J689&lt;&gt;"","ATENDIDO CDHU",IF(Prefeitura!I689="Não","NÃO COMPROVA TEMPO DE MORADIA",""))</f>
        <v/>
      </c>
      <c r="Q689" s="24" t="str">
        <f t="shared" si="22"/>
        <v/>
      </c>
    </row>
    <row r="690" spans="1:17" ht="24.95" customHeight="1" x14ac:dyDescent="0.25">
      <c r="A690" s="17">
        <f t="shared" si="21"/>
        <v>688</v>
      </c>
      <c r="B690" s="18" t="str">
        <f>'Base de dados'!A689</f>
        <v>5140006031</v>
      </c>
      <c r="C690" s="19" t="str">
        <f>'Base de dados'!B689</f>
        <v>SIMONE FAULSTICH JORGE</v>
      </c>
      <c r="D690" s="26">
        <f>'Base de dados'!C689</f>
        <v>288311723</v>
      </c>
      <c r="E690" s="20" t="str">
        <f>'Base de dados'!D689</f>
        <v>284.196.908-80</v>
      </c>
      <c r="F690" s="21" t="str">
        <f>IF('Base de dados'!E689&lt;&gt;"",'Base de dados'!E689,"")</f>
        <v/>
      </c>
      <c r="G690" s="21" t="str">
        <f>IF('Base de dados'!F689&lt;&gt;"",'Base de dados'!F689,"")</f>
        <v/>
      </c>
      <c r="H690" s="21" t="str">
        <f>IF('Base de dados'!G689&lt;&gt;"",'Base de dados'!G689,"")</f>
        <v/>
      </c>
      <c r="I690" s="31" t="str">
        <f>Prefeitura!D690</f>
        <v>RUA KUNO HASE, 65 - ESTACAO - JUQUIA</v>
      </c>
      <c r="J690" s="22" t="str">
        <f>Prefeitura!E690</f>
        <v>(13) 997029883</v>
      </c>
      <c r="K690" s="23" t="str">
        <f>LOWER('Base de dados'!K689)</f>
        <v>simonjrfaulstich@hotmail.com</v>
      </c>
      <c r="L690" s="24" t="str">
        <f>'Base de dados'!J689</f>
        <v>POPULAÇÃO GERAL</v>
      </c>
      <c r="M690" s="24" t="str">
        <f>'Base de dados'!L689</f>
        <v>SUPLENTE COMPLEMENTAR</v>
      </c>
      <c r="N690" s="24">
        <f>'Base de dados'!M689</f>
        <v>457</v>
      </c>
      <c r="O690" s="29" t="str">
        <f>IF(OR(Prefeitura!I690="Não",Prefeitura!J690&lt;&gt;""),"EXCLUÍDO","")</f>
        <v/>
      </c>
      <c r="P690" s="24" t="str">
        <f>IF(Prefeitura!J690&lt;&gt;"","ATENDIDO CDHU",IF(Prefeitura!I690="Não","NÃO COMPROVA TEMPO DE MORADIA",""))</f>
        <v/>
      </c>
      <c r="Q690" s="24" t="str">
        <f t="shared" si="22"/>
        <v/>
      </c>
    </row>
    <row r="691" spans="1:17" ht="24.95" customHeight="1" x14ac:dyDescent="0.25">
      <c r="A691" s="17">
        <f t="shared" si="21"/>
        <v>689</v>
      </c>
      <c r="B691" s="18" t="str">
        <f>'Base de dados'!A690</f>
        <v>5140004325</v>
      </c>
      <c r="C691" s="19" t="str">
        <f>'Base de dados'!B690</f>
        <v>ZILDA PEREIRA MIRANDA</v>
      </c>
      <c r="D691" s="26">
        <f>'Base de dados'!C690</f>
        <v>323557491</v>
      </c>
      <c r="E691" s="20" t="str">
        <f>'Base de dados'!D690</f>
        <v>256.821.388-48</v>
      </c>
      <c r="F691" s="21" t="str">
        <f>IF('Base de dados'!E690&lt;&gt;"",'Base de dados'!E690,"")</f>
        <v/>
      </c>
      <c r="G691" s="21" t="str">
        <f>IF('Base de dados'!F690&lt;&gt;"",'Base de dados'!F690,"")</f>
        <v/>
      </c>
      <c r="H691" s="21" t="str">
        <f>IF('Base de dados'!G690&lt;&gt;"",'Base de dados'!G690,"")</f>
        <v/>
      </c>
      <c r="I691" s="31" t="str">
        <f>Prefeitura!D691</f>
        <v>EST REFUGIO, Sem número - PIUVA - JUQUIA</v>
      </c>
      <c r="J691" s="22" t="str">
        <f>Prefeitura!E691</f>
        <v>(13) 996466518</v>
      </c>
      <c r="K691" s="23" t="str">
        <f>LOWER('Base de dados'!K690)</f>
        <v>andressagodoy522@gmail.com</v>
      </c>
      <c r="L691" s="24" t="str">
        <f>'Base de dados'!J690</f>
        <v>POPULAÇÃO GERAL</v>
      </c>
      <c r="M691" s="24" t="str">
        <f>'Base de dados'!L690</f>
        <v>SUPLENTE COMPLEMENTAR</v>
      </c>
      <c r="N691" s="24">
        <f>'Base de dados'!M690</f>
        <v>458</v>
      </c>
      <c r="O691" s="29" t="str">
        <f>IF(OR(Prefeitura!I691="Não",Prefeitura!J691&lt;&gt;""),"EXCLUÍDO","")</f>
        <v/>
      </c>
      <c r="P691" s="24" t="str">
        <f>IF(Prefeitura!J691&lt;&gt;"","ATENDIDO CDHU",IF(Prefeitura!I691="Não","NÃO COMPROVA TEMPO DE MORADIA",""))</f>
        <v/>
      </c>
      <c r="Q691" s="24" t="str">
        <f t="shared" si="22"/>
        <v/>
      </c>
    </row>
    <row r="692" spans="1:17" ht="24.95" customHeight="1" x14ac:dyDescent="0.25">
      <c r="A692" s="17">
        <f t="shared" si="21"/>
        <v>690</v>
      </c>
      <c r="B692" s="18" t="str">
        <f>'Base de dados'!A691</f>
        <v>5140005843</v>
      </c>
      <c r="C692" s="19" t="str">
        <f>'Base de dados'!B691</f>
        <v>ISAMARA PINHE DE OLIVEIRA</v>
      </c>
      <c r="D692" s="26">
        <f>'Base de dados'!C691</f>
        <v>545477839</v>
      </c>
      <c r="E692" s="20" t="str">
        <f>'Base de dados'!D691</f>
        <v>459.824.618-90</v>
      </c>
      <c r="F692" s="21" t="str">
        <f>IF('Base de dados'!E691&lt;&gt;"",'Base de dados'!E691,"")</f>
        <v/>
      </c>
      <c r="G692" s="21" t="str">
        <f>IF('Base de dados'!F691&lt;&gt;"",'Base de dados'!F691,"")</f>
        <v/>
      </c>
      <c r="H692" s="21" t="str">
        <f>IF('Base de dados'!G691&lt;&gt;"",'Base de dados'!G691,"")</f>
        <v/>
      </c>
      <c r="I692" s="31" t="str">
        <f>Prefeitura!D692</f>
        <v>RUA PORTO DA BALSA, 137 - VILA SANCHES - JUQUIA</v>
      </c>
      <c r="J692" s="22" t="str">
        <f>Prefeitura!E692</f>
        <v>(13) 997140051</v>
      </c>
      <c r="K692" s="23" t="str">
        <f>LOWER('Base de dados'!K691)</f>
        <v>isamara.012@hotmail.com</v>
      </c>
      <c r="L692" s="24" t="str">
        <f>'Base de dados'!J691</f>
        <v>POPULAÇÃO GERAL</v>
      </c>
      <c r="M692" s="24" t="str">
        <f>'Base de dados'!L691</f>
        <v>SUPLENTE COMPLEMENTAR</v>
      </c>
      <c r="N692" s="24">
        <f>'Base de dados'!M691</f>
        <v>459</v>
      </c>
      <c r="O692" s="29" t="str">
        <f>IF(OR(Prefeitura!I692="Não",Prefeitura!J692&lt;&gt;""),"EXCLUÍDO","")</f>
        <v/>
      </c>
      <c r="P692" s="24" t="str">
        <f>IF(Prefeitura!J692&lt;&gt;"","ATENDIDO CDHU",IF(Prefeitura!I692="Não","NÃO COMPROVA TEMPO DE MORADIA",""))</f>
        <v/>
      </c>
      <c r="Q692" s="24" t="str">
        <f t="shared" si="22"/>
        <v/>
      </c>
    </row>
    <row r="693" spans="1:17" ht="24.95" customHeight="1" x14ac:dyDescent="0.25">
      <c r="A693" s="17">
        <f t="shared" si="21"/>
        <v>691</v>
      </c>
      <c r="B693" s="18" t="str">
        <f>'Base de dados'!A692</f>
        <v>5140008201</v>
      </c>
      <c r="C693" s="19" t="str">
        <f>'Base de dados'!B692</f>
        <v>ANA PAULA SILVA SALOMAO</v>
      </c>
      <c r="D693" s="26">
        <f>'Base de dados'!C692</f>
        <v>42247424</v>
      </c>
      <c r="E693" s="20" t="str">
        <f>'Base de dados'!D692</f>
        <v>354.729.148-84</v>
      </c>
      <c r="F693" s="21" t="str">
        <f>IF('Base de dados'!E692&lt;&gt;"",'Base de dados'!E692,"")</f>
        <v/>
      </c>
      <c r="G693" s="21" t="str">
        <f>IF('Base de dados'!F692&lt;&gt;"",'Base de dados'!F692,"")</f>
        <v/>
      </c>
      <c r="H693" s="21" t="str">
        <f>IF('Base de dados'!G692&lt;&gt;"",'Base de dados'!G692,"")</f>
        <v/>
      </c>
      <c r="I693" s="31" t="str">
        <f>Prefeitura!D693</f>
        <v>RUA PEDRO MUNIZ FILHO, 38 - VILA FLORINDO DE BAIXO - JUQUIA</v>
      </c>
      <c r="J693" s="22" t="str">
        <f>Prefeitura!E693</f>
        <v>(13) 997969131</v>
      </c>
      <c r="K693" s="23" t="str">
        <f>LOWER('Base de dados'!K692)</f>
        <v>paulasalomao939@gmail.com</v>
      </c>
      <c r="L693" s="24" t="str">
        <f>'Base de dados'!J692</f>
        <v>POPULAÇÃO GERAL</v>
      </c>
      <c r="M693" s="24" t="str">
        <f>'Base de dados'!L692</f>
        <v>SUPLENTE COMPLEMENTAR</v>
      </c>
      <c r="N693" s="24">
        <f>'Base de dados'!M692</f>
        <v>460</v>
      </c>
      <c r="O693" s="29" t="str">
        <f>IF(OR(Prefeitura!I693="Não",Prefeitura!J693&lt;&gt;""),"EXCLUÍDO","")</f>
        <v/>
      </c>
      <c r="P693" s="24" t="str">
        <f>IF(Prefeitura!J693&lt;&gt;"","ATENDIDO CDHU",IF(Prefeitura!I693="Não","NÃO COMPROVA TEMPO DE MORADIA",""))</f>
        <v/>
      </c>
      <c r="Q693" s="24" t="str">
        <f t="shared" si="22"/>
        <v/>
      </c>
    </row>
    <row r="694" spans="1:17" ht="24.95" customHeight="1" x14ac:dyDescent="0.25">
      <c r="A694" s="17">
        <f t="shared" si="21"/>
        <v>692</v>
      </c>
      <c r="B694" s="18" t="str">
        <f>'Base de dados'!A693</f>
        <v>5140006536</v>
      </c>
      <c r="C694" s="19" t="str">
        <f>'Base de dados'!B693</f>
        <v>JULIETE DOS SANTOS LEAL</v>
      </c>
      <c r="D694" s="26">
        <f>'Base de dados'!C693</f>
        <v>486665021</v>
      </c>
      <c r="E694" s="20" t="str">
        <f>'Base de dados'!D693</f>
        <v>404.274.998-44</v>
      </c>
      <c r="F694" s="21" t="str">
        <f>IF('Base de dados'!E693&lt;&gt;"",'Base de dados'!E693,"")</f>
        <v/>
      </c>
      <c r="G694" s="21" t="str">
        <f>IF('Base de dados'!F693&lt;&gt;"",'Base de dados'!F693,"")</f>
        <v/>
      </c>
      <c r="H694" s="21" t="str">
        <f>IF('Base de dados'!G693&lt;&gt;"",'Base de dados'!G693,"")</f>
        <v/>
      </c>
      <c r="I694" s="31" t="str">
        <f>Prefeitura!D694</f>
        <v>RUA DA BALSA, 52 - VILA SANCHES - JUQUIA</v>
      </c>
      <c r="J694" s="22" t="str">
        <f>Prefeitura!E694</f>
        <v>(13) 996880495</v>
      </c>
      <c r="K694" s="23" t="str">
        <f>LOWER('Base de dados'!K693)</f>
        <v>ette_leal@gmail.com</v>
      </c>
      <c r="L694" s="24" t="str">
        <f>'Base de dados'!J693</f>
        <v>POPULAÇÃO GERAL</v>
      </c>
      <c r="M694" s="24" t="str">
        <f>'Base de dados'!L693</f>
        <v>SUPLENTE COMPLEMENTAR</v>
      </c>
      <c r="N694" s="24">
        <f>'Base de dados'!M693</f>
        <v>461</v>
      </c>
      <c r="O694" s="29" t="str">
        <f>IF(OR(Prefeitura!I694="Não",Prefeitura!J694&lt;&gt;""),"EXCLUÍDO","")</f>
        <v/>
      </c>
      <c r="P694" s="24" t="str">
        <f>IF(Prefeitura!J694&lt;&gt;"","ATENDIDO CDHU",IF(Prefeitura!I694="Não","NÃO COMPROVA TEMPO DE MORADIA",""))</f>
        <v/>
      </c>
      <c r="Q694" s="24" t="str">
        <f t="shared" si="22"/>
        <v/>
      </c>
    </row>
    <row r="695" spans="1:17" ht="24.95" customHeight="1" x14ac:dyDescent="0.25">
      <c r="A695" s="17">
        <f t="shared" si="21"/>
        <v>693</v>
      </c>
      <c r="B695" s="18" t="str">
        <f>'Base de dados'!A694</f>
        <v>5140004010</v>
      </c>
      <c r="C695" s="19" t="str">
        <f>'Base de dados'!B694</f>
        <v>JOAO LUIZ DOS SANTOS</v>
      </c>
      <c r="D695" s="26">
        <f>'Base de dados'!C694</f>
        <v>452902319</v>
      </c>
      <c r="E695" s="20" t="str">
        <f>'Base de dados'!D694</f>
        <v>430.608.258-07</v>
      </c>
      <c r="F695" s="21" t="str">
        <f>IF('Base de dados'!E694&lt;&gt;"",'Base de dados'!E694,"")</f>
        <v>EMILY MATEUS OLIVEIRA</v>
      </c>
      <c r="G695" s="21">
        <f>IF('Base de dados'!F694&lt;&gt;"",'Base de dados'!F694,"")</f>
        <v>596239968</v>
      </c>
      <c r="H695" s="21" t="str">
        <f>IF('Base de dados'!G694&lt;&gt;"",'Base de dados'!G694,"")</f>
        <v>480.773.678-79</v>
      </c>
      <c r="I695" s="31" t="str">
        <f>Prefeitura!D695</f>
        <v>RUA DOS EUCALIPTOS, 50 - BAIRRO DAS TRAIRAS - JUQUIA</v>
      </c>
      <c r="J695" s="22" t="str">
        <f>Prefeitura!E695</f>
        <v>(13) 981294821</v>
      </c>
      <c r="K695" s="23" t="str">
        <f>LOWER('Base de dados'!K694)</f>
        <v>joaokst@gmail.com</v>
      </c>
      <c r="L695" s="24" t="str">
        <f>'Base de dados'!J694</f>
        <v>POPULAÇÃO GERAL</v>
      </c>
      <c r="M695" s="24" t="str">
        <f>'Base de dados'!L694</f>
        <v>SUPLENTE COMPLEMENTAR</v>
      </c>
      <c r="N695" s="24">
        <f>'Base de dados'!M694</f>
        <v>462</v>
      </c>
      <c r="O695" s="29" t="str">
        <f>IF(OR(Prefeitura!I695="Não",Prefeitura!J695&lt;&gt;""),"EXCLUÍDO","")</f>
        <v/>
      </c>
      <c r="P695" s="24" t="str">
        <f>IF(Prefeitura!J695&lt;&gt;"","ATENDIDO CDHU",IF(Prefeitura!I695="Não","NÃO COMPROVA TEMPO DE MORADIA",""))</f>
        <v/>
      </c>
      <c r="Q695" s="24" t="str">
        <f t="shared" si="22"/>
        <v/>
      </c>
    </row>
    <row r="696" spans="1:17" ht="24.95" customHeight="1" x14ac:dyDescent="0.25">
      <c r="A696" s="17">
        <f t="shared" si="21"/>
        <v>694</v>
      </c>
      <c r="B696" s="18" t="str">
        <f>'Base de dados'!A695</f>
        <v>5140004580</v>
      </c>
      <c r="C696" s="19" t="str">
        <f>'Base de dados'!B695</f>
        <v>NILVAN JESUS DA SILVA</v>
      </c>
      <c r="D696" s="26">
        <f>'Base de dados'!C695</f>
        <v>1377665135</v>
      </c>
      <c r="E696" s="20" t="str">
        <f>'Base de dados'!D695</f>
        <v>053.607.115-23</v>
      </c>
      <c r="F696" s="21" t="str">
        <f>IF('Base de dados'!E695&lt;&gt;"",'Base de dados'!E695,"")</f>
        <v/>
      </c>
      <c r="G696" s="21" t="str">
        <f>IF('Base de dados'!F695&lt;&gt;"",'Base de dados'!F695,"")</f>
        <v/>
      </c>
      <c r="H696" s="21" t="str">
        <f>IF('Base de dados'!G695&lt;&gt;"",'Base de dados'!G695,"")</f>
        <v/>
      </c>
      <c r="I696" s="31" t="str">
        <f>Prefeitura!D696</f>
        <v>CHA SITIO SANTO ANTONIO, 1 - CEDRO - JUQUIA</v>
      </c>
      <c r="J696" s="22" t="str">
        <f>Prefeitura!E696</f>
        <v>(13) 996896612</v>
      </c>
      <c r="K696" s="23" t="str">
        <f>LOWER('Base de dados'!K695)</f>
        <v>ratodogueto01@gmail.com</v>
      </c>
      <c r="L696" s="24" t="str">
        <f>'Base de dados'!J695</f>
        <v>POPULAÇÃO GERAL</v>
      </c>
      <c r="M696" s="24" t="str">
        <f>'Base de dados'!L695</f>
        <v>SUPLENTE COMPLEMENTAR</v>
      </c>
      <c r="N696" s="24">
        <f>'Base de dados'!M695</f>
        <v>463</v>
      </c>
      <c r="O696" s="29" t="str">
        <f>IF(OR(Prefeitura!I696="Não",Prefeitura!J696&lt;&gt;""),"EXCLUÍDO","")</f>
        <v/>
      </c>
      <c r="P696" s="24" t="str">
        <f>IF(Prefeitura!J696&lt;&gt;"","ATENDIDO CDHU",IF(Prefeitura!I696="Não","NÃO COMPROVA TEMPO DE MORADIA",""))</f>
        <v/>
      </c>
      <c r="Q696" s="24" t="str">
        <f t="shared" si="22"/>
        <v/>
      </c>
    </row>
    <row r="697" spans="1:17" ht="24.95" customHeight="1" x14ac:dyDescent="0.25">
      <c r="A697" s="17">
        <f t="shared" si="21"/>
        <v>695</v>
      </c>
      <c r="B697" s="18" t="str">
        <f>'Base de dados'!A696</f>
        <v>5140006189</v>
      </c>
      <c r="C697" s="19" t="str">
        <f>'Base de dados'!B696</f>
        <v>THIAGO NOGUEIRA MIRANDA</v>
      </c>
      <c r="D697" s="26">
        <f>'Base de dados'!C696</f>
        <v>448694153</v>
      </c>
      <c r="E697" s="20" t="str">
        <f>'Base de dados'!D696</f>
        <v>390.470.978-07</v>
      </c>
      <c r="F697" s="21" t="str">
        <f>IF('Base de dados'!E696&lt;&gt;"",'Base de dados'!E696,"")</f>
        <v>DIANE CORREA MIRANDA</v>
      </c>
      <c r="G697" s="21">
        <f>IF('Base de dados'!F696&lt;&gt;"",'Base de dados'!F696,"")</f>
        <v>4832195551</v>
      </c>
      <c r="H697" s="21" t="str">
        <f>IF('Base de dados'!G696&lt;&gt;"",'Base de dados'!G696,"")</f>
        <v>439.368.828-78</v>
      </c>
      <c r="I697" s="31" t="str">
        <f>Prefeitura!D697</f>
        <v>RUA GOIAS, 455 - PARQUE NACIONAL - JUQUIA</v>
      </c>
      <c r="J697" s="22" t="str">
        <f>Prefeitura!E697</f>
        <v>(13) 997777337</v>
      </c>
      <c r="K697" s="23" t="str">
        <f>LOWER('Base de dados'!K696)</f>
        <v>pr.thiagomiranda@hotmail.com</v>
      </c>
      <c r="L697" s="24" t="str">
        <f>'Base de dados'!J696</f>
        <v>POPULAÇÃO GERAL</v>
      </c>
      <c r="M697" s="24" t="str">
        <f>'Base de dados'!L696</f>
        <v>SUPLENTE COMPLEMENTAR</v>
      </c>
      <c r="N697" s="24">
        <f>'Base de dados'!M696</f>
        <v>464</v>
      </c>
      <c r="O697" s="29" t="str">
        <f>IF(OR(Prefeitura!I697="Não",Prefeitura!J697&lt;&gt;""),"EXCLUÍDO","")</f>
        <v/>
      </c>
      <c r="P697" s="24" t="str">
        <f>IF(Prefeitura!J697&lt;&gt;"","ATENDIDO CDHU",IF(Prefeitura!I697="Não","NÃO COMPROVA TEMPO DE MORADIA",""))</f>
        <v/>
      </c>
      <c r="Q697" s="24" t="str">
        <f t="shared" si="22"/>
        <v/>
      </c>
    </row>
    <row r="698" spans="1:17" ht="24.95" customHeight="1" x14ac:dyDescent="0.25">
      <c r="A698" s="17">
        <f t="shared" si="21"/>
        <v>696</v>
      </c>
      <c r="B698" s="18" t="str">
        <f>'Base de dados'!A697</f>
        <v>5140001651</v>
      </c>
      <c r="C698" s="19" t="str">
        <f>'Base de dados'!B697</f>
        <v>JULIAGABRIELA MONTEIRO GATO</v>
      </c>
      <c r="D698" s="26">
        <f>'Base de dados'!C697</f>
        <v>330075743</v>
      </c>
      <c r="E698" s="20" t="str">
        <f>'Base de dados'!D697</f>
        <v>141.611.368-11</v>
      </c>
      <c r="F698" s="21" t="str">
        <f>IF('Base de dados'!E697&lt;&gt;"",'Base de dados'!E697,"")</f>
        <v/>
      </c>
      <c r="G698" s="21" t="str">
        <f>IF('Base de dados'!F697&lt;&gt;"",'Base de dados'!F697,"")</f>
        <v/>
      </c>
      <c r="H698" s="21" t="str">
        <f>IF('Base de dados'!G697&lt;&gt;"",'Base de dados'!G697,"")</f>
        <v/>
      </c>
      <c r="I698" s="31" t="str">
        <f>Prefeitura!D698</f>
        <v>RUA DOIS, 600 - ARAPONGAL - REGISTRO</v>
      </c>
      <c r="J698" s="22" t="str">
        <f>Prefeitura!E698</f>
        <v>(13) 996453426</v>
      </c>
      <c r="K698" s="23" t="str">
        <f>LOWER('Base de dados'!K697)</f>
        <v>juliagabrielamonteiro@hotmail.com</v>
      </c>
      <c r="L698" s="24" t="str">
        <f>'Base de dados'!J697</f>
        <v>POPULAÇÃO GERAL</v>
      </c>
      <c r="M698" s="24" t="str">
        <f>'Base de dados'!L697</f>
        <v>SUPLENTE COMPLEMENTAR</v>
      </c>
      <c r="N698" s="24">
        <f>'Base de dados'!M697</f>
        <v>465</v>
      </c>
      <c r="O698" s="29" t="str">
        <f>IF(OR(Prefeitura!I698="Não",Prefeitura!J698&lt;&gt;""),"EXCLUÍDO","")</f>
        <v/>
      </c>
      <c r="P698" s="24" t="str">
        <f>IF(Prefeitura!J698&lt;&gt;"","ATENDIDO CDHU",IF(Prefeitura!I698="Não","NÃO COMPROVA TEMPO DE MORADIA",""))</f>
        <v/>
      </c>
      <c r="Q698" s="24" t="str">
        <f t="shared" si="22"/>
        <v/>
      </c>
    </row>
    <row r="699" spans="1:17" ht="24.95" customHeight="1" x14ac:dyDescent="0.25">
      <c r="A699" s="17">
        <f t="shared" si="21"/>
        <v>697</v>
      </c>
      <c r="B699" s="18" t="str">
        <f>'Base de dados'!A698</f>
        <v>5140004390</v>
      </c>
      <c r="C699" s="19" t="str">
        <f>'Base de dados'!B698</f>
        <v>CARINA MUNIZ SILVA</v>
      </c>
      <c r="D699" s="26">
        <f>'Base de dados'!C698</f>
        <v>472891194</v>
      </c>
      <c r="E699" s="20" t="str">
        <f>'Base de dados'!D698</f>
        <v>391.963.588-40</v>
      </c>
      <c r="F699" s="21" t="str">
        <f>IF('Base de dados'!E698&lt;&gt;"",'Base de dados'!E698,"")</f>
        <v/>
      </c>
      <c r="G699" s="21" t="str">
        <f>IF('Base de dados'!F698&lt;&gt;"",'Base de dados'!F698,"")</f>
        <v/>
      </c>
      <c r="H699" s="21" t="str">
        <f>IF('Base de dados'!G698&lt;&gt;"",'Base de dados'!G698,"")</f>
        <v/>
      </c>
      <c r="I699" s="31" t="str">
        <f>Prefeitura!D699</f>
        <v>RUA 8, 329 - OLIVEIRA BARROS - MIRACATU</v>
      </c>
      <c r="J699" s="22" t="str">
        <f>Prefeitura!E699</f>
        <v>(13) 997596930</v>
      </c>
      <c r="K699" s="23" t="str">
        <f>LOWER('Base de dados'!K698)</f>
        <v>carinamuniz750@gmail.com</v>
      </c>
      <c r="L699" s="24" t="str">
        <f>'Base de dados'!J698</f>
        <v>POPULAÇÃO GERAL</v>
      </c>
      <c r="M699" s="24" t="str">
        <f>'Base de dados'!L698</f>
        <v>SUPLENTE COMPLEMENTAR</v>
      </c>
      <c r="N699" s="24">
        <f>'Base de dados'!M698</f>
        <v>466</v>
      </c>
      <c r="O699" s="29" t="str">
        <f>IF(OR(Prefeitura!I699="Não",Prefeitura!J699&lt;&gt;""),"EXCLUÍDO","")</f>
        <v/>
      </c>
      <c r="P699" s="24" t="str">
        <f>IF(Prefeitura!J699&lt;&gt;"","ATENDIDO CDHU",IF(Prefeitura!I699="Não","NÃO COMPROVA TEMPO DE MORADIA",""))</f>
        <v/>
      </c>
      <c r="Q699" s="24" t="str">
        <f t="shared" si="22"/>
        <v/>
      </c>
    </row>
    <row r="700" spans="1:17" ht="24.95" customHeight="1" x14ac:dyDescent="0.25">
      <c r="A700" s="17">
        <f t="shared" si="21"/>
        <v>698</v>
      </c>
      <c r="B700" s="18" t="str">
        <f>'Base de dados'!A699</f>
        <v>5140002873</v>
      </c>
      <c r="C700" s="19" t="str">
        <f>'Base de dados'!B699</f>
        <v>ERIKA RODRIGUES VIEIRA</v>
      </c>
      <c r="D700" s="26">
        <f>'Base de dados'!C699</f>
        <v>254888793</v>
      </c>
      <c r="E700" s="20" t="str">
        <f>'Base de dados'!D699</f>
        <v>251.323.398-08</v>
      </c>
      <c r="F700" s="21" t="str">
        <f>IF('Base de dados'!E699&lt;&gt;"",'Base de dados'!E699,"")</f>
        <v/>
      </c>
      <c r="G700" s="21" t="str">
        <f>IF('Base de dados'!F699&lt;&gt;"",'Base de dados'!F699,"")</f>
        <v/>
      </c>
      <c r="H700" s="21" t="str">
        <f>IF('Base de dados'!G699&lt;&gt;"",'Base de dados'!G699,"")</f>
        <v/>
      </c>
      <c r="I700" s="31" t="str">
        <f>Prefeitura!D700</f>
        <v>RUA MARTINS COELHO, 290 - CENTRO - JUQUIA</v>
      </c>
      <c r="J700" s="22" t="str">
        <f>Prefeitura!E700</f>
        <v>(13) 996070607</v>
      </c>
      <c r="K700" s="23" t="str">
        <f>LOWER('Base de dados'!K699)</f>
        <v>erika@manzoti.com</v>
      </c>
      <c r="L700" s="24" t="str">
        <f>'Base de dados'!J699</f>
        <v>POPULAÇÃO GERAL</v>
      </c>
      <c r="M700" s="24" t="str">
        <f>'Base de dados'!L699</f>
        <v>SUPLENTE COMPLEMENTAR</v>
      </c>
      <c r="N700" s="24">
        <f>'Base de dados'!M699</f>
        <v>467</v>
      </c>
      <c r="O700" s="29" t="str">
        <f>IF(OR(Prefeitura!I700="Não",Prefeitura!J700&lt;&gt;""),"EXCLUÍDO","")</f>
        <v/>
      </c>
      <c r="P700" s="24" t="str">
        <f>IF(Prefeitura!J700&lt;&gt;"","ATENDIDO CDHU",IF(Prefeitura!I700="Não","NÃO COMPROVA TEMPO DE MORADIA",""))</f>
        <v/>
      </c>
      <c r="Q700" s="24" t="str">
        <f t="shared" si="22"/>
        <v/>
      </c>
    </row>
    <row r="701" spans="1:17" ht="24.95" customHeight="1" x14ac:dyDescent="0.25">
      <c r="A701" s="17">
        <f t="shared" si="21"/>
        <v>699</v>
      </c>
      <c r="B701" s="18" t="str">
        <f>'Base de dados'!A700</f>
        <v>5140007229</v>
      </c>
      <c r="C701" s="19" t="str">
        <f>'Base de dados'!B700</f>
        <v>MANOEL SOARES DA COSTA</v>
      </c>
      <c r="D701" s="26">
        <f>'Base de dados'!C700</f>
        <v>231162108</v>
      </c>
      <c r="E701" s="20" t="str">
        <f>'Base de dados'!D700</f>
        <v>128.151.518-39</v>
      </c>
      <c r="F701" s="21" t="str">
        <f>IF('Base de dados'!E700&lt;&gt;"",'Base de dados'!E700,"")</f>
        <v>ANDREIA SOUZA​ COSTA</v>
      </c>
      <c r="G701" s="21">
        <f>IF('Base de dados'!F700&lt;&gt;"",'Base de dados'!F700,"")</f>
        <v>34843604</v>
      </c>
      <c r="H701" s="21" t="str">
        <f>IF('Base de dados'!G700&lt;&gt;"",'Base de dados'!G700,"")</f>
        <v>306.208.738-25</v>
      </c>
      <c r="I701" s="31" t="str">
        <f>Prefeitura!D701</f>
        <v>RUA MARECHAL RONDON, 41 - CEDRO  - JUQUIA</v>
      </c>
      <c r="J701" s="22" t="str">
        <f>Prefeitura!E701</f>
        <v>(13) 96533339</v>
      </c>
      <c r="K701" s="23" t="str">
        <f>LOWER('Base de dados'!K700)</f>
        <v>feliphe.s@hotmail.com</v>
      </c>
      <c r="L701" s="24" t="str">
        <f>'Base de dados'!J700</f>
        <v>POPULAÇÃO GERAL</v>
      </c>
      <c r="M701" s="24" t="str">
        <f>'Base de dados'!L700</f>
        <v>SUPLENTE COMPLEMENTAR</v>
      </c>
      <c r="N701" s="24">
        <f>'Base de dados'!M700</f>
        <v>468</v>
      </c>
      <c r="O701" s="29" t="str">
        <f>IF(OR(Prefeitura!I701="Não",Prefeitura!J701&lt;&gt;""),"EXCLUÍDO","")</f>
        <v/>
      </c>
      <c r="P701" s="24" t="str">
        <f>IF(Prefeitura!J701&lt;&gt;"","ATENDIDO CDHU",IF(Prefeitura!I701="Não","NÃO COMPROVA TEMPO DE MORADIA",""))</f>
        <v/>
      </c>
      <c r="Q701" s="24" t="str">
        <f t="shared" si="22"/>
        <v/>
      </c>
    </row>
    <row r="702" spans="1:17" ht="24.95" customHeight="1" x14ac:dyDescent="0.25">
      <c r="A702" s="17">
        <f t="shared" si="21"/>
        <v>700</v>
      </c>
      <c r="B702" s="18" t="str">
        <f>'Base de dados'!A701</f>
        <v>5140004168</v>
      </c>
      <c r="C702" s="19" t="str">
        <f>'Base de dados'!B701</f>
        <v>JORGE PEDRO ALVES MARTINS</v>
      </c>
      <c r="D702" s="26">
        <f>'Base de dados'!C701</f>
        <v>238360866</v>
      </c>
      <c r="E702" s="20" t="str">
        <f>'Base de dados'!D701</f>
        <v>197.633.358-09</v>
      </c>
      <c r="F702" s="21" t="str">
        <f>IF('Base de dados'!E701&lt;&gt;"",'Base de dados'!E701,"")</f>
        <v>LOURDES VENANCIO ALVES MARTINS</v>
      </c>
      <c r="G702" s="21">
        <f>IF('Base de dados'!F701&lt;&gt;"",'Base de dados'!F701,"")</f>
        <v>363683884</v>
      </c>
      <c r="H702" s="21" t="str">
        <f>IF('Base de dados'!G701&lt;&gt;"",'Base de dados'!G701,"")</f>
        <v>379.869.648-98</v>
      </c>
      <c r="I702" s="31" t="str">
        <f>Prefeitura!D702</f>
        <v>SIT NAKAMURA, S/N - PIUVA - JUQUIA</v>
      </c>
      <c r="J702" s="22" t="str">
        <f>Prefeitura!E702</f>
        <v>(13) 996322789</v>
      </c>
      <c r="K702" s="23" t="str">
        <f>LOWER('Base de dados'!K701)</f>
        <v>lourdes.alvesmartins@hotmail.com</v>
      </c>
      <c r="L702" s="24" t="str">
        <f>'Base de dados'!J701</f>
        <v>POPULAÇÃO GERAL</v>
      </c>
      <c r="M702" s="24" t="str">
        <f>'Base de dados'!L701</f>
        <v>SUPLENTE COMPLEMENTAR</v>
      </c>
      <c r="N702" s="24">
        <f>'Base de dados'!M701</f>
        <v>469</v>
      </c>
      <c r="O702" s="29" t="str">
        <f>IF(OR(Prefeitura!I702="Não",Prefeitura!J702&lt;&gt;""),"EXCLUÍDO","")</f>
        <v/>
      </c>
      <c r="P702" s="24" t="str">
        <f>IF(Prefeitura!J702&lt;&gt;"","ATENDIDO CDHU",IF(Prefeitura!I702="Não","NÃO COMPROVA TEMPO DE MORADIA",""))</f>
        <v/>
      </c>
      <c r="Q702" s="24" t="str">
        <f t="shared" si="22"/>
        <v/>
      </c>
    </row>
    <row r="703" spans="1:17" ht="24.95" customHeight="1" x14ac:dyDescent="0.25">
      <c r="A703" s="17">
        <f t="shared" si="21"/>
        <v>701</v>
      </c>
      <c r="B703" s="18" t="str">
        <f>'Base de dados'!A702</f>
        <v>5140009027</v>
      </c>
      <c r="C703" s="19" t="str">
        <f>'Base de dados'!B702</f>
        <v>VANESSA LOPES MUNIZ FERREIRA</v>
      </c>
      <c r="D703" s="26">
        <f>'Base de dados'!C702</f>
        <v>420407728</v>
      </c>
      <c r="E703" s="20" t="str">
        <f>'Base de dados'!D702</f>
        <v>324.243.328-94</v>
      </c>
      <c r="F703" s="21" t="str">
        <f>IF('Base de dados'!E702&lt;&gt;"",'Base de dados'!E702,"")</f>
        <v>ARIVALDO APARECIDO MUNIZ FERREIRA</v>
      </c>
      <c r="G703" s="21">
        <f>IF('Base de dados'!F702&lt;&gt;"",'Base de dados'!F702,"")</f>
        <v>327104430</v>
      </c>
      <c r="H703" s="21" t="str">
        <f>IF('Base de dados'!G702&lt;&gt;"",'Base de dados'!G702,"")</f>
        <v>289.599.768-30</v>
      </c>
      <c r="I703" s="31" t="str">
        <f>Prefeitura!D703</f>
        <v>RUA RODRIGUES ALVEZ, 447 - ESTACAO - JUQUIA</v>
      </c>
      <c r="J703" s="22" t="str">
        <f>Prefeitura!E703</f>
        <v>(13) 991032326</v>
      </c>
      <c r="K703" s="23" t="str">
        <f>LOWER('Base de dados'!K702)</f>
        <v>nessalm23@hotmail.com</v>
      </c>
      <c r="L703" s="24" t="str">
        <f>'Base de dados'!J702</f>
        <v>POPULAÇÃO GERAL</v>
      </c>
      <c r="M703" s="24" t="str">
        <f>'Base de dados'!L702</f>
        <v>SUPLENTE COMPLEMENTAR</v>
      </c>
      <c r="N703" s="24">
        <f>'Base de dados'!M702</f>
        <v>470</v>
      </c>
      <c r="O703" s="29" t="str">
        <f>IF(OR(Prefeitura!I703="Não",Prefeitura!J703&lt;&gt;""),"EXCLUÍDO","")</f>
        <v/>
      </c>
      <c r="P703" s="24" t="str">
        <f>IF(Prefeitura!J703&lt;&gt;"","ATENDIDO CDHU",IF(Prefeitura!I703="Não","NÃO COMPROVA TEMPO DE MORADIA",""))</f>
        <v/>
      </c>
      <c r="Q703" s="24" t="str">
        <f t="shared" si="22"/>
        <v/>
      </c>
    </row>
    <row r="704" spans="1:17" ht="24.95" customHeight="1" x14ac:dyDescent="0.25">
      <c r="A704" s="17">
        <f t="shared" si="21"/>
        <v>702</v>
      </c>
      <c r="B704" s="18" t="str">
        <f>'Base de dados'!A703</f>
        <v>5140010181</v>
      </c>
      <c r="C704" s="19" t="str">
        <f>'Base de dados'!B703</f>
        <v>ANDREIA CAMARGO LOPES DE OLIVEIRA</v>
      </c>
      <c r="D704" s="26">
        <f>'Base de dados'!C703</f>
        <v>32355703</v>
      </c>
      <c r="E704" s="20" t="str">
        <f>'Base de dados'!D703</f>
        <v>306.423.438-29</v>
      </c>
      <c r="F704" s="21" t="str">
        <f>IF('Base de dados'!E703&lt;&gt;"",'Base de dados'!E703,"")</f>
        <v>JOSE SANTANA DE OLIVEIRA</v>
      </c>
      <c r="G704" s="21">
        <f>IF('Base de dados'!F703&lt;&gt;"",'Base de dados'!F703,"")</f>
        <v>168827864</v>
      </c>
      <c r="H704" s="21" t="str">
        <f>IF('Base de dados'!G703&lt;&gt;"",'Base de dados'!G703,"")</f>
        <v>054.158.588-65</v>
      </c>
      <c r="I704" s="31" t="str">
        <f>Prefeitura!D704</f>
        <v>RUA CURIO, 88 - VILA DOS PASSAROS - JUQUIA</v>
      </c>
      <c r="J704" s="22" t="str">
        <f>Prefeitura!E704</f>
        <v>(13) 997307097</v>
      </c>
      <c r="K704" s="23" t="str">
        <f>LOWER('Base de dados'!K703)</f>
        <v>dreinha211@hotmail.com</v>
      </c>
      <c r="L704" s="24" t="str">
        <f>'Base de dados'!J703</f>
        <v>POPULAÇÃO GERAL</v>
      </c>
      <c r="M704" s="24" t="str">
        <f>'Base de dados'!L703</f>
        <v>SUPLENTE COMPLEMENTAR</v>
      </c>
      <c r="N704" s="24">
        <f>'Base de dados'!M703</f>
        <v>471</v>
      </c>
      <c r="O704" s="29" t="str">
        <f>IF(OR(Prefeitura!I704="Não",Prefeitura!J704&lt;&gt;""),"EXCLUÍDO","")</f>
        <v/>
      </c>
      <c r="P704" s="24" t="str">
        <f>IF(Prefeitura!J704&lt;&gt;"","ATENDIDO CDHU",IF(Prefeitura!I704="Não","NÃO COMPROVA TEMPO DE MORADIA",""))</f>
        <v/>
      </c>
      <c r="Q704" s="24" t="str">
        <f t="shared" si="22"/>
        <v/>
      </c>
    </row>
    <row r="705" spans="1:17" ht="24.95" customHeight="1" x14ac:dyDescent="0.25">
      <c r="A705" s="17">
        <f t="shared" si="21"/>
        <v>703</v>
      </c>
      <c r="B705" s="18" t="str">
        <f>'Base de dados'!A704</f>
        <v>5140004648</v>
      </c>
      <c r="C705" s="19" t="str">
        <f>'Base de dados'!B704</f>
        <v>DAIANA CORREA DE ALMEIDA</v>
      </c>
      <c r="D705" s="26">
        <f>'Base de dados'!C704</f>
        <v>521113726</v>
      </c>
      <c r="E705" s="20" t="str">
        <f>'Base de dados'!D704</f>
        <v>409.187.958-69</v>
      </c>
      <c r="F705" s="21" t="str">
        <f>IF('Base de dados'!E704&lt;&gt;"",'Base de dados'!E704,"")</f>
        <v/>
      </c>
      <c r="G705" s="21" t="str">
        <f>IF('Base de dados'!F704&lt;&gt;"",'Base de dados'!F704,"")</f>
        <v/>
      </c>
      <c r="H705" s="21" t="str">
        <f>IF('Base de dados'!G704&lt;&gt;"",'Base de dados'!G704,"")</f>
        <v/>
      </c>
      <c r="I705" s="31" t="str">
        <f>Prefeitura!D705</f>
        <v>RUA MARTINS COELHO, 692 - CENTRO - JUQUIA</v>
      </c>
      <c r="J705" s="22" t="str">
        <f>Prefeitura!E705</f>
        <v>(13) 996000716</v>
      </c>
      <c r="K705" s="23" t="str">
        <f>LOWER('Base de dados'!K704)</f>
        <v>correa.d2017@gmail.com</v>
      </c>
      <c r="L705" s="24" t="str">
        <f>'Base de dados'!J704</f>
        <v>POPULAÇÃO GERAL</v>
      </c>
      <c r="M705" s="24" t="str">
        <f>'Base de dados'!L704</f>
        <v>SUPLENTE COMPLEMENTAR</v>
      </c>
      <c r="N705" s="24">
        <f>'Base de dados'!M704</f>
        <v>472</v>
      </c>
      <c r="O705" s="29" t="str">
        <f>IF(OR(Prefeitura!I705="Não",Prefeitura!J705&lt;&gt;""),"EXCLUÍDO","")</f>
        <v/>
      </c>
      <c r="P705" s="24" t="str">
        <f>IF(Prefeitura!J705&lt;&gt;"","ATENDIDO CDHU",IF(Prefeitura!I705="Não","NÃO COMPROVA TEMPO DE MORADIA",""))</f>
        <v/>
      </c>
      <c r="Q705" s="24" t="str">
        <f t="shared" si="22"/>
        <v/>
      </c>
    </row>
    <row r="706" spans="1:17" ht="24.95" customHeight="1" x14ac:dyDescent="0.25">
      <c r="A706" s="17">
        <f t="shared" si="21"/>
        <v>704</v>
      </c>
      <c r="B706" s="18" t="str">
        <f>'Base de dados'!A705</f>
        <v>5140001214</v>
      </c>
      <c r="C706" s="19" t="str">
        <f>'Base de dados'!B705</f>
        <v>MARIA CRISTINA NUNES</v>
      </c>
      <c r="D706" s="26">
        <f>'Base de dados'!C705</f>
        <v>335012474</v>
      </c>
      <c r="E706" s="20" t="str">
        <f>'Base de dados'!D705</f>
        <v>167.338.818-37</v>
      </c>
      <c r="F706" s="21" t="str">
        <f>IF('Base de dados'!E705&lt;&gt;"",'Base de dados'!E705,"")</f>
        <v/>
      </c>
      <c r="G706" s="21" t="str">
        <f>IF('Base de dados'!F705&lt;&gt;"",'Base de dados'!F705,"")</f>
        <v/>
      </c>
      <c r="H706" s="21" t="str">
        <f>IF('Base de dados'!G705&lt;&gt;"",'Base de dados'!G705,"")</f>
        <v/>
      </c>
      <c r="I706" s="31" t="str">
        <f>Prefeitura!D706</f>
        <v>RUA ANTONIO MARQUES PATRICIO, 528 - VILA INDUSTRIAL - JUQUIA</v>
      </c>
      <c r="J706" s="22" t="str">
        <f>Prefeitura!E706</f>
        <v>(13) 996313925</v>
      </c>
      <c r="K706" s="23" t="str">
        <f>LOWER('Base de dados'!K705)</f>
        <v>maria.cristinanunes25@hotmail.com</v>
      </c>
      <c r="L706" s="24" t="str">
        <f>'Base de dados'!J705</f>
        <v>POPULAÇÃO GERAL</v>
      </c>
      <c r="M706" s="24" t="str">
        <f>'Base de dados'!L705</f>
        <v>SUPLENTE COMPLEMENTAR</v>
      </c>
      <c r="N706" s="24">
        <f>'Base de dados'!M705</f>
        <v>473</v>
      </c>
      <c r="O706" s="29" t="str">
        <f>IF(OR(Prefeitura!I706="Não",Prefeitura!J706&lt;&gt;""),"EXCLUÍDO","")</f>
        <v/>
      </c>
      <c r="P706" s="24" t="str">
        <f>IF(Prefeitura!J706&lt;&gt;"","ATENDIDO CDHU",IF(Prefeitura!I706="Não","NÃO COMPROVA TEMPO DE MORADIA",""))</f>
        <v/>
      </c>
      <c r="Q706" s="24" t="str">
        <f t="shared" si="22"/>
        <v/>
      </c>
    </row>
    <row r="707" spans="1:17" ht="24.95" customHeight="1" x14ac:dyDescent="0.25">
      <c r="A707" s="17">
        <f t="shared" si="21"/>
        <v>705</v>
      </c>
      <c r="B707" s="18" t="str">
        <f>'Base de dados'!A706</f>
        <v>5140000786</v>
      </c>
      <c r="C707" s="19" t="str">
        <f>'Base de dados'!B706</f>
        <v>MARIA CISSA DA CONCEICAO DE JESUS</v>
      </c>
      <c r="D707" s="26">
        <f>'Base de dados'!C706</f>
        <v>390039366</v>
      </c>
      <c r="E707" s="20" t="str">
        <f>'Base de dados'!D706</f>
        <v>373.167.898-59</v>
      </c>
      <c r="F707" s="21" t="str">
        <f>IF('Base de dados'!E706&lt;&gt;"",'Base de dados'!E706,"")</f>
        <v>JAIRO ROSA DE JESUS</v>
      </c>
      <c r="G707" s="21">
        <f>IF('Base de dados'!F706&lt;&gt;"",'Base de dados'!F706,"")</f>
        <v>300330789</v>
      </c>
      <c r="H707" s="21" t="str">
        <f>IF('Base de dados'!G706&lt;&gt;"",'Base de dados'!G706,"")</f>
        <v>248.891.528-90</v>
      </c>
      <c r="I707" s="31" t="str">
        <f>Prefeitura!D707</f>
        <v>SIT DO PERCITO, S/N - POCO GRANDE - JUQUIA</v>
      </c>
      <c r="J707" s="22" t="str">
        <f>Prefeitura!E707</f>
        <v>(13) 997616256</v>
      </c>
      <c r="K707" s="23" t="str">
        <f>LOWER('Base de dados'!K706)</f>
        <v>mariacissa.dejesus@hotmail.com</v>
      </c>
      <c r="L707" s="24" t="str">
        <f>'Base de dados'!J706</f>
        <v>POPULAÇÃO GERAL</v>
      </c>
      <c r="M707" s="24" t="str">
        <f>'Base de dados'!L706</f>
        <v>SUPLENTE COMPLEMENTAR</v>
      </c>
      <c r="N707" s="24">
        <f>'Base de dados'!M706</f>
        <v>474</v>
      </c>
      <c r="O707" s="29" t="str">
        <f>IF(OR(Prefeitura!I707="Não",Prefeitura!J707&lt;&gt;""),"EXCLUÍDO","")</f>
        <v/>
      </c>
      <c r="P707" s="24" t="str">
        <f>IF(Prefeitura!J707&lt;&gt;"","ATENDIDO CDHU",IF(Prefeitura!I707="Não","NÃO COMPROVA TEMPO DE MORADIA",""))</f>
        <v/>
      </c>
      <c r="Q707" s="24" t="str">
        <f t="shared" si="22"/>
        <v/>
      </c>
    </row>
    <row r="708" spans="1:17" ht="24.95" customHeight="1" x14ac:dyDescent="0.25">
      <c r="A708" s="17">
        <f t="shared" si="21"/>
        <v>706</v>
      </c>
      <c r="B708" s="18" t="str">
        <f>'Base de dados'!A707</f>
        <v>5140004838</v>
      </c>
      <c r="C708" s="19" t="str">
        <f>'Base de dados'!B707</f>
        <v>LUCAS HENRIQUE ALVES DE SOUZA</v>
      </c>
      <c r="D708" s="26">
        <f>'Base de dados'!C707</f>
        <v>559093974</v>
      </c>
      <c r="E708" s="20" t="str">
        <f>'Base de dados'!D707</f>
        <v>526.475.178-19</v>
      </c>
      <c r="F708" s="21" t="str">
        <f>IF('Base de dados'!E707&lt;&gt;"",'Base de dados'!E707,"")</f>
        <v/>
      </c>
      <c r="G708" s="21" t="str">
        <f>IF('Base de dados'!F707&lt;&gt;"",'Base de dados'!F707,"")</f>
        <v/>
      </c>
      <c r="H708" s="21" t="str">
        <f>IF('Base de dados'!G707&lt;&gt;"",'Base de dados'!G707,"")</f>
        <v/>
      </c>
      <c r="I708" s="31" t="str">
        <f>Prefeitura!D708</f>
        <v>SIT POUSO ALTO DE CIMA, 13 3844 1346 - POUSO ALTO DE CIMA  - JUQUIA</v>
      </c>
      <c r="J708" s="22" t="str">
        <f>Prefeitura!E708</f>
        <v>(13) 996066072</v>
      </c>
      <c r="K708" s="23" t="str">
        <f>LOWER('Base de dados'!K707)</f>
        <v>lucasalvesdesouza612@gmail.com</v>
      </c>
      <c r="L708" s="24" t="str">
        <f>'Base de dados'!J707</f>
        <v>POPULAÇÃO GERAL</v>
      </c>
      <c r="M708" s="24" t="str">
        <f>'Base de dados'!L707</f>
        <v>SUPLENTE COMPLEMENTAR</v>
      </c>
      <c r="N708" s="24">
        <f>'Base de dados'!M707</f>
        <v>475</v>
      </c>
      <c r="O708" s="29" t="str">
        <f>IF(OR(Prefeitura!I708="Não",Prefeitura!J708&lt;&gt;""),"EXCLUÍDO","")</f>
        <v/>
      </c>
      <c r="P708" s="24" t="str">
        <f>IF(Prefeitura!J708&lt;&gt;"","ATENDIDO CDHU",IF(Prefeitura!I708="Não","NÃO COMPROVA TEMPO DE MORADIA",""))</f>
        <v/>
      </c>
      <c r="Q708" s="24" t="str">
        <f t="shared" si="22"/>
        <v/>
      </c>
    </row>
    <row r="709" spans="1:17" ht="24.95" customHeight="1" x14ac:dyDescent="0.25">
      <c r="A709" s="17">
        <f t="shared" ref="A709:A772" si="23">A708+1</f>
        <v>707</v>
      </c>
      <c r="B709" s="18" t="str">
        <f>'Base de dados'!A708</f>
        <v>5140004333</v>
      </c>
      <c r="C709" s="19" t="str">
        <f>'Base de dados'!B708</f>
        <v>DARIANE BARBOSA ASSUNCAO</v>
      </c>
      <c r="D709" s="26">
        <f>'Base de dados'!C708</f>
        <v>441617918</v>
      </c>
      <c r="E709" s="20" t="str">
        <f>'Base de dados'!D708</f>
        <v>441.313.358-75</v>
      </c>
      <c r="F709" s="21" t="str">
        <f>IF('Base de dados'!E708&lt;&gt;"",'Base de dados'!E708,"")</f>
        <v/>
      </c>
      <c r="G709" s="21" t="str">
        <f>IF('Base de dados'!F708&lt;&gt;"",'Base de dados'!F708,"")</f>
        <v/>
      </c>
      <c r="H709" s="21" t="str">
        <f>IF('Base de dados'!G708&lt;&gt;"",'Base de dados'!G708,"")</f>
        <v/>
      </c>
      <c r="I709" s="31" t="str">
        <f>Prefeitura!D709</f>
        <v>RUA ISAIAS MARTINS OLIVEIRA, 65 - VILA FLORINDO DE CIMA - JUQUIA</v>
      </c>
      <c r="J709" s="22" t="str">
        <f>Prefeitura!E709</f>
        <v>(13) 996682740</v>
      </c>
      <c r="K709" s="23" t="str">
        <f>LOWER('Base de dados'!K708)</f>
        <v>barboradari09@gmail.com</v>
      </c>
      <c r="L709" s="24" t="str">
        <f>'Base de dados'!J708</f>
        <v>POPULAÇÃO GERAL</v>
      </c>
      <c r="M709" s="24" t="str">
        <f>'Base de dados'!L708</f>
        <v>SUPLENTE COMPLEMENTAR</v>
      </c>
      <c r="N709" s="24">
        <f>'Base de dados'!M708</f>
        <v>476</v>
      </c>
      <c r="O709" s="29" t="str">
        <f>IF(OR(Prefeitura!I709="Não",Prefeitura!J709&lt;&gt;""),"EXCLUÍDO","")</f>
        <v/>
      </c>
      <c r="P709" s="24" t="str">
        <f>IF(Prefeitura!J709&lt;&gt;"","ATENDIDO CDHU",IF(Prefeitura!I709="Não","NÃO COMPROVA TEMPO DE MORADIA",""))</f>
        <v/>
      </c>
      <c r="Q709" s="24" t="str">
        <f t="shared" ref="Q709:Q772" si="24">IF(P709="","",IF(P709="ATENDIDO CDHU","CDHU","PREFEITURA"))</f>
        <v/>
      </c>
    </row>
    <row r="710" spans="1:17" ht="24.95" customHeight="1" x14ac:dyDescent="0.25">
      <c r="A710" s="17">
        <f t="shared" si="23"/>
        <v>708</v>
      </c>
      <c r="B710" s="18" t="str">
        <f>'Base de dados'!A709</f>
        <v>5140009605</v>
      </c>
      <c r="C710" s="19" t="str">
        <f>'Base de dados'!B709</f>
        <v>SANDRA XAVIER DA SILVA</v>
      </c>
      <c r="D710" s="26">
        <f>'Base de dados'!C709</f>
        <v>475601956</v>
      </c>
      <c r="E710" s="20" t="str">
        <f>'Base de dados'!D709</f>
        <v>229.333.538-06</v>
      </c>
      <c r="F710" s="21" t="str">
        <f>IF('Base de dados'!E709&lt;&gt;"",'Base de dados'!E709,"")</f>
        <v>CESAR CAMPOS DE ARAUJO</v>
      </c>
      <c r="G710" s="21">
        <f>IF('Base de dados'!F709&lt;&gt;"",'Base de dados'!F709,"")</f>
        <v>333914065</v>
      </c>
      <c r="H710" s="21" t="str">
        <f>IF('Base de dados'!G709&lt;&gt;"",'Base de dados'!G709,"")</f>
        <v>405.843.298-57</v>
      </c>
      <c r="I710" s="31" t="str">
        <f>Prefeitura!D710</f>
        <v>ROD REGIS BITTENCOURT, S/N - ESTACAO - JUQUIA</v>
      </c>
      <c r="J710" s="22" t="str">
        <f>Prefeitura!E710</f>
        <v>(13) 996829527</v>
      </c>
      <c r="K710" s="23" t="str">
        <f>LOWER('Base de dados'!K709)</f>
        <v>sandrax072502@gmail.com</v>
      </c>
      <c r="L710" s="24" t="str">
        <f>'Base de dados'!J709</f>
        <v>POPULAÇÃO GERAL</v>
      </c>
      <c r="M710" s="24" t="str">
        <f>'Base de dados'!L709</f>
        <v>SUPLENTE COMPLEMENTAR</v>
      </c>
      <c r="N710" s="24">
        <f>'Base de dados'!M709</f>
        <v>477</v>
      </c>
      <c r="O710" s="29" t="str">
        <f>IF(OR(Prefeitura!I710="Não",Prefeitura!J710&lt;&gt;""),"EXCLUÍDO","")</f>
        <v/>
      </c>
      <c r="P710" s="24" t="str">
        <f>IF(Prefeitura!J710&lt;&gt;"","ATENDIDO CDHU",IF(Prefeitura!I710="Não","NÃO COMPROVA TEMPO DE MORADIA",""))</f>
        <v/>
      </c>
      <c r="Q710" s="24" t="str">
        <f t="shared" si="24"/>
        <v/>
      </c>
    </row>
    <row r="711" spans="1:17" ht="24.95" customHeight="1" x14ac:dyDescent="0.25">
      <c r="A711" s="17">
        <f t="shared" si="23"/>
        <v>709</v>
      </c>
      <c r="B711" s="18" t="str">
        <f>'Base de dados'!A710</f>
        <v>5140003574</v>
      </c>
      <c r="C711" s="19" t="str">
        <f>'Base de dados'!B710</f>
        <v>MARCELA DE SANTANA PEREIRA</v>
      </c>
      <c r="D711" s="26">
        <f>'Base de dados'!C710</f>
        <v>536963009</v>
      </c>
      <c r="E711" s="20" t="str">
        <f>'Base de dados'!D710</f>
        <v>505.834.908-67</v>
      </c>
      <c r="F711" s="21" t="str">
        <f>IF('Base de dados'!E710&lt;&gt;"",'Base de dados'!E710,"")</f>
        <v>VANDERLEI FLORIANO DOS SANTOS</v>
      </c>
      <c r="G711" s="21">
        <f>IF('Base de dados'!F710&lt;&gt;"",'Base de dados'!F710,"")</f>
        <v>472309596</v>
      </c>
      <c r="H711" s="21" t="str">
        <f>IF('Base de dados'!G710&lt;&gt;"",'Base de dados'!G710,"")</f>
        <v>441.314.478-35</v>
      </c>
      <c r="I711" s="31" t="str">
        <f>Prefeitura!D711</f>
        <v>LD  R  FRANKLIN LANE, 67 - VILA SANCHES  - JUQUIA</v>
      </c>
      <c r="J711" s="22" t="str">
        <f>Prefeitura!E711</f>
        <v>(13) 997736954</v>
      </c>
      <c r="K711" s="23" t="str">
        <f>LOWER('Base de dados'!K710)</f>
        <v>marcelasantana2016@outlook.com</v>
      </c>
      <c r="L711" s="24" t="str">
        <f>'Base de dados'!J710</f>
        <v>POPULAÇÃO GERAL</v>
      </c>
      <c r="M711" s="24" t="str">
        <f>'Base de dados'!L710</f>
        <v>SUPLENTE COMPLEMENTAR</v>
      </c>
      <c r="N711" s="24">
        <f>'Base de dados'!M710</f>
        <v>478</v>
      </c>
      <c r="O711" s="29" t="str">
        <f>IF(OR(Prefeitura!I711="Não",Prefeitura!J711&lt;&gt;""),"EXCLUÍDO","")</f>
        <v/>
      </c>
      <c r="P711" s="24" t="str">
        <f>IF(Prefeitura!J711&lt;&gt;"","ATENDIDO CDHU",IF(Prefeitura!I711="Não","NÃO COMPROVA TEMPO DE MORADIA",""))</f>
        <v/>
      </c>
      <c r="Q711" s="24" t="str">
        <f t="shared" si="24"/>
        <v/>
      </c>
    </row>
    <row r="712" spans="1:17" ht="24.95" customHeight="1" x14ac:dyDescent="0.25">
      <c r="A712" s="17">
        <f t="shared" si="23"/>
        <v>710</v>
      </c>
      <c r="B712" s="18" t="str">
        <f>'Base de dados'!A711</f>
        <v>5140003053</v>
      </c>
      <c r="C712" s="19" t="str">
        <f>'Base de dados'!B711</f>
        <v>EMELY MUNIZ MANOEL DE PAULA</v>
      </c>
      <c r="D712" s="26">
        <f>'Base de dados'!C711</f>
        <v>469918937</v>
      </c>
      <c r="E712" s="20" t="str">
        <f>'Base de dados'!D711</f>
        <v>371.547.248-03</v>
      </c>
      <c r="F712" s="21" t="str">
        <f>IF('Base de dados'!E711&lt;&gt;"",'Base de dados'!E711,"")</f>
        <v>GILSON MUNIZ MANOEL DE PAULA</v>
      </c>
      <c r="G712" s="21">
        <f>IF('Base de dados'!F711&lt;&gt;"",'Base de dados'!F711,"")</f>
        <v>450189752</v>
      </c>
      <c r="H712" s="21" t="str">
        <f>IF('Base de dados'!G711&lt;&gt;"",'Base de dados'!G711,"")</f>
        <v>396.450.998-11</v>
      </c>
      <c r="I712" s="31" t="str">
        <f>Prefeitura!D712</f>
        <v>VLA SERAFIM HENRIQUE DE GOUVEIA, 272 - VILA FLORINDO DE BAIXO - JUQUIA</v>
      </c>
      <c r="J712" s="22" t="str">
        <f>Prefeitura!E712</f>
        <v>(13) 996292358</v>
      </c>
      <c r="K712" s="23" t="str">
        <f>LOWER('Base de dados'!K711)</f>
        <v>emelymunizfigueiredo@gmail.com</v>
      </c>
      <c r="L712" s="24" t="str">
        <f>'Base de dados'!J711</f>
        <v>POPULAÇÃO GERAL</v>
      </c>
      <c r="M712" s="24" t="str">
        <f>'Base de dados'!L711</f>
        <v>SUPLENTE COMPLEMENTAR</v>
      </c>
      <c r="N712" s="24">
        <f>'Base de dados'!M711</f>
        <v>479</v>
      </c>
      <c r="O712" s="29" t="str">
        <f>IF(OR(Prefeitura!I712="Não",Prefeitura!J712&lt;&gt;""),"EXCLUÍDO","")</f>
        <v/>
      </c>
      <c r="P712" s="24" t="str">
        <f>IF(Prefeitura!J712&lt;&gt;"","ATENDIDO CDHU",IF(Prefeitura!I712="Não","NÃO COMPROVA TEMPO DE MORADIA",""))</f>
        <v/>
      </c>
      <c r="Q712" s="24" t="str">
        <f t="shared" si="24"/>
        <v/>
      </c>
    </row>
    <row r="713" spans="1:17" ht="24.95" customHeight="1" x14ac:dyDescent="0.25">
      <c r="A713" s="17">
        <f t="shared" si="23"/>
        <v>711</v>
      </c>
      <c r="B713" s="18" t="str">
        <f>'Base de dados'!A712</f>
        <v>5140000067</v>
      </c>
      <c r="C713" s="19" t="str">
        <f>'Base de dados'!B712</f>
        <v>KELEN CRISTINA NUNES FERNANDES</v>
      </c>
      <c r="D713" s="26">
        <f>'Base de dados'!C712</f>
        <v>434259810</v>
      </c>
      <c r="E713" s="20" t="str">
        <f>'Base de dados'!D712</f>
        <v>309.169.548-46</v>
      </c>
      <c r="F713" s="21" t="str">
        <f>IF('Base de dados'!E712&lt;&gt;"",'Base de dados'!E712,"")</f>
        <v>KALIANNE AGATHA NUNES PEREIRA</v>
      </c>
      <c r="G713" s="21">
        <f>IF('Base de dados'!F712&lt;&gt;"",'Base de dados'!F712,"")</f>
        <v>50076881</v>
      </c>
      <c r="H713" s="21" t="str">
        <f>IF('Base de dados'!G712&lt;&gt;"",'Base de dados'!G712,"")</f>
        <v>459.521.178-30</v>
      </c>
      <c r="I713" s="31" t="str">
        <f>Prefeitura!D713</f>
        <v>RUA ZELIA DE OLIVEIRA SANTOS, 64 - VILA SANCHES - JUQUIA</v>
      </c>
      <c r="J713" s="22" t="str">
        <f>Prefeitura!E713</f>
        <v>(39) 7077092</v>
      </c>
      <c r="K713" s="23" t="str">
        <f>LOWER('Base de dados'!K712)</f>
        <v>kelen-kk@hotmail.com</v>
      </c>
      <c r="L713" s="24" t="str">
        <f>'Base de dados'!J712</f>
        <v>POPULAÇÃO GERAL</v>
      </c>
      <c r="M713" s="24" t="str">
        <f>'Base de dados'!L712</f>
        <v>SUPLENTE COMPLEMENTAR</v>
      </c>
      <c r="N713" s="24">
        <f>'Base de dados'!M712</f>
        <v>480</v>
      </c>
      <c r="O713" s="29" t="str">
        <f>IF(OR(Prefeitura!I713="Não",Prefeitura!J713&lt;&gt;""),"EXCLUÍDO","")</f>
        <v/>
      </c>
      <c r="P713" s="24" t="str">
        <f>IF(Prefeitura!J713&lt;&gt;"","ATENDIDO CDHU",IF(Prefeitura!I713="Não","NÃO COMPROVA TEMPO DE MORADIA",""))</f>
        <v/>
      </c>
      <c r="Q713" s="24" t="str">
        <f t="shared" si="24"/>
        <v/>
      </c>
    </row>
    <row r="714" spans="1:17" ht="24.95" customHeight="1" x14ac:dyDescent="0.25">
      <c r="A714" s="17">
        <f t="shared" si="23"/>
        <v>712</v>
      </c>
      <c r="B714" s="18" t="str">
        <f>'Base de dados'!A713</f>
        <v>5140003632</v>
      </c>
      <c r="C714" s="19" t="str">
        <f>'Base de dados'!B713</f>
        <v>HANAE</v>
      </c>
      <c r="D714" s="26">
        <f>'Base de dados'!C713</f>
        <v>509784185</v>
      </c>
      <c r="E714" s="20" t="str">
        <f>'Base de dados'!D713</f>
        <v>405.489.568-98</v>
      </c>
      <c r="F714" s="21" t="str">
        <f>IF('Base de dados'!E713&lt;&gt;"",'Base de dados'!E713,"")</f>
        <v>MATHEUS</v>
      </c>
      <c r="G714" s="21">
        <f>IF('Base de dados'!F713&lt;&gt;"",'Base de dados'!F713,"")</f>
        <v>45131267</v>
      </c>
      <c r="H714" s="21" t="str">
        <f>IF('Base de dados'!G713&lt;&gt;"",'Base de dados'!G713,"")</f>
        <v>484.636.108-03</v>
      </c>
      <c r="I714" s="31" t="str">
        <f>Prefeitura!D714</f>
        <v>RUA KUNO HASE, 166 - ESTACAO - JUQUIA</v>
      </c>
      <c r="J714" s="22" t="str">
        <f>Prefeitura!E714</f>
        <v>(13) 997864659</v>
      </c>
      <c r="K714" s="23" t="str">
        <f>LOWER('Base de dados'!K713)</f>
        <v>hannaezanelli@gmail.com</v>
      </c>
      <c r="L714" s="24" t="str">
        <f>'Base de dados'!J713</f>
        <v>POPULAÇÃO GERAL</v>
      </c>
      <c r="M714" s="24" t="str">
        <f>'Base de dados'!L713</f>
        <v>SUPLENTE COMPLEMENTAR</v>
      </c>
      <c r="N714" s="24">
        <f>'Base de dados'!M713</f>
        <v>481</v>
      </c>
      <c r="O714" s="29" t="str">
        <f>IF(OR(Prefeitura!I714="Não",Prefeitura!J714&lt;&gt;""),"EXCLUÍDO","")</f>
        <v/>
      </c>
      <c r="P714" s="24" t="str">
        <f>IF(Prefeitura!J714&lt;&gt;"","ATENDIDO CDHU",IF(Prefeitura!I714="Não","NÃO COMPROVA TEMPO DE MORADIA",""))</f>
        <v/>
      </c>
      <c r="Q714" s="24" t="str">
        <f t="shared" si="24"/>
        <v/>
      </c>
    </row>
    <row r="715" spans="1:17" ht="24.95" customHeight="1" x14ac:dyDescent="0.25">
      <c r="A715" s="17">
        <f t="shared" si="23"/>
        <v>713</v>
      </c>
      <c r="B715" s="18" t="str">
        <f>'Base de dados'!A714</f>
        <v>5140006312</v>
      </c>
      <c r="C715" s="19" t="str">
        <f>'Base de dados'!B714</f>
        <v>KLEBER DE OLIVEIRA PERES BAESA</v>
      </c>
      <c r="D715" s="26">
        <f>'Base de dados'!C714</f>
        <v>45018982</v>
      </c>
      <c r="E715" s="20" t="str">
        <f>'Base de dados'!D714</f>
        <v>369.661.318-57</v>
      </c>
      <c r="F715" s="21" t="str">
        <f>IF('Base de dados'!E714&lt;&gt;"",'Base de dados'!E714,"")</f>
        <v>DENISE MATOS DE ALMEIDA</v>
      </c>
      <c r="G715" s="21">
        <f>IF('Base de dados'!F714&lt;&gt;"",'Base de dados'!F714,"")</f>
        <v>54547791</v>
      </c>
      <c r="H715" s="21" t="str">
        <f>IF('Base de dados'!G714&lt;&gt;"",'Base de dados'!G714,"")</f>
        <v>450.122.148-89</v>
      </c>
      <c r="I715" s="31" t="str">
        <f>Prefeitura!D715</f>
        <v>RUA ANTONIO MARQUES PATRICIO, 44 - VILA INDUSTRIAL - JUQUIA</v>
      </c>
      <c r="J715" s="22" t="str">
        <f>Prefeitura!E715</f>
        <v>(13) 981020833</v>
      </c>
      <c r="K715" s="23" t="str">
        <f>LOWER('Base de dados'!K714)</f>
        <v>kleber.baesa01@gmail.com</v>
      </c>
      <c r="L715" s="24" t="str">
        <f>'Base de dados'!J714</f>
        <v>POPULAÇÃO GERAL</v>
      </c>
      <c r="M715" s="24" t="str">
        <f>'Base de dados'!L714</f>
        <v>SUPLENTE COMPLEMENTAR</v>
      </c>
      <c r="N715" s="24">
        <f>'Base de dados'!M714</f>
        <v>482</v>
      </c>
      <c r="O715" s="29" t="str">
        <f>IF(OR(Prefeitura!I715="Não",Prefeitura!J715&lt;&gt;""),"EXCLUÍDO","")</f>
        <v/>
      </c>
      <c r="P715" s="24" t="str">
        <f>IF(Prefeitura!J715&lt;&gt;"","ATENDIDO CDHU",IF(Prefeitura!I715="Não","NÃO COMPROVA TEMPO DE MORADIA",""))</f>
        <v/>
      </c>
      <c r="Q715" s="24" t="str">
        <f t="shared" si="24"/>
        <v/>
      </c>
    </row>
    <row r="716" spans="1:17" ht="24.95" customHeight="1" x14ac:dyDescent="0.25">
      <c r="A716" s="17">
        <f t="shared" si="23"/>
        <v>714</v>
      </c>
      <c r="B716" s="18" t="str">
        <f>'Base de dados'!A715</f>
        <v>5140006916</v>
      </c>
      <c r="C716" s="19" t="str">
        <f>'Base de dados'!B715</f>
        <v>MAIBI DA CUNHA FERREIRA</v>
      </c>
      <c r="D716" s="26">
        <f>'Base de dados'!C715</f>
        <v>434255178</v>
      </c>
      <c r="E716" s="20" t="str">
        <f>'Base de dados'!D715</f>
        <v>369.253.058-77</v>
      </c>
      <c r="F716" s="21" t="str">
        <f>IF('Base de dados'!E715&lt;&gt;"",'Base de dados'!E715,"")</f>
        <v/>
      </c>
      <c r="G716" s="21" t="str">
        <f>IF('Base de dados'!F715&lt;&gt;"",'Base de dados'!F715,"")</f>
        <v/>
      </c>
      <c r="H716" s="21" t="str">
        <f>IF('Base de dados'!G715&lt;&gt;"",'Base de dados'!G715,"")</f>
        <v/>
      </c>
      <c r="I716" s="31" t="str">
        <f>Prefeitura!D716</f>
        <v>AV  EXPEDICIONARIO PRAXEDES, 54 - VILA INDUSTRIAL  - JUQUIA</v>
      </c>
      <c r="J716" s="22" t="str">
        <f>Prefeitura!E716</f>
        <v>(13) 996945785</v>
      </c>
      <c r="K716" s="23" t="str">
        <f>LOWER('Base de dados'!K715)</f>
        <v>ferreiramaibi@gmail.com</v>
      </c>
      <c r="L716" s="24" t="str">
        <f>'Base de dados'!J715</f>
        <v>POPULAÇÃO GERAL</v>
      </c>
      <c r="M716" s="24" t="str">
        <f>'Base de dados'!L715</f>
        <v>SUPLENTE COMPLEMENTAR</v>
      </c>
      <c r="N716" s="24">
        <f>'Base de dados'!M715</f>
        <v>483</v>
      </c>
      <c r="O716" s="29" t="str">
        <f>IF(OR(Prefeitura!I716="Não",Prefeitura!J716&lt;&gt;""),"EXCLUÍDO","")</f>
        <v/>
      </c>
      <c r="P716" s="24" t="str">
        <f>IF(Prefeitura!J716&lt;&gt;"","ATENDIDO CDHU",IF(Prefeitura!I716="Não","NÃO COMPROVA TEMPO DE MORADIA",""))</f>
        <v/>
      </c>
      <c r="Q716" s="24" t="str">
        <f t="shared" si="24"/>
        <v/>
      </c>
    </row>
    <row r="717" spans="1:17" ht="24.95" customHeight="1" x14ac:dyDescent="0.25">
      <c r="A717" s="17">
        <f t="shared" si="23"/>
        <v>715</v>
      </c>
      <c r="B717" s="18" t="str">
        <f>'Base de dados'!A716</f>
        <v>5140006510</v>
      </c>
      <c r="C717" s="19" t="str">
        <f>'Base de dados'!B716</f>
        <v>CEMILA ALVES DA COSTA MATOS</v>
      </c>
      <c r="D717" s="26">
        <f>'Base de dados'!C716</f>
        <v>469936733</v>
      </c>
      <c r="E717" s="20" t="str">
        <f>'Base de dados'!D716</f>
        <v>441.051.848-81</v>
      </c>
      <c r="F717" s="21" t="str">
        <f>IF('Base de dados'!E716&lt;&gt;"",'Base de dados'!E716,"")</f>
        <v>GILVANE MATOS DE ALMEIDA</v>
      </c>
      <c r="G717" s="21">
        <f>IF('Base de dados'!F716&lt;&gt;"",'Base de dados'!F716,"")</f>
        <v>578789085</v>
      </c>
      <c r="H717" s="21" t="str">
        <f>IF('Base de dados'!G716&lt;&gt;"",'Base de dados'!G716,"")</f>
        <v>465.329.588-32</v>
      </c>
      <c r="I717" s="31" t="str">
        <f>Prefeitura!D717</f>
        <v>RUA MARIA IZABEL, 190 - VL PEDREIRA  - JUQUIA</v>
      </c>
      <c r="J717" s="22" t="str">
        <f>Prefeitura!E717</f>
        <v>(13) 996164822</v>
      </c>
      <c r="K717" s="23" t="str">
        <f>LOWER('Base de dados'!K716)</f>
        <v>cemilacosta@gmail.com</v>
      </c>
      <c r="L717" s="24" t="str">
        <f>'Base de dados'!J716</f>
        <v>POPULAÇÃO GERAL</v>
      </c>
      <c r="M717" s="24" t="str">
        <f>'Base de dados'!L716</f>
        <v>SUPLENTE COMPLEMENTAR</v>
      </c>
      <c r="N717" s="24">
        <f>'Base de dados'!M716</f>
        <v>484</v>
      </c>
      <c r="O717" s="29" t="str">
        <f>IF(OR(Prefeitura!I717="Não",Prefeitura!J717&lt;&gt;""),"EXCLUÍDO","")</f>
        <v/>
      </c>
      <c r="P717" s="24" t="str">
        <f>IF(Prefeitura!J717&lt;&gt;"","ATENDIDO CDHU",IF(Prefeitura!I717="Não","NÃO COMPROVA TEMPO DE MORADIA",""))</f>
        <v/>
      </c>
      <c r="Q717" s="24" t="str">
        <f t="shared" si="24"/>
        <v/>
      </c>
    </row>
    <row r="718" spans="1:17" ht="24.95" customHeight="1" x14ac:dyDescent="0.25">
      <c r="A718" s="17">
        <f t="shared" si="23"/>
        <v>716</v>
      </c>
      <c r="B718" s="18" t="str">
        <f>'Base de dados'!A717</f>
        <v>5140005355</v>
      </c>
      <c r="C718" s="19" t="str">
        <f>'Base de dados'!B717</f>
        <v>JOEL APARECIDO DE ALMEIDA DIAS</v>
      </c>
      <c r="D718" s="26">
        <f>'Base de dados'!C717</f>
        <v>409683565</v>
      </c>
      <c r="E718" s="20" t="str">
        <f>'Base de dados'!D717</f>
        <v>382.237.468-75</v>
      </c>
      <c r="F718" s="21" t="str">
        <f>IF('Base de dados'!E717&lt;&gt;"",'Base de dados'!E717,"")</f>
        <v/>
      </c>
      <c r="G718" s="21" t="str">
        <f>IF('Base de dados'!F717&lt;&gt;"",'Base de dados'!F717,"")</f>
        <v/>
      </c>
      <c r="H718" s="21" t="str">
        <f>IF('Base de dados'!G717&lt;&gt;"",'Base de dados'!G717,"")</f>
        <v/>
      </c>
      <c r="I718" s="31" t="str">
        <f>Prefeitura!D718</f>
        <v>RUA MARTINS COELHO, 318 - CENTRO - JUQUIA</v>
      </c>
      <c r="J718" s="22" t="str">
        <f>Prefeitura!E718</f>
        <v>(13) 996298656</v>
      </c>
      <c r="K718" s="23" t="str">
        <f>LOWER('Base de dados'!K717)</f>
        <v>joel.almeida.b.a@gmail.com</v>
      </c>
      <c r="L718" s="24" t="str">
        <f>'Base de dados'!J717</f>
        <v>POPULAÇÃO GERAL</v>
      </c>
      <c r="M718" s="24" t="str">
        <f>'Base de dados'!L717</f>
        <v>SUPLENTE COMPLEMENTAR</v>
      </c>
      <c r="N718" s="24">
        <f>'Base de dados'!M717</f>
        <v>485</v>
      </c>
      <c r="O718" s="29" t="str">
        <f>IF(OR(Prefeitura!I718="Não",Prefeitura!J718&lt;&gt;""),"EXCLUÍDO","")</f>
        <v/>
      </c>
      <c r="P718" s="24" t="str">
        <f>IF(Prefeitura!J718&lt;&gt;"","ATENDIDO CDHU",IF(Prefeitura!I718="Não","NÃO COMPROVA TEMPO DE MORADIA",""))</f>
        <v/>
      </c>
      <c r="Q718" s="24" t="str">
        <f t="shared" si="24"/>
        <v/>
      </c>
    </row>
    <row r="719" spans="1:17" ht="24.95" customHeight="1" x14ac:dyDescent="0.25">
      <c r="A719" s="17">
        <f t="shared" si="23"/>
        <v>717</v>
      </c>
      <c r="B719" s="18" t="str">
        <f>'Base de dados'!A718</f>
        <v>5140004473</v>
      </c>
      <c r="C719" s="19" t="str">
        <f>'Base de dados'!B718</f>
        <v>THAMIRES MARTINS VIEIRA NUNES</v>
      </c>
      <c r="D719" s="26">
        <f>'Base de dados'!C718</f>
        <v>50076962</v>
      </c>
      <c r="E719" s="20" t="str">
        <f>'Base de dados'!D718</f>
        <v>441.901.808-90</v>
      </c>
      <c r="F719" s="21" t="str">
        <f>IF('Base de dados'!E718&lt;&gt;"",'Base de dados'!E718,"")</f>
        <v/>
      </c>
      <c r="G719" s="21" t="str">
        <f>IF('Base de dados'!F718&lt;&gt;"",'Base de dados'!F718,"")</f>
        <v/>
      </c>
      <c r="H719" s="21" t="str">
        <f>IF('Base de dados'!G718&lt;&gt;"",'Base de dados'!G718,"")</f>
        <v/>
      </c>
      <c r="I719" s="31" t="str">
        <f>Prefeitura!D719</f>
        <v>RUA MANOEL MARQUES PATRICIO, 176 - VILA SANCHES - JUQUIA</v>
      </c>
      <c r="J719" s="22" t="str">
        <f>Prefeitura!E719</f>
        <v>(13) 997233181</v>
      </c>
      <c r="K719" s="23" t="str">
        <f>LOWER('Base de dados'!K718)</f>
        <v>thamii.vieira19@gmail.com</v>
      </c>
      <c r="L719" s="24" t="str">
        <f>'Base de dados'!J718</f>
        <v>POPULAÇÃO GERAL</v>
      </c>
      <c r="M719" s="24" t="str">
        <f>'Base de dados'!L718</f>
        <v>SUPLENTE COMPLEMENTAR</v>
      </c>
      <c r="N719" s="24">
        <f>'Base de dados'!M718</f>
        <v>486</v>
      </c>
      <c r="O719" s="29" t="str">
        <f>IF(OR(Prefeitura!I719="Não",Prefeitura!J719&lt;&gt;""),"EXCLUÍDO","")</f>
        <v/>
      </c>
      <c r="P719" s="24" t="str">
        <f>IF(Prefeitura!J719&lt;&gt;"","ATENDIDO CDHU",IF(Prefeitura!I719="Não","NÃO COMPROVA TEMPO DE MORADIA",""))</f>
        <v/>
      </c>
      <c r="Q719" s="24" t="str">
        <f t="shared" si="24"/>
        <v/>
      </c>
    </row>
    <row r="720" spans="1:17" ht="24.95" customHeight="1" x14ac:dyDescent="0.25">
      <c r="A720" s="17">
        <f t="shared" si="23"/>
        <v>718</v>
      </c>
      <c r="B720" s="18" t="str">
        <f>'Base de dados'!A719</f>
        <v>5140002378</v>
      </c>
      <c r="C720" s="19" t="str">
        <f>'Base de dados'!B719</f>
        <v>CLAYTON BAIA GOIS</v>
      </c>
      <c r="D720" s="26">
        <f>'Base de dados'!C719</f>
        <v>468118196</v>
      </c>
      <c r="E720" s="20" t="str">
        <f>'Base de dados'!D719</f>
        <v>233.202.138-81</v>
      </c>
      <c r="F720" s="21" t="str">
        <f>IF('Base de dados'!E719&lt;&gt;"",'Base de dados'!E719,"")</f>
        <v/>
      </c>
      <c r="G720" s="21" t="str">
        <f>IF('Base de dados'!F719&lt;&gt;"",'Base de dados'!F719,"")</f>
        <v/>
      </c>
      <c r="H720" s="21" t="str">
        <f>IF('Base de dados'!G719&lt;&gt;"",'Base de dados'!G719,"")</f>
        <v/>
      </c>
      <c r="I720" s="31" t="str">
        <f>Prefeitura!D720</f>
        <v>RUA JOAO FLORINDO RIBEIRO, 357 - VILA NOVA - JUQUIA</v>
      </c>
      <c r="J720" s="22" t="str">
        <f>Prefeitura!E720</f>
        <v>(13) 997564490</v>
      </c>
      <c r="K720" s="23" t="str">
        <f>LOWER('Base de dados'!K719)</f>
        <v>cleomildegois11@gmail.com</v>
      </c>
      <c r="L720" s="24" t="str">
        <f>'Base de dados'!J719</f>
        <v>POPULAÇÃO GERAL</v>
      </c>
      <c r="M720" s="24" t="str">
        <f>'Base de dados'!L719</f>
        <v>SUPLENTE COMPLEMENTAR</v>
      </c>
      <c r="N720" s="24">
        <f>'Base de dados'!M719</f>
        <v>487</v>
      </c>
      <c r="O720" s="29" t="str">
        <f>IF(OR(Prefeitura!I720="Não",Prefeitura!J720&lt;&gt;""),"EXCLUÍDO","")</f>
        <v/>
      </c>
      <c r="P720" s="24" t="str">
        <f>IF(Prefeitura!J720&lt;&gt;"","ATENDIDO CDHU",IF(Prefeitura!I720="Não","NÃO COMPROVA TEMPO DE MORADIA",""))</f>
        <v/>
      </c>
      <c r="Q720" s="24" t="str">
        <f t="shared" si="24"/>
        <v/>
      </c>
    </row>
    <row r="721" spans="1:17" ht="24.95" customHeight="1" x14ac:dyDescent="0.25">
      <c r="A721" s="17">
        <f t="shared" si="23"/>
        <v>719</v>
      </c>
      <c r="B721" s="18" t="str">
        <f>'Base de dados'!A720</f>
        <v>5140000182</v>
      </c>
      <c r="C721" s="19" t="str">
        <f>'Base de dados'!B720</f>
        <v>GESSICA ALVES RIBEIRO GOVEA</v>
      </c>
      <c r="D721" s="26">
        <f>'Base de dados'!C720</f>
        <v>271620638</v>
      </c>
      <c r="E721" s="20" t="str">
        <f>'Base de dados'!D720</f>
        <v>359.079.498-48</v>
      </c>
      <c r="F721" s="21" t="str">
        <f>IF('Base de dados'!E720&lt;&gt;"",'Base de dados'!E720,"")</f>
        <v>LUCAS DE OLIVEIRA GOVEA</v>
      </c>
      <c r="G721" s="21">
        <f>IF('Base de dados'!F720&lt;&gt;"",'Base de dados'!F720,"")</f>
        <v>468201051</v>
      </c>
      <c r="H721" s="21" t="str">
        <f>IF('Base de dados'!G720&lt;&gt;"",'Base de dados'!G720,"")</f>
        <v>334.709.258-95</v>
      </c>
      <c r="I721" s="31" t="str">
        <f>Prefeitura!D721</f>
        <v>RUA PERNAMBUCO, 26 - PARQUE NACIONAL - JUQUIA</v>
      </c>
      <c r="J721" s="22" t="str">
        <f>Prefeitura!E721</f>
        <v>(15) 996204220</v>
      </c>
      <c r="K721" s="23" t="str">
        <f>LOWER('Base de dados'!K720)</f>
        <v>gessicaalvesribeiro@hotmail.com</v>
      </c>
      <c r="L721" s="24" t="str">
        <f>'Base de dados'!J720</f>
        <v>POPULAÇÃO GERAL</v>
      </c>
      <c r="M721" s="24" t="str">
        <f>'Base de dados'!L720</f>
        <v>SUPLENTE COMPLEMENTAR</v>
      </c>
      <c r="N721" s="24">
        <f>'Base de dados'!M720</f>
        <v>488</v>
      </c>
      <c r="O721" s="29" t="str">
        <f>IF(OR(Prefeitura!I721="Não",Prefeitura!J721&lt;&gt;""),"EXCLUÍDO","")</f>
        <v/>
      </c>
      <c r="P721" s="24" t="str">
        <f>IF(Prefeitura!J721&lt;&gt;"","ATENDIDO CDHU",IF(Prefeitura!I721="Não","NÃO COMPROVA TEMPO DE MORADIA",""))</f>
        <v/>
      </c>
      <c r="Q721" s="24" t="str">
        <f t="shared" si="24"/>
        <v/>
      </c>
    </row>
    <row r="722" spans="1:17" ht="24.95" customHeight="1" x14ac:dyDescent="0.25">
      <c r="A722" s="17">
        <f t="shared" si="23"/>
        <v>720</v>
      </c>
      <c r="B722" s="18" t="str">
        <f>'Base de dados'!A721</f>
        <v>5140006809</v>
      </c>
      <c r="C722" s="19" t="str">
        <f>'Base de dados'!B721</f>
        <v>DILMA MARTINS MATOS PAULO</v>
      </c>
      <c r="D722" s="26">
        <f>'Base de dados'!C721</f>
        <v>300331885</v>
      </c>
      <c r="E722" s="20" t="str">
        <f>'Base de dados'!D721</f>
        <v>169.478.498-37</v>
      </c>
      <c r="F722" s="21" t="str">
        <f>IF('Base de dados'!E721&lt;&gt;"",'Base de dados'!E721,"")</f>
        <v>APARICIO PAULO FILHO</v>
      </c>
      <c r="G722" s="21">
        <f>IF('Base de dados'!F721&lt;&gt;"",'Base de dados'!F721,"")</f>
        <v>193078090</v>
      </c>
      <c r="H722" s="21" t="str">
        <f>IF('Base de dados'!G721&lt;&gt;"",'Base de dados'!G721,"")</f>
        <v>072.813.638-42</v>
      </c>
      <c r="I722" s="31" t="str">
        <f>Prefeitura!D722</f>
        <v>RUA JOAO VEIGA MARTINS, 98 - VILA FLORINDO DE BAIXO - JUQUIA</v>
      </c>
      <c r="J722" s="22" t="str">
        <f>Prefeitura!E722</f>
        <v>(13) 997073796</v>
      </c>
      <c r="K722" s="23" t="str">
        <f>LOWER('Base de dados'!K721)</f>
        <v>dilmamatrinsmatos9@gmail.com</v>
      </c>
      <c r="L722" s="24" t="str">
        <f>'Base de dados'!J721</f>
        <v>POPULAÇÃO GERAL</v>
      </c>
      <c r="M722" s="24" t="str">
        <f>'Base de dados'!L721</f>
        <v>SUPLENTE COMPLEMENTAR</v>
      </c>
      <c r="N722" s="24">
        <f>'Base de dados'!M721</f>
        <v>489</v>
      </c>
      <c r="O722" s="29" t="str">
        <f>IF(OR(Prefeitura!I722="Não",Prefeitura!J722&lt;&gt;""),"EXCLUÍDO","")</f>
        <v/>
      </c>
      <c r="P722" s="24" t="str">
        <f>IF(Prefeitura!J722&lt;&gt;"","ATENDIDO CDHU",IF(Prefeitura!I722="Não","NÃO COMPROVA TEMPO DE MORADIA",""))</f>
        <v/>
      </c>
      <c r="Q722" s="24" t="str">
        <f t="shared" si="24"/>
        <v/>
      </c>
    </row>
    <row r="723" spans="1:17" ht="24.95" customHeight="1" x14ac:dyDescent="0.25">
      <c r="A723" s="17">
        <f t="shared" si="23"/>
        <v>721</v>
      </c>
      <c r="B723" s="18" t="str">
        <f>'Base de dados'!A722</f>
        <v>5140009779</v>
      </c>
      <c r="C723" s="19" t="str">
        <f>'Base de dados'!B722</f>
        <v>BERENICE BARBOSA DA SILVA DE LARA</v>
      </c>
      <c r="D723" s="26">
        <f>'Base de dados'!C722</f>
        <v>29010102</v>
      </c>
      <c r="E723" s="20" t="str">
        <f>'Base de dados'!D722</f>
        <v>192.836.508-67</v>
      </c>
      <c r="F723" s="21" t="str">
        <f>IF('Base de dados'!E722&lt;&gt;"",'Base de dados'!E722,"")</f>
        <v>GERSON DE LARA</v>
      </c>
      <c r="G723" s="21">
        <f>IF('Base de dados'!F722&lt;&gt;"",'Base de dados'!F722,"")</f>
        <v>196578681</v>
      </c>
      <c r="H723" s="21" t="str">
        <f>IF('Base de dados'!G722&lt;&gt;"",'Base de dados'!G722,"")</f>
        <v>089.724.578-41</v>
      </c>
      <c r="I723" s="31" t="str">
        <f>Prefeitura!D723</f>
        <v>RUA ZELIA DE OLIVEIRA SANTOS, 80 - VILA SANCHES - JUQUIA</v>
      </c>
      <c r="J723" s="22" t="str">
        <f>Prefeitura!E723</f>
        <v>(13) 997319863</v>
      </c>
      <c r="K723" s="23" t="str">
        <f>LOWER('Base de dados'!K722)</f>
        <v>berebarbosakawe@gmail.com</v>
      </c>
      <c r="L723" s="24" t="str">
        <f>'Base de dados'!J722</f>
        <v>POPULAÇÃO GERAL</v>
      </c>
      <c r="M723" s="24" t="str">
        <f>'Base de dados'!L722</f>
        <v>SUPLENTE COMPLEMENTAR</v>
      </c>
      <c r="N723" s="24">
        <f>'Base de dados'!M722</f>
        <v>490</v>
      </c>
      <c r="O723" s="29" t="str">
        <f>IF(OR(Prefeitura!I723="Não",Prefeitura!J723&lt;&gt;""),"EXCLUÍDO","")</f>
        <v/>
      </c>
      <c r="P723" s="24" t="str">
        <f>IF(Prefeitura!J723&lt;&gt;"","ATENDIDO CDHU",IF(Prefeitura!I723="Não","NÃO COMPROVA TEMPO DE MORADIA",""))</f>
        <v/>
      </c>
      <c r="Q723" s="24" t="str">
        <f t="shared" si="24"/>
        <v/>
      </c>
    </row>
    <row r="724" spans="1:17" ht="24.95" customHeight="1" x14ac:dyDescent="0.25">
      <c r="A724" s="17">
        <f t="shared" si="23"/>
        <v>722</v>
      </c>
      <c r="B724" s="18" t="str">
        <f>'Base de dados'!A723</f>
        <v>5140003897</v>
      </c>
      <c r="C724" s="19" t="str">
        <f>'Base de dados'!B723</f>
        <v>CATIA TOBIAS RIBEIRO</v>
      </c>
      <c r="D724" s="26">
        <f>'Base de dados'!C723</f>
        <v>297396146</v>
      </c>
      <c r="E724" s="20" t="str">
        <f>'Base de dados'!D723</f>
        <v>192.849.678-48</v>
      </c>
      <c r="F724" s="21" t="str">
        <f>IF('Base de dados'!E723&lt;&gt;"",'Base de dados'!E723,"")</f>
        <v/>
      </c>
      <c r="G724" s="21" t="str">
        <f>IF('Base de dados'!F723&lt;&gt;"",'Base de dados'!F723,"")</f>
        <v/>
      </c>
      <c r="H724" s="21" t="str">
        <f>IF('Base de dados'!G723&lt;&gt;"",'Base de dados'!G723,"")</f>
        <v/>
      </c>
      <c r="I724" s="31" t="str">
        <f>Prefeitura!D724</f>
        <v>RUA 13, 44 - VILA SANCHES - JUQUIA</v>
      </c>
      <c r="J724" s="22" t="str">
        <f>Prefeitura!E724</f>
        <v>(13) 997689221</v>
      </c>
      <c r="K724" s="23" t="str">
        <f>LOWER('Base de dados'!K723)</f>
        <v>ribeirocatia297@gmail.com</v>
      </c>
      <c r="L724" s="24" t="str">
        <f>'Base de dados'!J723</f>
        <v>POPULAÇÃO GERAL</v>
      </c>
      <c r="M724" s="24" t="str">
        <f>'Base de dados'!L723</f>
        <v>SUPLENTE COMPLEMENTAR</v>
      </c>
      <c r="N724" s="24">
        <f>'Base de dados'!M723</f>
        <v>491</v>
      </c>
      <c r="O724" s="29" t="str">
        <f>IF(OR(Prefeitura!I724="Não",Prefeitura!J724&lt;&gt;""),"EXCLUÍDO","")</f>
        <v/>
      </c>
      <c r="P724" s="24" t="str">
        <f>IF(Prefeitura!J724&lt;&gt;"","ATENDIDO CDHU",IF(Prefeitura!I724="Não","NÃO COMPROVA TEMPO DE MORADIA",""))</f>
        <v/>
      </c>
      <c r="Q724" s="24" t="str">
        <f t="shared" si="24"/>
        <v/>
      </c>
    </row>
    <row r="725" spans="1:17" ht="24.95" customHeight="1" x14ac:dyDescent="0.25">
      <c r="A725" s="17">
        <f t="shared" si="23"/>
        <v>723</v>
      </c>
      <c r="B725" s="18" t="str">
        <f>'Base de dados'!A724</f>
        <v>5140000034</v>
      </c>
      <c r="C725" s="19" t="str">
        <f>'Base de dados'!B724</f>
        <v>CARLA APARECIDA SILVA SOUSA</v>
      </c>
      <c r="D725" s="26">
        <f>'Base de dados'!C724</f>
        <v>473576818</v>
      </c>
      <c r="E725" s="20" t="str">
        <f>'Base de dados'!D724</f>
        <v>404.514.148-02</v>
      </c>
      <c r="F725" s="21" t="str">
        <f>IF('Base de dados'!E724&lt;&gt;"",'Base de dados'!E724,"")</f>
        <v/>
      </c>
      <c r="G725" s="21" t="str">
        <f>IF('Base de dados'!F724&lt;&gt;"",'Base de dados'!F724,"")</f>
        <v/>
      </c>
      <c r="H725" s="21" t="str">
        <f>IF('Base de dados'!G724&lt;&gt;"",'Base de dados'!G724,"")</f>
        <v/>
      </c>
      <c r="I725" s="31" t="str">
        <f>Prefeitura!D725</f>
        <v>RUA ZELIA DE OLIVEIRA SANTOS, 35 - VILA SANCHES - JUQUIA</v>
      </c>
      <c r="J725" s="22" t="str">
        <f>Prefeitura!E725</f>
        <v>(13) 988712208</v>
      </c>
      <c r="K725" s="23" t="str">
        <f>LOWER('Base de dados'!K724)</f>
        <v>carlasilvabrito@hotmail.com</v>
      </c>
      <c r="L725" s="24" t="str">
        <f>'Base de dados'!J724</f>
        <v>POPULAÇÃO GERAL</v>
      </c>
      <c r="M725" s="24" t="str">
        <f>'Base de dados'!L724</f>
        <v>SUPLENTE COMPLEMENTAR</v>
      </c>
      <c r="N725" s="24">
        <f>'Base de dados'!M724</f>
        <v>492</v>
      </c>
      <c r="O725" s="29" t="str">
        <f>IF(OR(Prefeitura!I725="Não",Prefeitura!J725&lt;&gt;""),"EXCLUÍDO","")</f>
        <v/>
      </c>
      <c r="P725" s="24" t="str">
        <f>IF(Prefeitura!J725&lt;&gt;"","ATENDIDO CDHU",IF(Prefeitura!I725="Não","NÃO COMPROVA TEMPO DE MORADIA",""))</f>
        <v/>
      </c>
      <c r="Q725" s="24" t="str">
        <f t="shared" si="24"/>
        <v/>
      </c>
    </row>
    <row r="726" spans="1:17" ht="24.95" customHeight="1" x14ac:dyDescent="0.25">
      <c r="A726" s="17">
        <f t="shared" si="23"/>
        <v>724</v>
      </c>
      <c r="B726" s="18" t="str">
        <f>'Base de dados'!A725</f>
        <v>5140005363</v>
      </c>
      <c r="C726" s="19" t="str">
        <f>'Base de dados'!B725</f>
        <v>TALITA FARIA DE SOUZA PASCOAL</v>
      </c>
      <c r="D726" s="26">
        <f>'Base de dados'!C725</f>
        <v>420407716</v>
      </c>
      <c r="E726" s="20" t="str">
        <f>'Base de dados'!D725</f>
        <v>356.138.898-13</v>
      </c>
      <c r="F726" s="21" t="str">
        <f>IF('Base de dados'!E725&lt;&gt;"",'Base de dados'!E725,"")</f>
        <v>SIDNEY PASCOAL DA SILVA</v>
      </c>
      <c r="G726" s="21">
        <f>IF('Base de dados'!F725&lt;&gt;"",'Base de dados'!F725,"")</f>
        <v>299271638</v>
      </c>
      <c r="H726" s="21" t="str">
        <f>IF('Base de dados'!G725&lt;&gt;"",'Base de dados'!G725,"")</f>
        <v>271.286.498-08</v>
      </c>
      <c r="I726" s="31" t="str">
        <f>Prefeitura!D726</f>
        <v>AV  BRASIL, 1513 - VILA SANCHES - JUQUIA</v>
      </c>
      <c r="J726" s="22" t="str">
        <f>Prefeitura!E726</f>
        <v>(13) 992120027</v>
      </c>
      <c r="K726" s="23" t="str">
        <f>LOWER('Base de dados'!K725)</f>
        <v>talitafariadesouzapascoal@gmail.com</v>
      </c>
      <c r="L726" s="24" t="str">
        <f>'Base de dados'!J725</f>
        <v>POPULAÇÃO GERAL</v>
      </c>
      <c r="M726" s="24" t="str">
        <f>'Base de dados'!L725</f>
        <v>SUPLENTE COMPLEMENTAR</v>
      </c>
      <c r="N726" s="24">
        <f>'Base de dados'!M725</f>
        <v>493</v>
      </c>
      <c r="O726" s="29" t="str">
        <f>IF(OR(Prefeitura!I726="Não",Prefeitura!J726&lt;&gt;""),"EXCLUÍDO","")</f>
        <v/>
      </c>
      <c r="P726" s="24" t="str">
        <f>IF(Prefeitura!J726&lt;&gt;"","ATENDIDO CDHU",IF(Prefeitura!I726="Não","NÃO COMPROVA TEMPO DE MORADIA",""))</f>
        <v/>
      </c>
      <c r="Q726" s="24" t="str">
        <f t="shared" si="24"/>
        <v/>
      </c>
    </row>
    <row r="727" spans="1:17" ht="24.95" customHeight="1" x14ac:dyDescent="0.25">
      <c r="A727" s="17">
        <f t="shared" si="23"/>
        <v>725</v>
      </c>
      <c r="B727" s="18" t="str">
        <f>'Base de dados'!A726</f>
        <v>5140007625</v>
      </c>
      <c r="C727" s="19" t="str">
        <f>'Base de dados'!B726</f>
        <v>SOLANGE MENDES DE FARIA</v>
      </c>
      <c r="D727" s="26">
        <f>'Base de dados'!C726</f>
        <v>420408629</v>
      </c>
      <c r="E727" s="20" t="str">
        <f>'Base de dados'!D726</f>
        <v>343.599.128-38</v>
      </c>
      <c r="F727" s="21" t="str">
        <f>IF('Base de dados'!E726&lt;&gt;"",'Base de dados'!E726,"")</f>
        <v/>
      </c>
      <c r="G727" s="21" t="str">
        <f>IF('Base de dados'!F726&lt;&gt;"",'Base de dados'!F726,"")</f>
        <v/>
      </c>
      <c r="H727" s="21" t="str">
        <f>IF('Base de dados'!G726&lt;&gt;"",'Base de dados'!G726,"")</f>
        <v/>
      </c>
      <c r="I727" s="31" t="str">
        <f>Prefeitura!D727</f>
        <v>RUA 3, 315 - FLORESTA - JUQUIA</v>
      </c>
      <c r="J727" s="22" t="str">
        <f>Prefeitura!E727</f>
        <v>(13) 997186423</v>
      </c>
      <c r="K727" s="23" t="str">
        <f>LOWER('Base de dados'!K726)</f>
        <v>solangemendesdefaria@gmail.com</v>
      </c>
      <c r="L727" s="24" t="str">
        <f>'Base de dados'!J726</f>
        <v>POPULAÇÃO GERAL</v>
      </c>
      <c r="M727" s="24" t="str">
        <f>'Base de dados'!L726</f>
        <v>SUPLENTE COMPLEMENTAR</v>
      </c>
      <c r="N727" s="24">
        <f>'Base de dados'!M726</f>
        <v>494</v>
      </c>
      <c r="O727" s="29" t="str">
        <f>IF(OR(Prefeitura!I727="Não",Prefeitura!J727&lt;&gt;""),"EXCLUÍDO","")</f>
        <v/>
      </c>
      <c r="P727" s="24" t="str">
        <f>IF(Prefeitura!J727&lt;&gt;"","ATENDIDO CDHU",IF(Prefeitura!I727="Não","NÃO COMPROVA TEMPO DE MORADIA",""))</f>
        <v/>
      </c>
      <c r="Q727" s="24" t="str">
        <f t="shared" si="24"/>
        <v/>
      </c>
    </row>
    <row r="728" spans="1:17" ht="24.95" customHeight="1" x14ac:dyDescent="0.25">
      <c r="A728" s="17">
        <f t="shared" si="23"/>
        <v>726</v>
      </c>
      <c r="B728" s="18" t="str">
        <f>'Base de dados'!A727</f>
        <v>5140005371</v>
      </c>
      <c r="C728" s="19" t="str">
        <f>'Base de dados'!B727</f>
        <v>ALBANIZA BARBOSA SOUZA</v>
      </c>
      <c r="D728" s="26">
        <f>'Base de dados'!C727</f>
        <v>179333197</v>
      </c>
      <c r="E728" s="20" t="str">
        <f>'Base de dados'!D727</f>
        <v>048.639.218-02</v>
      </c>
      <c r="F728" s="21" t="str">
        <f>IF('Base de dados'!E727&lt;&gt;"",'Base de dados'!E727,"")</f>
        <v/>
      </c>
      <c r="G728" s="21" t="str">
        <f>IF('Base de dados'!F727&lt;&gt;"",'Base de dados'!F727,"")</f>
        <v/>
      </c>
      <c r="H728" s="21" t="str">
        <f>IF('Base de dados'!G727&lt;&gt;"",'Base de dados'!G727,"")</f>
        <v/>
      </c>
      <c r="I728" s="31" t="str">
        <f>Prefeitura!D728</f>
        <v>CHA CHACARA LEONARDO, s/n - BAIRRO DAS CORUJAS - JUQUIA</v>
      </c>
      <c r="J728" s="22" t="str">
        <f>Prefeitura!E728</f>
        <v>(13) 982170059</v>
      </c>
      <c r="K728" s="23" t="str">
        <f>LOWER('Base de dados'!K727)</f>
        <v>barbosasousaaubaniza@gmail.com</v>
      </c>
      <c r="L728" s="24" t="str">
        <f>'Base de dados'!J727</f>
        <v>POPULAÇÃO GERAL</v>
      </c>
      <c r="M728" s="24" t="str">
        <f>'Base de dados'!L727</f>
        <v>SUPLENTE COMPLEMENTAR</v>
      </c>
      <c r="N728" s="24">
        <f>'Base de dados'!M727</f>
        <v>495</v>
      </c>
      <c r="O728" s="29" t="str">
        <f>IF(OR(Prefeitura!I728="Não",Prefeitura!J728&lt;&gt;""),"EXCLUÍDO","")</f>
        <v/>
      </c>
      <c r="P728" s="24" t="str">
        <f>IF(Prefeitura!J728&lt;&gt;"","ATENDIDO CDHU",IF(Prefeitura!I728="Não","NÃO COMPROVA TEMPO DE MORADIA",""))</f>
        <v/>
      </c>
      <c r="Q728" s="24" t="str">
        <f t="shared" si="24"/>
        <v/>
      </c>
    </row>
    <row r="729" spans="1:17" ht="24.95" customHeight="1" x14ac:dyDescent="0.25">
      <c r="A729" s="17">
        <f t="shared" si="23"/>
        <v>727</v>
      </c>
      <c r="B729" s="18" t="str">
        <f>'Base de dados'!A728</f>
        <v>5140006452</v>
      </c>
      <c r="C729" s="19" t="str">
        <f>'Base de dados'!B728</f>
        <v>RAFAELA CORDEIRO OLIVEIRA</v>
      </c>
      <c r="D729" s="26">
        <f>'Base de dados'!C728</f>
        <v>434254861</v>
      </c>
      <c r="E729" s="20" t="str">
        <f>'Base de dados'!D728</f>
        <v>356.507.238-50</v>
      </c>
      <c r="F729" s="21" t="str">
        <f>IF('Base de dados'!E728&lt;&gt;"",'Base de dados'!E728,"")</f>
        <v>ANTONIO F DE O NETO</v>
      </c>
      <c r="G729" s="21">
        <f>IF('Base de dados'!F728&lt;&gt;"",'Base de dados'!F728,"")</f>
        <v>434255658</v>
      </c>
      <c r="H729" s="21" t="str">
        <f>IF('Base de dados'!G728&lt;&gt;"",'Base de dados'!G728,"")</f>
        <v>369.661.298-79</v>
      </c>
      <c r="I729" s="31" t="str">
        <f>Prefeitura!D729</f>
        <v>RUA JOSE NUNES DE AQUINO, 500 - VILA NOVA - JUQUIA</v>
      </c>
      <c r="J729" s="22" t="str">
        <f>Prefeitura!E729</f>
        <v>(13) 997701987</v>
      </c>
      <c r="K729" s="23" t="str">
        <f>LOWER('Base de dados'!K728)</f>
        <v>rafaelacc06@gmail.com</v>
      </c>
      <c r="L729" s="24" t="str">
        <f>'Base de dados'!J728</f>
        <v>POPULAÇÃO GERAL</v>
      </c>
      <c r="M729" s="24" t="str">
        <f>'Base de dados'!L728</f>
        <v>SUPLENTE COMPLEMENTAR</v>
      </c>
      <c r="N729" s="24">
        <f>'Base de dados'!M728</f>
        <v>496</v>
      </c>
      <c r="O729" s="29" t="str">
        <f>IF(OR(Prefeitura!I729="Não",Prefeitura!J729&lt;&gt;""),"EXCLUÍDO","")</f>
        <v/>
      </c>
      <c r="P729" s="24" t="str">
        <f>IF(Prefeitura!J729&lt;&gt;"","ATENDIDO CDHU",IF(Prefeitura!I729="Não","NÃO COMPROVA TEMPO DE MORADIA",""))</f>
        <v/>
      </c>
      <c r="Q729" s="24" t="str">
        <f t="shared" si="24"/>
        <v/>
      </c>
    </row>
    <row r="730" spans="1:17" ht="24.95" customHeight="1" x14ac:dyDescent="0.25">
      <c r="A730" s="17">
        <f t="shared" si="23"/>
        <v>728</v>
      </c>
      <c r="B730" s="18" t="str">
        <f>'Base de dados'!A729</f>
        <v>5140009290</v>
      </c>
      <c r="C730" s="19" t="str">
        <f>'Base de dados'!B729</f>
        <v>LEANDRO FRANCISCO DA SILVA</v>
      </c>
      <c r="D730" s="26">
        <f>'Base de dados'!C729</f>
        <v>44268096</v>
      </c>
      <c r="E730" s="20" t="str">
        <f>'Base de dados'!D729</f>
        <v>452.496.928-42</v>
      </c>
      <c r="F730" s="21" t="str">
        <f>IF('Base de dados'!E729&lt;&gt;"",'Base de dados'!E729,"")</f>
        <v>MICHELLE CORREA GENEROSO</v>
      </c>
      <c r="G730" s="21">
        <f>IF('Base de dados'!F729&lt;&gt;"",'Base de dados'!F729,"")</f>
        <v>485131110</v>
      </c>
      <c r="H730" s="21" t="str">
        <f>IF('Base de dados'!G729&lt;&gt;"",'Base de dados'!G729,"")</f>
        <v>478.527.668-11</v>
      </c>
      <c r="I730" s="31" t="str">
        <f>Prefeitura!D730</f>
        <v>RUA GEORGE SALVATERRA, 831 - CENTRO - JUQUIA</v>
      </c>
      <c r="J730" s="22" t="str">
        <f>Prefeitura!E730</f>
        <v>(13) 997263763</v>
      </c>
      <c r="K730" s="23" t="str">
        <f>LOWER('Base de dados'!K729)</f>
        <v>leandrohardstylefree@gmail.com</v>
      </c>
      <c r="L730" s="24" t="str">
        <f>'Base de dados'!J729</f>
        <v>POPULAÇÃO GERAL</v>
      </c>
      <c r="M730" s="24" t="str">
        <f>'Base de dados'!L729</f>
        <v>SUPLENTE COMPLEMENTAR</v>
      </c>
      <c r="N730" s="24">
        <f>'Base de dados'!M729</f>
        <v>497</v>
      </c>
      <c r="O730" s="29" t="str">
        <f>IF(OR(Prefeitura!I730="Não",Prefeitura!J730&lt;&gt;""),"EXCLUÍDO","")</f>
        <v/>
      </c>
      <c r="P730" s="24" t="str">
        <f>IF(Prefeitura!J730&lt;&gt;"","ATENDIDO CDHU",IF(Prefeitura!I730="Não","NÃO COMPROVA TEMPO DE MORADIA",""))</f>
        <v/>
      </c>
      <c r="Q730" s="24" t="str">
        <f t="shared" si="24"/>
        <v/>
      </c>
    </row>
    <row r="731" spans="1:17" ht="24.95" customHeight="1" x14ac:dyDescent="0.25">
      <c r="A731" s="17">
        <f t="shared" si="23"/>
        <v>729</v>
      </c>
      <c r="B731" s="18" t="str">
        <f>'Base de dados'!A730</f>
        <v>5140008904</v>
      </c>
      <c r="C731" s="19" t="str">
        <f>'Base de dados'!B730</f>
        <v>MARINEUSA DOS SANTOS COELHO DIAS</v>
      </c>
      <c r="D731" s="26">
        <f>'Base de dados'!C730</f>
        <v>243270306</v>
      </c>
      <c r="E731" s="20" t="str">
        <f>'Base de dados'!D730</f>
        <v>250.127.808-92</v>
      </c>
      <c r="F731" s="21" t="str">
        <f>IF('Base de dados'!E730&lt;&gt;"",'Base de dados'!E730,"")</f>
        <v/>
      </c>
      <c r="G731" s="21" t="str">
        <f>IF('Base de dados'!F730&lt;&gt;"",'Base de dados'!F730,"")</f>
        <v/>
      </c>
      <c r="H731" s="21" t="str">
        <f>IF('Base de dados'!G730&lt;&gt;"",'Base de dados'!G730,"")</f>
        <v/>
      </c>
      <c r="I731" s="31" t="str">
        <f>Prefeitura!D731</f>
        <v>RUA DAS MARGARIDAS, 411 - PIUVA - JUQUIA</v>
      </c>
      <c r="J731" s="22" t="str">
        <f>Prefeitura!E731</f>
        <v>(13) 997488049</v>
      </c>
      <c r="K731" s="23" t="str">
        <f>LOWER('Base de dados'!K730)</f>
        <v>marineusadossantos@gmail.com</v>
      </c>
      <c r="L731" s="24" t="str">
        <f>'Base de dados'!J730</f>
        <v>POPULAÇÃO GERAL</v>
      </c>
      <c r="M731" s="24" t="str">
        <f>'Base de dados'!L730</f>
        <v>SUPLENTE COMPLEMENTAR</v>
      </c>
      <c r="N731" s="24">
        <f>'Base de dados'!M730</f>
        <v>498</v>
      </c>
      <c r="O731" s="29" t="str">
        <f>IF(OR(Prefeitura!I731="Não",Prefeitura!J731&lt;&gt;""),"EXCLUÍDO","")</f>
        <v/>
      </c>
      <c r="P731" s="24" t="str">
        <f>IF(Prefeitura!J731&lt;&gt;"","ATENDIDO CDHU",IF(Prefeitura!I731="Não","NÃO COMPROVA TEMPO DE MORADIA",""))</f>
        <v/>
      </c>
      <c r="Q731" s="24" t="str">
        <f t="shared" si="24"/>
        <v/>
      </c>
    </row>
    <row r="732" spans="1:17" ht="24.95" customHeight="1" x14ac:dyDescent="0.25">
      <c r="A732" s="17">
        <f t="shared" si="23"/>
        <v>730</v>
      </c>
      <c r="B732" s="18" t="str">
        <f>'Base de dados'!A731</f>
        <v>5140000018</v>
      </c>
      <c r="C732" s="19" t="str">
        <f>'Base de dados'!B731</f>
        <v>KATIA REGINA DE ANDRADE ALVES</v>
      </c>
      <c r="D732" s="26">
        <f>'Base de dados'!C731</f>
        <v>457807982</v>
      </c>
      <c r="E732" s="20" t="str">
        <f>'Base de dados'!D731</f>
        <v>331.485.078-60</v>
      </c>
      <c r="F732" s="21" t="str">
        <f>IF('Base de dados'!E731&lt;&gt;"",'Base de dados'!E731,"")</f>
        <v/>
      </c>
      <c r="G732" s="21" t="str">
        <f>IF('Base de dados'!F731&lt;&gt;"",'Base de dados'!F731,"")</f>
        <v/>
      </c>
      <c r="H732" s="21" t="str">
        <f>IF('Base de dados'!G731&lt;&gt;"",'Base de dados'!G731,"")</f>
        <v/>
      </c>
      <c r="I732" s="31" t="str">
        <f>Prefeitura!D732</f>
        <v>RUA PARANA, 474 - PARQUE NACIONAL - JUQUIA</v>
      </c>
      <c r="J732" s="22" t="str">
        <f>Prefeitura!E732</f>
        <v>(13) 997774082</v>
      </c>
      <c r="K732" s="23" t="str">
        <f>LOWER('Base de dados'!K731)</f>
        <v>katiaregina.andrade@hotmail.com</v>
      </c>
      <c r="L732" s="24" t="str">
        <f>'Base de dados'!J731</f>
        <v>POPULAÇÃO GERAL</v>
      </c>
      <c r="M732" s="24" t="str">
        <f>'Base de dados'!L731</f>
        <v>SUPLENTE COMPLEMENTAR</v>
      </c>
      <c r="N732" s="24">
        <f>'Base de dados'!M731</f>
        <v>499</v>
      </c>
      <c r="O732" s="29" t="str">
        <f>IF(OR(Prefeitura!I732="Não",Prefeitura!J732&lt;&gt;""),"EXCLUÍDO","")</f>
        <v/>
      </c>
      <c r="P732" s="24" t="str">
        <f>IF(Prefeitura!J732&lt;&gt;"","ATENDIDO CDHU",IF(Prefeitura!I732="Não","NÃO COMPROVA TEMPO DE MORADIA",""))</f>
        <v/>
      </c>
      <c r="Q732" s="24" t="str">
        <f t="shared" si="24"/>
        <v/>
      </c>
    </row>
    <row r="733" spans="1:17" ht="24.95" customHeight="1" x14ac:dyDescent="0.25">
      <c r="A733" s="17">
        <f t="shared" si="23"/>
        <v>731</v>
      </c>
      <c r="B733" s="18" t="str">
        <f>'Base de dados'!A732</f>
        <v>5140010645</v>
      </c>
      <c r="C733" s="19" t="str">
        <f>'Base de dados'!B732</f>
        <v>MARCELO FARIAS VIEIRA</v>
      </c>
      <c r="D733" s="26">
        <f>'Base de dados'!C732</f>
        <v>208024519</v>
      </c>
      <c r="E733" s="20" t="str">
        <f>'Base de dados'!D732</f>
        <v>158.932.108-16</v>
      </c>
      <c r="F733" s="21" t="str">
        <f>IF('Base de dados'!E732&lt;&gt;"",'Base de dados'!E732,"")</f>
        <v>MARIA ANGELICA TEIXEIRA FARIAS VIEIRA</v>
      </c>
      <c r="G733" s="21">
        <f>IF('Base de dados'!F732&lt;&gt;"",'Base de dados'!F732,"")</f>
        <v>28446918</v>
      </c>
      <c r="H733" s="21" t="str">
        <f>IF('Base de dados'!G732&lt;&gt;"",'Base de dados'!G732,"")</f>
        <v>159.099.818-97</v>
      </c>
      <c r="I733" s="31" t="str">
        <f>Prefeitura!D733</f>
        <v>SIT SITIO CEDRO   BR 116   KM 407, 1 - CEDRO  - JUQUIA</v>
      </c>
      <c r="J733" s="22" t="str">
        <f>Prefeitura!E733</f>
        <v>(13) 996605485</v>
      </c>
      <c r="K733" s="23" t="str">
        <f>LOWER('Base de dados'!K732)</f>
        <v>marcelofarias@policiamilitar.sp.gov.br</v>
      </c>
      <c r="L733" s="24" t="str">
        <f>'Base de dados'!J732</f>
        <v>POPULAÇÃO GERAL</v>
      </c>
      <c r="M733" s="24" t="str">
        <f>'Base de dados'!L732</f>
        <v>SUPLENTE COMPLEMENTAR</v>
      </c>
      <c r="N733" s="24">
        <f>'Base de dados'!M732</f>
        <v>500</v>
      </c>
      <c r="O733" s="29" t="str">
        <f>IF(OR(Prefeitura!I733="Não",Prefeitura!J733&lt;&gt;""),"EXCLUÍDO","")</f>
        <v/>
      </c>
      <c r="P733" s="24" t="str">
        <f>IF(Prefeitura!J733&lt;&gt;"","ATENDIDO CDHU",IF(Prefeitura!I733="Não","NÃO COMPROVA TEMPO DE MORADIA",""))</f>
        <v/>
      </c>
      <c r="Q733" s="24" t="str">
        <f t="shared" si="24"/>
        <v/>
      </c>
    </row>
    <row r="734" spans="1:17" ht="24.95" customHeight="1" x14ac:dyDescent="0.25">
      <c r="A734" s="17">
        <f t="shared" si="23"/>
        <v>732</v>
      </c>
      <c r="B734" s="18" t="str">
        <f>'Base de dados'!A733</f>
        <v>5140001404</v>
      </c>
      <c r="C734" s="19" t="str">
        <f>'Base de dados'!B733</f>
        <v>ANTONIA DAYANA GOMES DOS SANTOS</v>
      </c>
      <c r="D734" s="26">
        <f>'Base de dados'!C733</f>
        <v>322424069</v>
      </c>
      <c r="E734" s="20" t="str">
        <f>'Base de dados'!D733</f>
        <v>315.266.538-50</v>
      </c>
      <c r="F734" s="21" t="str">
        <f>IF('Base de dados'!E733&lt;&gt;"",'Base de dados'!E733,"")</f>
        <v>CLENILTON ROSA DOS SANTOS</v>
      </c>
      <c r="G734" s="21">
        <f>IF('Base de dados'!F733&lt;&gt;"",'Base de dados'!F733,"")</f>
        <v>422448928</v>
      </c>
      <c r="H734" s="21" t="str">
        <f>IF('Base de dados'!G733&lt;&gt;"",'Base de dados'!G733,"")</f>
        <v>309.003.968-06</v>
      </c>
      <c r="I734" s="31" t="str">
        <f>Prefeitura!D734</f>
        <v>RUA VOLUNTARIOS DA PATRIA, 401 - VILA FLORINDO DE CIMA  - JUQUIA</v>
      </c>
      <c r="J734" s="22" t="str">
        <f>Prefeitura!E734</f>
        <v>(13) 997358514</v>
      </c>
      <c r="K734" s="23" t="str">
        <f>LOWER('Base de dados'!K733)</f>
        <v>antoniaayana@hotmail.com</v>
      </c>
      <c r="L734" s="24" t="str">
        <f>'Base de dados'!J733</f>
        <v>POPULAÇÃO GERAL</v>
      </c>
      <c r="M734" s="24" t="str">
        <f>'Base de dados'!L733</f>
        <v>SUPLENTE COMPLEMENTAR</v>
      </c>
      <c r="N734" s="24">
        <f>'Base de dados'!M733</f>
        <v>501</v>
      </c>
      <c r="O734" s="29" t="str">
        <f>IF(OR(Prefeitura!I734="Não",Prefeitura!J734&lt;&gt;""),"EXCLUÍDO","")</f>
        <v/>
      </c>
      <c r="P734" s="24" t="str">
        <f>IF(Prefeitura!J734&lt;&gt;"","ATENDIDO CDHU",IF(Prefeitura!I734="Não","NÃO COMPROVA TEMPO DE MORADIA",""))</f>
        <v/>
      </c>
      <c r="Q734" s="24" t="str">
        <f t="shared" si="24"/>
        <v/>
      </c>
    </row>
    <row r="735" spans="1:17" ht="24.95" customHeight="1" x14ac:dyDescent="0.25">
      <c r="A735" s="17">
        <f t="shared" si="23"/>
        <v>733</v>
      </c>
      <c r="B735" s="18" t="str">
        <f>'Base de dados'!A734</f>
        <v>5140001776</v>
      </c>
      <c r="C735" s="19" t="str">
        <f>'Base de dados'!B734</f>
        <v>HELIO FERNANDO DA SILVA</v>
      </c>
      <c r="D735" s="26">
        <f>'Base de dados'!C734</f>
        <v>42940962</v>
      </c>
      <c r="E735" s="20" t="str">
        <f>'Base de dados'!D734</f>
        <v>418.629.428-38</v>
      </c>
      <c r="F735" s="21" t="str">
        <f>IF('Base de dados'!E734&lt;&gt;"",'Base de dados'!E734,"")</f>
        <v/>
      </c>
      <c r="G735" s="21" t="str">
        <f>IF('Base de dados'!F734&lt;&gt;"",'Base de dados'!F734,"")</f>
        <v/>
      </c>
      <c r="H735" s="21" t="str">
        <f>IF('Base de dados'!G734&lt;&gt;"",'Base de dados'!G734,"")</f>
        <v/>
      </c>
      <c r="I735" s="31" t="str">
        <f>Prefeitura!D735</f>
        <v>RUA 2, 15 - VILA PEDREIRA - JUQUIA</v>
      </c>
      <c r="J735" s="22" t="str">
        <f>Prefeitura!E735</f>
        <v>(13) 996054015</v>
      </c>
      <c r="K735" s="23" t="str">
        <f>LOWER('Base de dados'!K734)</f>
        <v>fernandotimaoloko@gmail.com</v>
      </c>
      <c r="L735" s="24" t="str">
        <f>'Base de dados'!J734</f>
        <v>POPULAÇÃO GERAL</v>
      </c>
      <c r="M735" s="24" t="str">
        <f>'Base de dados'!L734</f>
        <v>SUPLENTE COMPLEMENTAR</v>
      </c>
      <c r="N735" s="24">
        <f>'Base de dados'!M734</f>
        <v>502</v>
      </c>
      <c r="O735" s="29" t="str">
        <f>IF(OR(Prefeitura!I735="Não",Prefeitura!J735&lt;&gt;""),"EXCLUÍDO","")</f>
        <v/>
      </c>
      <c r="P735" s="24" t="str">
        <f>IF(Prefeitura!J735&lt;&gt;"","ATENDIDO CDHU",IF(Prefeitura!I735="Não","NÃO COMPROVA TEMPO DE MORADIA",""))</f>
        <v/>
      </c>
      <c r="Q735" s="24" t="str">
        <f t="shared" si="24"/>
        <v/>
      </c>
    </row>
    <row r="736" spans="1:17" ht="24.95" customHeight="1" x14ac:dyDescent="0.25">
      <c r="A736" s="17">
        <f t="shared" si="23"/>
        <v>734</v>
      </c>
      <c r="B736" s="18" t="str">
        <f>'Base de dados'!A735</f>
        <v>5140004515</v>
      </c>
      <c r="C736" s="19" t="str">
        <f>'Base de dados'!B735</f>
        <v>JAQUELINE DE ALMEIDA DUARTE</v>
      </c>
      <c r="D736" s="26">
        <f>'Base de dados'!C735</f>
        <v>496148576</v>
      </c>
      <c r="E736" s="20" t="str">
        <f>'Base de dados'!D735</f>
        <v>409.958.118-73</v>
      </c>
      <c r="F736" s="21" t="str">
        <f>IF('Base de dados'!E735&lt;&gt;"",'Base de dados'!E735,"")</f>
        <v/>
      </c>
      <c r="G736" s="21" t="str">
        <f>IF('Base de dados'!F735&lt;&gt;"",'Base de dados'!F735,"")</f>
        <v/>
      </c>
      <c r="H736" s="21" t="str">
        <f>IF('Base de dados'!G735&lt;&gt;"",'Base de dados'!G735,"")</f>
        <v/>
      </c>
      <c r="I736" s="31" t="str">
        <f>Prefeitura!D736</f>
        <v>BC  DAS MARGARIDAS, 340 - PIUVA - JUQUIA</v>
      </c>
      <c r="J736" s="22" t="str">
        <f>Prefeitura!E736</f>
        <v>(13) 996206257</v>
      </c>
      <c r="K736" s="23" t="str">
        <f>LOWER('Base de dados'!K735)</f>
        <v>jaquelineduartemoreira@gmail.com.br</v>
      </c>
      <c r="L736" s="24" t="str">
        <f>'Base de dados'!J735</f>
        <v>POPULAÇÃO GERAL</v>
      </c>
      <c r="M736" s="24" t="str">
        <f>'Base de dados'!L735</f>
        <v>SUPLENTE COMPLEMENTAR</v>
      </c>
      <c r="N736" s="24">
        <f>'Base de dados'!M735</f>
        <v>503</v>
      </c>
      <c r="O736" s="29" t="str">
        <f>IF(OR(Prefeitura!I736="Não",Prefeitura!J736&lt;&gt;""),"EXCLUÍDO","")</f>
        <v/>
      </c>
      <c r="P736" s="24" t="str">
        <f>IF(Prefeitura!J736&lt;&gt;"","ATENDIDO CDHU",IF(Prefeitura!I736="Não","NÃO COMPROVA TEMPO DE MORADIA",""))</f>
        <v/>
      </c>
      <c r="Q736" s="24" t="str">
        <f t="shared" si="24"/>
        <v/>
      </c>
    </row>
    <row r="737" spans="1:17" ht="24.95" customHeight="1" x14ac:dyDescent="0.25">
      <c r="A737" s="17">
        <f t="shared" si="23"/>
        <v>735</v>
      </c>
      <c r="B737" s="18" t="str">
        <f>'Base de dados'!A736</f>
        <v>5140003772</v>
      </c>
      <c r="C737" s="19" t="str">
        <f>'Base de dados'!B736</f>
        <v>MICHAEL EDUARDO VASSAO DE PAULA</v>
      </c>
      <c r="D737" s="26">
        <f>'Base de dados'!C736</f>
        <v>420422390</v>
      </c>
      <c r="E737" s="20" t="str">
        <f>'Base de dados'!D736</f>
        <v>301.140.338-46</v>
      </c>
      <c r="F737" s="21" t="str">
        <f>IF('Base de dados'!E736&lt;&gt;"",'Base de dados'!E736,"")</f>
        <v>LUCIANA DE SIQUEIRA SANTOS DE PAULA</v>
      </c>
      <c r="G737" s="21">
        <f>IF('Base de dados'!F736&lt;&gt;"",'Base de dados'!F736,"")</f>
        <v>434259834</v>
      </c>
      <c r="H737" s="21" t="str">
        <f>IF('Base de dados'!G736&lt;&gt;"",'Base de dados'!G736,"")</f>
        <v>306.364.238-08</v>
      </c>
      <c r="I737" s="31" t="str">
        <f>Prefeitura!D737</f>
        <v>RUA KENGO KURITA, 25 - VILA INDUSTRIAL - JUQUIA</v>
      </c>
      <c r="J737" s="22" t="str">
        <f>Prefeitura!E737</f>
        <v>(13) 997128459</v>
      </c>
      <c r="K737" s="23" t="str">
        <f>LOWER('Base de dados'!K736)</f>
        <v>micvp@hotmail.com</v>
      </c>
      <c r="L737" s="24" t="str">
        <f>'Base de dados'!J736</f>
        <v>POPULAÇÃO GERAL</v>
      </c>
      <c r="M737" s="24" t="str">
        <f>'Base de dados'!L736</f>
        <v>SUPLENTE COMPLEMENTAR</v>
      </c>
      <c r="N737" s="24">
        <f>'Base de dados'!M736</f>
        <v>504</v>
      </c>
      <c r="O737" s="29" t="str">
        <f>IF(OR(Prefeitura!I737="Não",Prefeitura!J737&lt;&gt;""),"EXCLUÍDO","")</f>
        <v/>
      </c>
      <c r="P737" s="24" t="str">
        <f>IF(Prefeitura!J737&lt;&gt;"","ATENDIDO CDHU",IF(Prefeitura!I737="Não","NÃO COMPROVA TEMPO DE MORADIA",""))</f>
        <v/>
      </c>
      <c r="Q737" s="24" t="str">
        <f t="shared" si="24"/>
        <v/>
      </c>
    </row>
    <row r="738" spans="1:17" ht="24.95" customHeight="1" x14ac:dyDescent="0.25">
      <c r="A738" s="17">
        <f t="shared" si="23"/>
        <v>736</v>
      </c>
      <c r="B738" s="18" t="str">
        <f>'Base de dados'!A737</f>
        <v>5140000877</v>
      </c>
      <c r="C738" s="19" t="str">
        <f>'Base de dados'!B737</f>
        <v>THAYNA MENDES DA SILVA</v>
      </c>
      <c r="D738" s="26">
        <f>'Base de dados'!C737</f>
        <v>469933495</v>
      </c>
      <c r="E738" s="20" t="str">
        <f>'Base de dados'!D737</f>
        <v>427.625.818-93</v>
      </c>
      <c r="F738" s="21" t="str">
        <f>IF('Base de dados'!E737&lt;&gt;"",'Base de dados'!E737,"")</f>
        <v/>
      </c>
      <c r="G738" s="21" t="str">
        <f>IF('Base de dados'!F737&lt;&gt;"",'Base de dados'!F737,"")</f>
        <v/>
      </c>
      <c r="H738" s="21" t="str">
        <f>IF('Base de dados'!G737&lt;&gt;"",'Base de dados'!G737,"")</f>
        <v/>
      </c>
      <c r="I738" s="31" t="str">
        <f>Prefeitura!D738</f>
        <v>RUA DIOGO FLORINDO RIBEIRO, 125 - VILA FLORINDO DE CIMA - JUQUIA</v>
      </c>
      <c r="J738" s="22" t="str">
        <f>Prefeitura!E738</f>
        <v>(13) 997891492</v>
      </c>
      <c r="K738" s="23" t="str">
        <f>LOWER('Base de dados'!K737)</f>
        <v>tayna.67mendes@gmail.com</v>
      </c>
      <c r="L738" s="24" t="str">
        <f>'Base de dados'!J737</f>
        <v>POPULAÇÃO GERAL</v>
      </c>
      <c r="M738" s="24" t="str">
        <f>'Base de dados'!L737</f>
        <v>SUPLENTE COMPLEMENTAR</v>
      </c>
      <c r="N738" s="24">
        <f>'Base de dados'!M737</f>
        <v>505</v>
      </c>
      <c r="O738" s="29" t="str">
        <f>IF(OR(Prefeitura!I738="Não",Prefeitura!J738&lt;&gt;""),"EXCLUÍDO","")</f>
        <v/>
      </c>
      <c r="P738" s="24" t="str">
        <f>IF(Prefeitura!J738&lt;&gt;"","ATENDIDO CDHU",IF(Prefeitura!I738="Não","NÃO COMPROVA TEMPO DE MORADIA",""))</f>
        <v/>
      </c>
      <c r="Q738" s="24" t="str">
        <f t="shared" si="24"/>
        <v/>
      </c>
    </row>
    <row r="739" spans="1:17" ht="24.95" customHeight="1" x14ac:dyDescent="0.25">
      <c r="A739" s="17">
        <f t="shared" si="23"/>
        <v>737</v>
      </c>
      <c r="B739" s="18" t="str">
        <f>'Base de dados'!A738</f>
        <v>5140006668</v>
      </c>
      <c r="C739" s="19" t="str">
        <f>'Base de dados'!B738</f>
        <v>DAIANE ROSA DE GODOY JORGE</v>
      </c>
      <c r="D739" s="26">
        <f>'Base de dados'!C738</f>
        <v>451155506</v>
      </c>
      <c r="E739" s="20" t="str">
        <f>'Base de dados'!D738</f>
        <v>359.726.548-06</v>
      </c>
      <c r="F739" s="21" t="str">
        <f>IF('Base de dados'!E738&lt;&gt;"",'Base de dados'!E738,"")</f>
        <v>GLAYCON HEINECKE DE GODOY JORGE</v>
      </c>
      <c r="G739" s="21">
        <f>IF('Base de dados'!F738&lt;&gt;"",'Base de dados'!F738,"")</f>
        <v>409685252</v>
      </c>
      <c r="H739" s="21" t="str">
        <f>IF('Base de dados'!G738&lt;&gt;"",'Base de dados'!G738,"")</f>
        <v>383.801.348-42</v>
      </c>
      <c r="I739" s="31" t="str">
        <f>Prefeitura!D739</f>
        <v>SIT MARTINHO DIAS PENICHE, 272 - PIUVA - JUQUIA</v>
      </c>
      <c r="J739" s="22" t="str">
        <f>Prefeitura!E739</f>
        <v>(13) 997268501</v>
      </c>
      <c r="K739" s="23" t="str">
        <f>LOWER('Base de dados'!K738)</f>
        <v>daiglayconjesus45@gmail.com</v>
      </c>
      <c r="L739" s="24" t="str">
        <f>'Base de dados'!J738</f>
        <v>POPULAÇÃO GERAL</v>
      </c>
      <c r="M739" s="24" t="str">
        <f>'Base de dados'!L738</f>
        <v>SUPLENTE COMPLEMENTAR</v>
      </c>
      <c r="N739" s="24">
        <f>'Base de dados'!M738</f>
        <v>506</v>
      </c>
      <c r="O739" s="29" t="str">
        <f>IF(OR(Prefeitura!I739="Não",Prefeitura!J739&lt;&gt;""),"EXCLUÍDO","")</f>
        <v/>
      </c>
      <c r="P739" s="24" t="str">
        <f>IF(Prefeitura!J739&lt;&gt;"","ATENDIDO CDHU",IF(Prefeitura!I739="Não","NÃO COMPROVA TEMPO DE MORADIA",""))</f>
        <v/>
      </c>
      <c r="Q739" s="24" t="str">
        <f t="shared" si="24"/>
        <v/>
      </c>
    </row>
    <row r="740" spans="1:17" ht="24.95" customHeight="1" x14ac:dyDescent="0.25">
      <c r="A740" s="17">
        <f t="shared" si="23"/>
        <v>738</v>
      </c>
      <c r="B740" s="18" t="str">
        <f>'Base de dados'!A739</f>
        <v>5140005850</v>
      </c>
      <c r="C740" s="19" t="str">
        <f>'Base de dados'!B739</f>
        <v>PAMELA SILVA CASSIANO</v>
      </c>
      <c r="D740" s="26">
        <f>'Base de dados'!C739</f>
        <v>500791053</v>
      </c>
      <c r="E740" s="20" t="str">
        <f>'Base de dados'!D739</f>
        <v>478.140.068-05</v>
      </c>
      <c r="F740" s="21" t="str">
        <f>IF('Base de dados'!E739&lt;&gt;"",'Base de dados'!E739,"")</f>
        <v/>
      </c>
      <c r="G740" s="21" t="str">
        <f>IF('Base de dados'!F739&lt;&gt;"",'Base de dados'!F739,"")</f>
        <v/>
      </c>
      <c r="H740" s="21" t="str">
        <f>IF('Base de dados'!G739&lt;&gt;"",'Base de dados'!G739,"")</f>
        <v/>
      </c>
      <c r="I740" s="31" t="str">
        <f>Prefeitura!D740</f>
        <v>RUA MARECHAL DEODORO DA FONSECA, 400 - VILA INDUSTRIAL - JUQUIA</v>
      </c>
      <c r="J740" s="22" t="str">
        <f>Prefeitura!E740</f>
        <v>(13) 997438134</v>
      </c>
      <c r="K740" s="23" t="str">
        <f>LOWER('Base de dados'!K739)</f>
        <v>pamela_sil2012@hotmail.com</v>
      </c>
      <c r="L740" s="24" t="str">
        <f>'Base de dados'!J739</f>
        <v>POPULAÇÃO GERAL</v>
      </c>
      <c r="M740" s="24" t="str">
        <f>'Base de dados'!L739</f>
        <v>SUPLENTE COMPLEMENTAR</v>
      </c>
      <c r="N740" s="24">
        <f>'Base de dados'!M739</f>
        <v>507</v>
      </c>
      <c r="O740" s="29" t="str">
        <f>IF(OR(Prefeitura!I740="Não",Prefeitura!J740&lt;&gt;""),"EXCLUÍDO","")</f>
        <v/>
      </c>
      <c r="P740" s="24" t="str">
        <f>IF(Prefeitura!J740&lt;&gt;"","ATENDIDO CDHU",IF(Prefeitura!I740="Não","NÃO COMPROVA TEMPO DE MORADIA",""))</f>
        <v/>
      </c>
      <c r="Q740" s="24" t="str">
        <f t="shared" si="24"/>
        <v/>
      </c>
    </row>
    <row r="741" spans="1:17" ht="24.95" customHeight="1" x14ac:dyDescent="0.25">
      <c r="A741" s="17">
        <f t="shared" si="23"/>
        <v>739</v>
      </c>
      <c r="B741" s="18" t="str">
        <f>'Base de dados'!A740</f>
        <v>5140008300</v>
      </c>
      <c r="C741" s="19" t="str">
        <f>'Base de dados'!B740</f>
        <v>LUZIA DE FATIMA MOTA</v>
      </c>
      <c r="D741" s="26">
        <f>'Base de dados'!C740</f>
        <v>28792774</v>
      </c>
      <c r="E741" s="20" t="str">
        <f>'Base de dados'!D740</f>
        <v>423.704.438-63</v>
      </c>
      <c r="F741" s="21" t="str">
        <f>IF('Base de dados'!E740&lt;&gt;"",'Base de dados'!E740,"")</f>
        <v>ANTONIO JOSE DE OLIVEIRA</v>
      </c>
      <c r="G741" s="21">
        <f>IF('Base de dados'!F740&lt;&gt;"",'Base de dados'!F740,"")</f>
        <v>15183605</v>
      </c>
      <c r="H741" s="21" t="str">
        <f>IF('Base de dados'!G740&lt;&gt;"",'Base de dados'!G740,"")</f>
        <v>034.774.918-66</v>
      </c>
      <c r="I741" s="31" t="str">
        <f>Prefeitura!D741</f>
        <v>SIT SITIO SANTA ROSA, s/n - BAIRRO RIBEIRAOZINHO - JUQUIA</v>
      </c>
      <c r="J741" s="22" t="str">
        <f>Prefeitura!E741</f>
        <v>(13) 996573376</v>
      </c>
      <c r="K741" s="23" t="str">
        <f>LOWER('Base de dados'!K740)</f>
        <v>m.edilza63@gmail.com</v>
      </c>
      <c r="L741" s="24" t="str">
        <f>'Base de dados'!J740</f>
        <v>POPULAÇÃO GERAL</v>
      </c>
      <c r="M741" s="24" t="str">
        <f>'Base de dados'!L740</f>
        <v>SUPLENTE COMPLEMENTAR</v>
      </c>
      <c r="N741" s="24">
        <f>'Base de dados'!M740</f>
        <v>508</v>
      </c>
      <c r="O741" s="29" t="str">
        <f>IF(OR(Prefeitura!I741="Não",Prefeitura!J741&lt;&gt;""),"EXCLUÍDO","")</f>
        <v/>
      </c>
      <c r="P741" s="24" t="str">
        <f>IF(Prefeitura!J741&lt;&gt;"","ATENDIDO CDHU",IF(Prefeitura!I741="Não","NÃO COMPROVA TEMPO DE MORADIA",""))</f>
        <v/>
      </c>
      <c r="Q741" s="24" t="str">
        <f t="shared" si="24"/>
        <v/>
      </c>
    </row>
    <row r="742" spans="1:17" ht="24.95" customHeight="1" x14ac:dyDescent="0.25">
      <c r="A742" s="17">
        <f t="shared" si="23"/>
        <v>740</v>
      </c>
      <c r="B742" s="18" t="str">
        <f>'Base de dados'!A741</f>
        <v>5140010231</v>
      </c>
      <c r="C742" s="19" t="str">
        <f>'Base de dados'!B741</f>
        <v>ODETE AMBELINA DE PAULA</v>
      </c>
      <c r="D742" s="26">
        <f>'Base de dados'!C741</f>
        <v>476268424</v>
      </c>
      <c r="E742" s="20" t="str">
        <f>'Base de dados'!D741</f>
        <v>227.013.268-85</v>
      </c>
      <c r="F742" s="21" t="str">
        <f>IF('Base de dados'!E741&lt;&gt;"",'Base de dados'!E741,"")</f>
        <v/>
      </c>
      <c r="G742" s="21" t="str">
        <f>IF('Base de dados'!F741&lt;&gt;"",'Base de dados'!F741,"")</f>
        <v/>
      </c>
      <c r="H742" s="21" t="str">
        <f>IF('Base de dados'!G741&lt;&gt;"",'Base de dados'!G741,"")</f>
        <v/>
      </c>
      <c r="I742" s="31" t="str">
        <f>Prefeitura!D742</f>
        <v>RUA MARECHAL RONDON, 121 - CEDRO - JUQUIA</v>
      </c>
      <c r="J742" s="22" t="str">
        <f>Prefeitura!E742</f>
        <v>(13) 996496553</v>
      </c>
      <c r="K742" s="23" t="str">
        <f>LOWER('Base de dados'!K741)</f>
        <v>re_renatinha10@hotmail.com</v>
      </c>
      <c r="L742" s="24" t="str">
        <f>'Base de dados'!J741</f>
        <v>POPULAÇÃO GERAL</v>
      </c>
      <c r="M742" s="24" t="str">
        <f>'Base de dados'!L741</f>
        <v>SUPLENTE COMPLEMENTAR</v>
      </c>
      <c r="N742" s="24">
        <f>'Base de dados'!M741</f>
        <v>509</v>
      </c>
      <c r="O742" s="29" t="str">
        <f>IF(OR(Prefeitura!I742="Não",Prefeitura!J742&lt;&gt;""),"EXCLUÍDO","")</f>
        <v/>
      </c>
      <c r="P742" s="24" t="str">
        <f>IF(Prefeitura!J742&lt;&gt;"","ATENDIDO CDHU",IF(Prefeitura!I742="Não","NÃO COMPROVA TEMPO DE MORADIA",""))</f>
        <v/>
      </c>
      <c r="Q742" s="24" t="str">
        <f t="shared" si="24"/>
        <v/>
      </c>
    </row>
    <row r="743" spans="1:17" ht="24.95" customHeight="1" x14ac:dyDescent="0.25">
      <c r="A743" s="17">
        <f t="shared" si="23"/>
        <v>741</v>
      </c>
      <c r="B743" s="18" t="str">
        <f>'Base de dados'!A742</f>
        <v>5140002345</v>
      </c>
      <c r="C743" s="19" t="str">
        <f>'Base de dados'!B742</f>
        <v>NATALICE DA SILVA SOBRINHO</v>
      </c>
      <c r="D743" s="26">
        <f>'Base de dados'!C742</f>
        <v>18503572</v>
      </c>
      <c r="E743" s="20" t="str">
        <f>'Base de dados'!D742</f>
        <v>116.689.268-90</v>
      </c>
      <c r="F743" s="21" t="str">
        <f>IF('Base de dados'!E742&lt;&gt;"",'Base de dados'!E742,"")</f>
        <v/>
      </c>
      <c r="G743" s="21" t="str">
        <f>IF('Base de dados'!F742&lt;&gt;"",'Base de dados'!F742,"")</f>
        <v/>
      </c>
      <c r="H743" s="21" t="str">
        <f>IF('Base de dados'!G742&lt;&gt;"",'Base de dados'!G742,"")</f>
        <v/>
      </c>
      <c r="I743" s="31" t="str">
        <f>Prefeitura!D743</f>
        <v>RUA ESPIRITO SANTO, 40 - CENTRO - JUQUIA</v>
      </c>
      <c r="J743" s="22" t="str">
        <f>Prefeitura!E743</f>
        <v>(13) 996590545</v>
      </c>
      <c r="K743" s="23" t="str">
        <f>LOWER('Base de dados'!K742)</f>
        <v>natbranca@outlook.com</v>
      </c>
      <c r="L743" s="24" t="str">
        <f>'Base de dados'!J742</f>
        <v>POPULAÇÃO GERAL</v>
      </c>
      <c r="M743" s="24" t="str">
        <f>'Base de dados'!L742</f>
        <v>SUPLENTE COMPLEMENTAR</v>
      </c>
      <c r="N743" s="24">
        <f>'Base de dados'!M742</f>
        <v>510</v>
      </c>
      <c r="O743" s="29" t="str">
        <f>IF(OR(Prefeitura!I743="Não",Prefeitura!J743&lt;&gt;""),"EXCLUÍDO","")</f>
        <v/>
      </c>
      <c r="P743" s="24" t="str">
        <f>IF(Prefeitura!J743&lt;&gt;"","ATENDIDO CDHU",IF(Prefeitura!I743="Não","NÃO COMPROVA TEMPO DE MORADIA",""))</f>
        <v/>
      </c>
      <c r="Q743" s="24" t="str">
        <f t="shared" si="24"/>
        <v/>
      </c>
    </row>
    <row r="744" spans="1:17" ht="24.95" customHeight="1" x14ac:dyDescent="0.25">
      <c r="A744" s="17">
        <f t="shared" si="23"/>
        <v>742</v>
      </c>
      <c r="B744" s="18" t="str">
        <f>'Base de dados'!A743</f>
        <v>5140010512</v>
      </c>
      <c r="C744" s="19" t="str">
        <f>'Base de dados'!B743</f>
        <v>HELENICE DA SILVA DOMINGUES DUARTE</v>
      </c>
      <c r="D744" s="26">
        <f>'Base de dados'!C743</f>
        <v>472260911</v>
      </c>
      <c r="E744" s="20" t="str">
        <f>'Base de dados'!D743</f>
        <v>407.085.838-57</v>
      </c>
      <c r="F744" s="21" t="str">
        <f>IF('Base de dados'!E743&lt;&gt;"",'Base de dados'!E743,"")</f>
        <v/>
      </c>
      <c r="G744" s="21" t="str">
        <f>IF('Base de dados'!F743&lt;&gt;"",'Base de dados'!F743,"")</f>
        <v/>
      </c>
      <c r="H744" s="21" t="str">
        <f>IF('Base de dados'!G743&lt;&gt;"",'Base de dados'!G743,"")</f>
        <v/>
      </c>
      <c r="I744" s="31" t="str">
        <f>Prefeitura!D744</f>
        <v>AV  WASHINGTON LUIZ, 326 - VILA INDUSTRIAL - JUQUIA</v>
      </c>
      <c r="J744" s="22" t="str">
        <f>Prefeitura!E744</f>
        <v>(13) 997918818</v>
      </c>
      <c r="K744" s="23" t="str">
        <f>LOWER('Base de dados'!K743)</f>
        <v>jhessyb2@gmail.com</v>
      </c>
      <c r="L744" s="24" t="str">
        <f>'Base de dados'!J743</f>
        <v>POPULAÇÃO GERAL</v>
      </c>
      <c r="M744" s="24" t="str">
        <f>'Base de dados'!L743</f>
        <v>SUPLENTE COMPLEMENTAR</v>
      </c>
      <c r="N744" s="24">
        <f>'Base de dados'!M743</f>
        <v>511</v>
      </c>
      <c r="O744" s="29" t="str">
        <f>IF(OR(Prefeitura!I744="Não",Prefeitura!J744&lt;&gt;""),"EXCLUÍDO","")</f>
        <v/>
      </c>
      <c r="P744" s="24" t="str">
        <f>IF(Prefeitura!J744&lt;&gt;"","ATENDIDO CDHU",IF(Prefeitura!I744="Não","NÃO COMPROVA TEMPO DE MORADIA",""))</f>
        <v/>
      </c>
      <c r="Q744" s="24" t="str">
        <f t="shared" si="24"/>
        <v/>
      </c>
    </row>
    <row r="745" spans="1:17" ht="24.95" customHeight="1" x14ac:dyDescent="0.25">
      <c r="A745" s="17">
        <f t="shared" si="23"/>
        <v>743</v>
      </c>
      <c r="B745" s="18" t="str">
        <f>'Base de dados'!A744</f>
        <v>5140005256</v>
      </c>
      <c r="C745" s="19" t="str">
        <f>'Base de dados'!B744</f>
        <v>PRISCILA PONTES DA SILVA</v>
      </c>
      <c r="D745" s="26">
        <f>'Base de dados'!C744</f>
        <v>434257072</v>
      </c>
      <c r="E745" s="20" t="str">
        <f>'Base de dados'!D744</f>
        <v>349.247.478-07</v>
      </c>
      <c r="F745" s="21" t="str">
        <f>IF('Base de dados'!E744&lt;&gt;"",'Base de dados'!E744,"")</f>
        <v/>
      </c>
      <c r="G745" s="21" t="str">
        <f>IF('Base de dados'!F744&lt;&gt;"",'Base de dados'!F744,"")</f>
        <v/>
      </c>
      <c r="H745" s="21" t="str">
        <f>IF('Base de dados'!G744&lt;&gt;"",'Base de dados'!G744,"")</f>
        <v/>
      </c>
      <c r="I745" s="31" t="str">
        <f>Prefeitura!D745</f>
        <v>RUA JOAO FLORINDO RIBEIRO, 265 - VILA NOVA - JUQUIA</v>
      </c>
      <c r="J745" s="22" t="str">
        <f>Prefeitura!E745</f>
        <v>(13) 996254053</v>
      </c>
      <c r="K745" s="23" t="str">
        <f>LOWER('Base de dados'!K744)</f>
        <v>pripontes11@gmail.com</v>
      </c>
      <c r="L745" s="24" t="str">
        <f>'Base de dados'!J744</f>
        <v>POPULAÇÃO GERAL</v>
      </c>
      <c r="M745" s="24" t="str">
        <f>'Base de dados'!L744</f>
        <v>SUPLENTE COMPLEMENTAR</v>
      </c>
      <c r="N745" s="24">
        <f>'Base de dados'!M744</f>
        <v>512</v>
      </c>
      <c r="O745" s="29" t="str">
        <f>IF(OR(Prefeitura!I745="Não",Prefeitura!J745&lt;&gt;""),"EXCLUÍDO","")</f>
        <v/>
      </c>
      <c r="P745" s="24" t="str">
        <f>IF(Prefeitura!J745&lt;&gt;"","ATENDIDO CDHU",IF(Prefeitura!I745="Não","NÃO COMPROVA TEMPO DE MORADIA",""))</f>
        <v/>
      </c>
      <c r="Q745" s="24" t="str">
        <f t="shared" si="24"/>
        <v/>
      </c>
    </row>
    <row r="746" spans="1:17" ht="24.95" customHeight="1" x14ac:dyDescent="0.25">
      <c r="A746" s="17">
        <f t="shared" si="23"/>
        <v>744</v>
      </c>
      <c r="B746" s="18" t="str">
        <f>'Base de dados'!A745</f>
        <v>5140007344</v>
      </c>
      <c r="C746" s="19" t="str">
        <f>'Base de dados'!B745</f>
        <v>ROBSON RAIMUNDO PEREIRA</v>
      </c>
      <c r="D746" s="26">
        <f>'Base de dados'!C745</f>
        <v>422451514</v>
      </c>
      <c r="E746" s="20" t="str">
        <f>'Base de dados'!D745</f>
        <v>339.575.138-47</v>
      </c>
      <c r="F746" s="21" t="str">
        <f>IF('Base de dados'!E745&lt;&gt;"",'Base de dados'!E745,"")</f>
        <v>ROSEMARA UMEI PEREIRA</v>
      </c>
      <c r="G746" s="21">
        <f>IF('Base de dados'!F745&lt;&gt;"",'Base de dados'!F745,"")</f>
        <v>110939183</v>
      </c>
      <c r="H746" s="21" t="str">
        <f>IF('Base de dados'!G745&lt;&gt;"",'Base de dados'!G745,"")</f>
        <v>348.776.968-90</v>
      </c>
      <c r="I746" s="31" t="str">
        <f>Prefeitura!D746</f>
        <v>RUA GOIAS, 360 - PARQUE NACIONAL - JUQUIA</v>
      </c>
      <c r="J746" s="22" t="str">
        <f>Prefeitura!E746</f>
        <v>(13) 997907502</v>
      </c>
      <c r="K746" s="23" t="str">
        <f>LOWER('Base de dados'!K745)</f>
        <v>robsonpereirarmr@gmail.com</v>
      </c>
      <c r="L746" s="24" t="str">
        <f>'Base de dados'!J745</f>
        <v>POPULAÇÃO GERAL</v>
      </c>
      <c r="M746" s="24" t="str">
        <f>'Base de dados'!L745</f>
        <v>SUPLENTE COMPLEMENTAR</v>
      </c>
      <c r="N746" s="24">
        <f>'Base de dados'!M745</f>
        <v>513</v>
      </c>
      <c r="O746" s="29" t="str">
        <f>IF(OR(Prefeitura!I746="Não",Prefeitura!J746&lt;&gt;""),"EXCLUÍDO","")</f>
        <v/>
      </c>
      <c r="P746" s="24" t="str">
        <f>IF(Prefeitura!J746&lt;&gt;"","ATENDIDO CDHU",IF(Prefeitura!I746="Não","NÃO COMPROVA TEMPO DE MORADIA",""))</f>
        <v/>
      </c>
      <c r="Q746" s="24" t="str">
        <f t="shared" si="24"/>
        <v/>
      </c>
    </row>
    <row r="747" spans="1:17" ht="24.95" customHeight="1" x14ac:dyDescent="0.25">
      <c r="A747" s="17">
        <f t="shared" si="23"/>
        <v>745</v>
      </c>
      <c r="B747" s="18" t="str">
        <f>'Base de dados'!A746</f>
        <v>5140009985</v>
      </c>
      <c r="C747" s="19" t="str">
        <f>'Base de dados'!B746</f>
        <v>FABIANO CORREA FERREIRA</v>
      </c>
      <c r="D747" s="26">
        <f>'Base de dados'!C746</f>
        <v>413200875</v>
      </c>
      <c r="E747" s="20" t="str">
        <f>'Base de dados'!D746</f>
        <v>303.112.548-70</v>
      </c>
      <c r="F747" s="21" t="str">
        <f>IF('Base de dados'!E746&lt;&gt;"",'Base de dados'!E746,"")</f>
        <v>DAIANE CRISTINA DE RAMOS CORREA</v>
      </c>
      <c r="G747" s="21">
        <f>IF('Base de dados'!F746&lt;&gt;"",'Base de dados'!F746,"")</f>
        <v>462946836</v>
      </c>
      <c r="H747" s="21" t="str">
        <f>IF('Base de dados'!G746&lt;&gt;"",'Base de dados'!G746,"")</f>
        <v>384.291.258-76</v>
      </c>
      <c r="I747" s="31" t="str">
        <f>Prefeitura!D747</f>
        <v>RUA SALVADOR LOPES PONTES, 257 - VILA FLORINDO - JUQUIA</v>
      </c>
      <c r="J747" s="22" t="str">
        <f>Prefeitura!E747</f>
        <v>(13) 997669038</v>
      </c>
      <c r="K747" s="23" t="str">
        <f>LOWER('Base de dados'!K746)</f>
        <v>daiane-ramos90@hotmail.com</v>
      </c>
      <c r="L747" s="24" t="str">
        <f>'Base de dados'!J746</f>
        <v>POPULAÇÃO GERAL</v>
      </c>
      <c r="M747" s="24" t="str">
        <f>'Base de dados'!L746</f>
        <v>SUPLENTE COMPLEMENTAR</v>
      </c>
      <c r="N747" s="24">
        <f>'Base de dados'!M746</f>
        <v>514</v>
      </c>
      <c r="O747" s="29" t="str">
        <f>IF(OR(Prefeitura!I747="Não",Prefeitura!J747&lt;&gt;""),"EXCLUÍDO","")</f>
        <v/>
      </c>
      <c r="P747" s="24" t="str">
        <f>IF(Prefeitura!J747&lt;&gt;"","ATENDIDO CDHU",IF(Prefeitura!I747="Não","NÃO COMPROVA TEMPO DE MORADIA",""))</f>
        <v/>
      </c>
      <c r="Q747" s="24" t="str">
        <f t="shared" si="24"/>
        <v/>
      </c>
    </row>
    <row r="748" spans="1:17" ht="24.95" customHeight="1" x14ac:dyDescent="0.25">
      <c r="A748" s="17">
        <f t="shared" si="23"/>
        <v>746</v>
      </c>
      <c r="B748" s="18" t="str">
        <f>'Base de dados'!A747</f>
        <v>5140001156</v>
      </c>
      <c r="C748" s="19" t="str">
        <f>'Base de dados'!B747</f>
        <v>MARIA APARECIDA VIANA</v>
      </c>
      <c r="D748" s="26">
        <f>'Base de dados'!C747</f>
        <v>242698803</v>
      </c>
      <c r="E748" s="20" t="str">
        <f>'Base de dados'!D747</f>
        <v>129.422.988-55</v>
      </c>
      <c r="F748" s="21" t="str">
        <f>IF('Base de dados'!E747&lt;&gt;"",'Base de dados'!E747,"")</f>
        <v/>
      </c>
      <c r="G748" s="21" t="str">
        <f>IF('Base de dados'!F747&lt;&gt;"",'Base de dados'!F747,"")</f>
        <v/>
      </c>
      <c r="H748" s="21" t="str">
        <f>IF('Base de dados'!G747&lt;&gt;"",'Base de dados'!G747,"")</f>
        <v/>
      </c>
      <c r="I748" s="31" t="str">
        <f>Prefeitura!D748</f>
        <v>RUA PARA, 84 - VOVO CLARINHA - JUQUIA</v>
      </c>
      <c r="J748" s="22" t="str">
        <f>Prefeitura!E748</f>
        <v>(13) 997500112</v>
      </c>
      <c r="K748" s="23" t="str">
        <f>LOWER('Base de dados'!K747)</f>
        <v>rosangelavianaviana99835@gmail.com</v>
      </c>
      <c r="L748" s="24" t="str">
        <f>'Base de dados'!J747</f>
        <v>POPULAÇÃO GERAL</v>
      </c>
      <c r="M748" s="24" t="str">
        <f>'Base de dados'!L747</f>
        <v>SUPLENTE COMPLEMENTAR</v>
      </c>
      <c r="N748" s="24">
        <f>'Base de dados'!M747</f>
        <v>515</v>
      </c>
      <c r="O748" s="29" t="str">
        <f>IF(OR(Prefeitura!I748="Não",Prefeitura!J748&lt;&gt;""),"EXCLUÍDO","")</f>
        <v/>
      </c>
      <c r="P748" s="24" t="str">
        <f>IF(Prefeitura!J748&lt;&gt;"","ATENDIDO CDHU",IF(Prefeitura!I748="Não","NÃO COMPROVA TEMPO DE MORADIA",""))</f>
        <v/>
      </c>
      <c r="Q748" s="24" t="str">
        <f t="shared" si="24"/>
        <v/>
      </c>
    </row>
    <row r="749" spans="1:17" ht="24.95" customHeight="1" x14ac:dyDescent="0.25">
      <c r="A749" s="17">
        <f t="shared" si="23"/>
        <v>747</v>
      </c>
      <c r="B749" s="18" t="str">
        <f>'Base de dados'!A748</f>
        <v>5140006635</v>
      </c>
      <c r="C749" s="19" t="str">
        <f>'Base de dados'!B748</f>
        <v>ANA LUCIA DOS SANTOS OLIVEIRA</v>
      </c>
      <c r="D749" s="26">
        <f>'Base de dados'!C748</f>
        <v>403516468</v>
      </c>
      <c r="E749" s="20" t="str">
        <f>'Base de dados'!D748</f>
        <v>361.213.728-00</v>
      </c>
      <c r="F749" s="21" t="str">
        <f>IF('Base de dados'!E748&lt;&gt;"",'Base de dados'!E748,"")</f>
        <v>REGINALDO GONCALVES MACHADO</v>
      </c>
      <c r="G749" s="21">
        <f>IF('Base de dados'!F748&lt;&gt;"",'Base de dados'!F748,"")</f>
        <v>46201524</v>
      </c>
      <c r="H749" s="21" t="str">
        <f>IF('Base de dados'!G748&lt;&gt;"",'Base de dados'!G748,"")</f>
        <v>378.967.358-73</v>
      </c>
      <c r="I749" s="31" t="str">
        <f>Prefeitura!D749</f>
        <v>RUA GEORGE SALVATERRA, 440 - BEIRA RIO - JUQUIA</v>
      </c>
      <c r="J749" s="22" t="str">
        <f>Prefeitura!E749</f>
        <v>(13) 996127117</v>
      </c>
      <c r="K749" s="23" t="str">
        <f>LOWER('Base de dados'!K748)</f>
        <v>naldomachado9@gmail.com</v>
      </c>
      <c r="L749" s="24" t="str">
        <f>'Base de dados'!J748</f>
        <v>POPULAÇÃO GERAL</v>
      </c>
      <c r="M749" s="24" t="str">
        <f>'Base de dados'!L748</f>
        <v>SUPLENTE COMPLEMENTAR</v>
      </c>
      <c r="N749" s="24">
        <f>'Base de dados'!M748</f>
        <v>516</v>
      </c>
      <c r="O749" s="29" t="str">
        <f>IF(OR(Prefeitura!I749="Não",Prefeitura!J749&lt;&gt;""),"EXCLUÍDO","")</f>
        <v/>
      </c>
      <c r="P749" s="24" t="str">
        <f>IF(Prefeitura!J749&lt;&gt;"","ATENDIDO CDHU",IF(Prefeitura!I749="Não","NÃO COMPROVA TEMPO DE MORADIA",""))</f>
        <v/>
      </c>
      <c r="Q749" s="24" t="str">
        <f t="shared" si="24"/>
        <v/>
      </c>
    </row>
    <row r="750" spans="1:17" ht="24.95" customHeight="1" x14ac:dyDescent="0.25">
      <c r="A750" s="17">
        <f t="shared" si="23"/>
        <v>748</v>
      </c>
      <c r="B750" s="18" t="str">
        <f>'Base de dados'!A749</f>
        <v>5140007864</v>
      </c>
      <c r="C750" s="19" t="str">
        <f>'Base de dados'!B749</f>
        <v>GISELI PINHEIRO</v>
      </c>
      <c r="D750" s="26">
        <f>'Base de dados'!C749</f>
        <v>434269724</v>
      </c>
      <c r="E750" s="20" t="str">
        <f>'Base de dados'!D749</f>
        <v>369.506.408-03</v>
      </c>
      <c r="F750" s="21" t="str">
        <f>IF('Base de dados'!E749&lt;&gt;"",'Base de dados'!E749,"")</f>
        <v/>
      </c>
      <c r="G750" s="21" t="str">
        <f>IF('Base de dados'!F749&lt;&gt;"",'Base de dados'!F749,"")</f>
        <v/>
      </c>
      <c r="H750" s="21" t="str">
        <f>IF('Base de dados'!G749&lt;&gt;"",'Base de dados'!G749,"")</f>
        <v/>
      </c>
      <c r="I750" s="31" t="str">
        <f>Prefeitura!D750</f>
        <v>RUA LARGO DA SAUDADE, 85 - JARDIM DA SAUDADE - JUQUIA</v>
      </c>
      <c r="J750" s="22" t="str">
        <f>Prefeitura!E750</f>
        <v>(13) 996479444</v>
      </c>
      <c r="K750" s="23" t="str">
        <f>LOWER('Base de dados'!K749)</f>
        <v>giselegi60246@gmail.com</v>
      </c>
      <c r="L750" s="24" t="str">
        <f>'Base de dados'!J749</f>
        <v>POPULAÇÃO GERAL</v>
      </c>
      <c r="M750" s="24" t="str">
        <f>'Base de dados'!L749</f>
        <v>SUPLENTE COMPLEMENTAR</v>
      </c>
      <c r="N750" s="24">
        <f>'Base de dados'!M749</f>
        <v>517</v>
      </c>
      <c r="O750" s="29" t="str">
        <f>IF(OR(Prefeitura!I750="Não",Prefeitura!J750&lt;&gt;""),"EXCLUÍDO","")</f>
        <v/>
      </c>
      <c r="P750" s="24" t="str">
        <f>IF(Prefeitura!J750&lt;&gt;"","ATENDIDO CDHU",IF(Prefeitura!I750="Não","NÃO COMPROVA TEMPO DE MORADIA",""))</f>
        <v/>
      </c>
      <c r="Q750" s="24" t="str">
        <f t="shared" si="24"/>
        <v/>
      </c>
    </row>
    <row r="751" spans="1:17" ht="24.95" customHeight="1" x14ac:dyDescent="0.25">
      <c r="A751" s="17">
        <f t="shared" si="23"/>
        <v>749</v>
      </c>
      <c r="B751" s="18" t="str">
        <f>'Base de dados'!A750</f>
        <v>5140002287</v>
      </c>
      <c r="C751" s="19" t="str">
        <f>'Base de dados'!B750</f>
        <v>JENNIFER DE OLIVEIRA SILVA</v>
      </c>
      <c r="D751" s="26">
        <f>'Base de dados'!C750</f>
        <v>470065412</v>
      </c>
      <c r="E751" s="20" t="str">
        <f>'Base de dados'!D750</f>
        <v>529.608.358-08</v>
      </c>
      <c r="F751" s="21" t="str">
        <f>IF('Base de dados'!E750&lt;&gt;"",'Base de dados'!E750,"")</f>
        <v>LUAN VINICIUS FLORINDO PEREIRA</v>
      </c>
      <c r="G751" s="21">
        <f>IF('Base de dados'!F750&lt;&gt;"",'Base de dados'!F750,"")</f>
        <v>438155221</v>
      </c>
      <c r="H751" s="21" t="str">
        <f>IF('Base de dados'!G750&lt;&gt;"",'Base de dados'!G750,"")</f>
        <v>470.389.118-21</v>
      </c>
      <c r="I751" s="31" t="str">
        <f>Prefeitura!D751</f>
        <v>RUA JOSE NUNES DA SILVA, 95 - VILA SANCHES - JUQUIA</v>
      </c>
      <c r="J751" s="22" t="str">
        <f>Prefeitura!E751</f>
        <v>(13) 996944720</v>
      </c>
      <c r="K751" s="23" t="str">
        <f>LOWER('Base de dados'!K750)</f>
        <v>jeh201995@gmail.com</v>
      </c>
      <c r="L751" s="24" t="str">
        <f>'Base de dados'!J750</f>
        <v>POPULAÇÃO GERAL</v>
      </c>
      <c r="M751" s="24" t="str">
        <f>'Base de dados'!L750</f>
        <v>SUPLENTE COMPLEMENTAR</v>
      </c>
      <c r="N751" s="24">
        <f>'Base de dados'!M750</f>
        <v>518</v>
      </c>
      <c r="O751" s="29" t="str">
        <f>IF(OR(Prefeitura!I751="Não",Prefeitura!J751&lt;&gt;""),"EXCLUÍDO","")</f>
        <v/>
      </c>
      <c r="P751" s="24" t="str">
        <f>IF(Prefeitura!J751&lt;&gt;"","ATENDIDO CDHU",IF(Prefeitura!I751="Não","NÃO COMPROVA TEMPO DE MORADIA",""))</f>
        <v/>
      </c>
      <c r="Q751" s="24" t="str">
        <f t="shared" si="24"/>
        <v/>
      </c>
    </row>
    <row r="752" spans="1:17" ht="24.95" customHeight="1" x14ac:dyDescent="0.25">
      <c r="A752" s="17">
        <f t="shared" si="23"/>
        <v>750</v>
      </c>
      <c r="B752" s="18" t="str">
        <f>'Base de dados'!A751</f>
        <v>5140001727</v>
      </c>
      <c r="C752" s="19" t="str">
        <f>'Base de dados'!B751</f>
        <v>ADRIANA BORBA CASSIANO DOS SANTOS</v>
      </c>
      <c r="D752" s="26">
        <f>'Base de dados'!C751</f>
        <v>42353404</v>
      </c>
      <c r="E752" s="20" t="str">
        <f>'Base de dados'!D751</f>
        <v>373.177.518-20</v>
      </c>
      <c r="F752" s="21" t="str">
        <f>IF('Base de dados'!E751&lt;&gt;"",'Base de dados'!E751,"")</f>
        <v>JOSE CARLOS RODRIGUES DOS SANTOS</v>
      </c>
      <c r="G752" s="21">
        <f>IF('Base de dados'!F751&lt;&gt;"",'Base de dados'!F751,"")</f>
        <v>351298149</v>
      </c>
      <c r="H752" s="21" t="str">
        <f>IF('Base de dados'!G751&lt;&gt;"",'Base de dados'!G751,"")</f>
        <v>293.011.598-05</v>
      </c>
      <c r="I752" s="31" t="str">
        <f>Prefeitura!D752</f>
        <v>RUA GOIAS, 263 - PARQUE NACIONAL - JUQUIA</v>
      </c>
      <c r="J752" s="22" t="str">
        <f>Prefeitura!E752</f>
        <v>(13) 996543307</v>
      </c>
      <c r="K752" s="23" t="str">
        <f>LOWER('Base de dados'!K751)</f>
        <v>drikacassi88@gmail.com</v>
      </c>
      <c r="L752" s="24" t="str">
        <f>'Base de dados'!J751</f>
        <v>POPULAÇÃO GERAL</v>
      </c>
      <c r="M752" s="24" t="str">
        <f>'Base de dados'!L751</f>
        <v>SUPLENTE COMPLEMENTAR</v>
      </c>
      <c r="N752" s="24">
        <f>'Base de dados'!M751</f>
        <v>519</v>
      </c>
      <c r="O752" s="29" t="str">
        <f>IF(OR(Prefeitura!I752="Não",Prefeitura!J752&lt;&gt;""),"EXCLUÍDO","")</f>
        <v/>
      </c>
      <c r="P752" s="24" t="str">
        <f>IF(Prefeitura!J752&lt;&gt;"","ATENDIDO CDHU",IF(Prefeitura!I752="Não","NÃO COMPROVA TEMPO DE MORADIA",""))</f>
        <v/>
      </c>
      <c r="Q752" s="24" t="str">
        <f t="shared" si="24"/>
        <v/>
      </c>
    </row>
    <row r="753" spans="1:17" ht="24.95" customHeight="1" x14ac:dyDescent="0.25">
      <c r="A753" s="17">
        <f t="shared" si="23"/>
        <v>751</v>
      </c>
      <c r="B753" s="18" t="str">
        <f>'Base de dados'!A752</f>
        <v>5140001883</v>
      </c>
      <c r="C753" s="19" t="str">
        <f>'Base de dados'!B752</f>
        <v>CRISTIANE DO VALLES</v>
      </c>
      <c r="D753" s="26">
        <f>'Base de dados'!C752</f>
        <v>483320444</v>
      </c>
      <c r="E753" s="20" t="str">
        <f>'Base de dados'!D752</f>
        <v>382.986.138-99</v>
      </c>
      <c r="F753" s="21" t="str">
        <f>IF('Base de dados'!E752&lt;&gt;"",'Base de dados'!E752,"")</f>
        <v/>
      </c>
      <c r="G753" s="21" t="str">
        <f>IF('Base de dados'!F752&lt;&gt;"",'Base de dados'!F752,"")</f>
        <v/>
      </c>
      <c r="H753" s="21" t="str">
        <f>IF('Base de dados'!G752&lt;&gt;"",'Base de dados'!G752,"")</f>
        <v/>
      </c>
      <c r="I753" s="31" t="str">
        <f>Prefeitura!D753</f>
        <v>RUA BAHIA, 717 - PARQUE NACIONAL - JUQUIA</v>
      </c>
      <c r="J753" s="22" t="str">
        <f>Prefeitura!E753</f>
        <v>(13) 996452580</v>
      </c>
      <c r="K753" s="23" t="str">
        <f>LOWER('Base de dados'!K752)</f>
        <v>cristianevalles@outlook.com</v>
      </c>
      <c r="L753" s="24" t="str">
        <f>'Base de dados'!J752</f>
        <v>POPULAÇÃO GERAL</v>
      </c>
      <c r="M753" s="24" t="str">
        <f>'Base de dados'!L752</f>
        <v>SUPLENTE COMPLEMENTAR</v>
      </c>
      <c r="N753" s="24">
        <f>'Base de dados'!M752</f>
        <v>520</v>
      </c>
      <c r="O753" s="29" t="str">
        <f>IF(OR(Prefeitura!I753="Não",Prefeitura!J753&lt;&gt;""),"EXCLUÍDO","")</f>
        <v/>
      </c>
      <c r="P753" s="24" t="str">
        <f>IF(Prefeitura!J753&lt;&gt;"","ATENDIDO CDHU",IF(Prefeitura!I753="Não","NÃO COMPROVA TEMPO DE MORADIA",""))</f>
        <v/>
      </c>
      <c r="Q753" s="24" t="str">
        <f t="shared" si="24"/>
        <v/>
      </c>
    </row>
    <row r="754" spans="1:17" ht="24.95" customHeight="1" x14ac:dyDescent="0.25">
      <c r="A754" s="17">
        <f t="shared" si="23"/>
        <v>752</v>
      </c>
      <c r="B754" s="18" t="str">
        <f>'Base de dados'!A753</f>
        <v>5140006221</v>
      </c>
      <c r="C754" s="19" t="str">
        <f>'Base de dados'!B753</f>
        <v>ALINE RODRIGUES FEITOZA</v>
      </c>
      <c r="D754" s="26">
        <f>'Base de dados'!C753</f>
        <v>432359618</v>
      </c>
      <c r="E754" s="20" t="str">
        <f>'Base de dados'!D753</f>
        <v>468.587.618-02</v>
      </c>
      <c r="F754" s="21" t="str">
        <f>IF('Base de dados'!E753&lt;&gt;"",'Base de dados'!E753,"")</f>
        <v/>
      </c>
      <c r="G754" s="21" t="str">
        <f>IF('Base de dados'!F753&lt;&gt;"",'Base de dados'!F753,"")</f>
        <v/>
      </c>
      <c r="H754" s="21" t="str">
        <f>IF('Base de dados'!G753&lt;&gt;"",'Base de dados'!G753,"")</f>
        <v/>
      </c>
      <c r="I754" s="31" t="str">
        <f>Prefeitura!D754</f>
        <v>RUA CARMELINA DE MIRANDA SOUZA OLIVEIRA, 195 - MORRO GRANDE - CAIEIRAS</v>
      </c>
      <c r="J754" s="22" t="str">
        <f>Prefeitura!E754</f>
        <v>(11) 942967107</v>
      </c>
      <c r="K754" s="23" t="str">
        <f>LOWER('Base de dados'!K753)</f>
        <v>alinephcolly17@gmail.com</v>
      </c>
      <c r="L754" s="24" t="str">
        <f>'Base de dados'!J753</f>
        <v>POPULAÇÃO GERAL</v>
      </c>
      <c r="M754" s="24" t="str">
        <f>'Base de dados'!L753</f>
        <v>SUPLENTE COMPLEMENTAR</v>
      </c>
      <c r="N754" s="24">
        <f>'Base de dados'!M753</f>
        <v>521</v>
      </c>
      <c r="O754" s="29" t="str">
        <f>IF(OR(Prefeitura!I754="Não",Prefeitura!J754&lt;&gt;""),"EXCLUÍDO","")</f>
        <v/>
      </c>
      <c r="P754" s="24" t="str">
        <f>IF(Prefeitura!J754&lt;&gt;"","ATENDIDO CDHU",IF(Prefeitura!I754="Não","NÃO COMPROVA TEMPO DE MORADIA",""))</f>
        <v/>
      </c>
      <c r="Q754" s="24" t="str">
        <f t="shared" si="24"/>
        <v/>
      </c>
    </row>
    <row r="755" spans="1:17" ht="24.95" customHeight="1" x14ac:dyDescent="0.25">
      <c r="A755" s="17">
        <f t="shared" si="23"/>
        <v>753</v>
      </c>
      <c r="B755" s="18" t="str">
        <f>'Base de dados'!A754</f>
        <v>5140010553</v>
      </c>
      <c r="C755" s="19" t="str">
        <f>'Base de dados'!B754</f>
        <v>KLEYTON JOSE SOUZA DOS SANTOS</v>
      </c>
      <c r="D755" s="26">
        <f>'Base de dados'!C754</f>
        <v>488138218</v>
      </c>
      <c r="E755" s="20" t="str">
        <f>'Base de dados'!D754</f>
        <v>427.717.338-11</v>
      </c>
      <c r="F755" s="21" t="str">
        <f>IF('Base de dados'!E754&lt;&gt;"",'Base de dados'!E754,"")</f>
        <v>SANIELE ALVES DE LIMA</v>
      </c>
      <c r="G755" s="21">
        <f>IF('Base de dados'!F754&lt;&gt;"",'Base de dados'!F754,"")</f>
        <v>558935783</v>
      </c>
      <c r="H755" s="21" t="str">
        <f>IF('Base de dados'!G754&lt;&gt;"",'Base de dados'!G754,"")</f>
        <v>450.648.288-37</v>
      </c>
      <c r="I755" s="31" t="str">
        <f>Prefeitura!D755</f>
        <v>RUA BEIJA FLOR, 815 - JARDIM ALVORADA - MIRACATU</v>
      </c>
      <c r="J755" s="22" t="str">
        <f>Prefeitura!E755</f>
        <v>(13) 997908767</v>
      </c>
      <c r="K755" s="23" t="str">
        <f>LOWER('Base de dados'!K754)</f>
        <v>kleysouzero@gmail.com</v>
      </c>
      <c r="L755" s="24" t="str">
        <f>'Base de dados'!J754</f>
        <v>POPULAÇÃO GERAL</v>
      </c>
      <c r="M755" s="24" t="str">
        <f>'Base de dados'!L754</f>
        <v>SUPLENTE COMPLEMENTAR</v>
      </c>
      <c r="N755" s="24">
        <f>'Base de dados'!M754</f>
        <v>522</v>
      </c>
      <c r="O755" s="29" t="str">
        <f>IF(OR(Prefeitura!I755="Não",Prefeitura!J755&lt;&gt;""),"EXCLUÍDO","")</f>
        <v/>
      </c>
      <c r="P755" s="24" t="str">
        <f>IF(Prefeitura!J755&lt;&gt;"","ATENDIDO CDHU",IF(Prefeitura!I755="Não","NÃO COMPROVA TEMPO DE MORADIA",""))</f>
        <v/>
      </c>
      <c r="Q755" s="24" t="str">
        <f t="shared" si="24"/>
        <v/>
      </c>
    </row>
    <row r="756" spans="1:17" ht="24.95" customHeight="1" x14ac:dyDescent="0.25">
      <c r="A756" s="17">
        <f t="shared" si="23"/>
        <v>754</v>
      </c>
      <c r="B756" s="18" t="str">
        <f>'Base de dados'!A755</f>
        <v>5140006288</v>
      </c>
      <c r="C756" s="19" t="str">
        <f>'Base de dados'!B755</f>
        <v>MARIA JOSE DA SILVA</v>
      </c>
      <c r="D756" s="26">
        <f>'Base de dados'!C755</f>
        <v>3812633</v>
      </c>
      <c r="E756" s="20" t="str">
        <f>'Base de dados'!D755</f>
        <v>824.517.534-04</v>
      </c>
      <c r="F756" s="21" t="str">
        <f>IF('Base de dados'!E755&lt;&gt;"",'Base de dados'!E755,"")</f>
        <v/>
      </c>
      <c r="G756" s="21" t="str">
        <f>IF('Base de dados'!F755&lt;&gt;"",'Base de dados'!F755,"")</f>
        <v/>
      </c>
      <c r="H756" s="21" t="str">
        <f>IF('Base de dados'!G755&lt;&gt;"",'Base de dados'!G755,"")</f>
        <v/>
      </c>
      <c r="I756" s="31" t="str">
        <f>Prefeitura!D756</f>
        <v>RUA ZELIA DE OLIVEIRA SANTOS, 35 - VILA SANCHES - JUQUIA</v>
      </c>
      <c r="J756" s="22" t="str">
        <f>Prefeitura!E756</f>
        <v>(13) 997031573</v>
      </c>
      <c r="K756" s="23" t="str">
        <f>LOWER('Base de dados'!K755)</f>
        <v>marlenemiraca@hotmail.com</v>
      </c>
      <c r="L756" s="24" t="str">
        <f>'Base de dados'!J755</f>
        <v>POPULAÇÃO GERAL</v>
      </c>
      <c r="M756" s="24" t="str">
        <f>'Base de dados'!L755</f>
        <v>SUPLENTE COMPLEMENTAR</v>
      </c>
      <c r="N756" s="24">
        <f>'Base de dados'!M755</f>
        <v>523</v>
      </c>
      <c r="O756" s="29" t="str">
        <f>IF(OR(Prefeitura!I756="Não",Prefeitura!J756&lt;&gt;""),"EXCLUÍDO","")</f>
        <v/>
      </c>
      <c r="P756" s="24" t="str">
        <f>IF(Prefeitura!J756&lt;&gt;"","ATENDIDO CDHU",IF(Prefeitura!I756="Não","NÃO COMPROVA TEMPO DE MORADIA",""))</f>
        <v/>
      </c>
      <c r="Q756" s="24" t="str">
        <f t="shared" si="24"/>
        <v/>
      </c>
    </row>
    <row r="757" spans="1:17" ht="24.95" customHeight="1" x14ac:dyDescent="0.25">
      <c r="A757" s="17">
        <f t="shared" si="23"/>
        <v>755</v>
      </c>
      <c r="B757" s="18" t="str">
        <f>'Base de dados'!A756</f>
        <v>5140002931</v>
      </c>
      <c r="C757" s="19" t="str">
        <f>'Base de dados'!B756</f>
        <v>RAYSSA RAFAELLA ARRUDA FERREIRA</v>
      </c>
      <c r="D757" s="26">
        <f>'Base de dados'!C756</f>
        <v>56838393</v>
      </c>
      <c r="E757" s="20" t="str">
        <f>'Base de dados'!D756</f>
        <v>475.339.958-30</v>
      </c>
      <c r="F757" s="21" t="str">
        <f>IF('Base de dados'!E756&lt;&gt;"",'Base de dados'!E756,"")</f>
        <v/>
      </c>
      <c r="G757" s="21" t="str">
        <f>IF('Base de dados'!F756&lt;&gt;"",'Base de dados'!F756,"")</f>
        <v/>
      </c>
      <c r="H757" s="21" t="str">
        <f>IF('Base de dados'!G756&lt;&gt;"",'Base de dados'!G756,"")</f>
        <v/>
      </c>
      <c r="I757" s="31" t="str">
        <f>Prefeitura!D757</f>
        <v>RUA PEOJETADO10, 63 - VILA SANCHES  - JUQUIA</v>
      </c>
      <c r="J757" s="22" t="str">
        <f>Prefeitura!E757</f>
        <v>(13) 996827758</v>
      </c>
      <c r="K757" s="23" t="str">
        <f>LOWER('Base de dados'!K756)</f>
        <v>rayfa-ferreira@hotmail.com</v>
      </c>
      <c r="L757" s="24" t="str">
        <f>'Base de dados'!J756</f>
        <v>POPULAÇÃO GERAL</v>
      </c>
      <c r="M757" s="24" t="str">
        <f>'Base de dados'!L756</f>
        <v>SUPLENTE COMPLEMENTAR</v>
      </c>
      <c r="N757" s="24">
        <f>'Base de dados'!M756</f>
        <v>524</v>
      </c>
      <c r="O757" s="29" t="str">
        <f>IF(OR(Prefeitura!I757="Não",Prefeitura!J757&lt;&gt;""),"EXCLUÍDO","")</f>
        <v/>
      </c>
      <c r="P757" s="24" t="str">
        <f>IF(Prefeitura!J757&lt;&gt;"","ATENDIDO CDHU",IF(Prefeitura!I757="Não","NÃO COMPROVA TEMPO DE MORADIA",""))</f>
        <v/>
      </c>
      <c r="Q757" s="24" t="str">
        <f t="shared" si="24"/>
        <v/>
      </c>
    </row>
    <row r="758" spans="1:17" ht="24.95" customHeight="1" x14ac:dyDescent="0.25">
      <c r="A758" s="17">
        <f t="shared" si="23"/>
        <v>756</v>
      </c>
      <c r="B758" s="18" t="str">
        <f>'Base de dados'!A757</f>
        <v>5140007815</v>
      </c>
      <c r="C758" s="19" t="str">
        <f>'Base de dados'!B757</f>
        <v>NILZA OLIVEIRA FRANCA</v>
      </c>
      <c r="D758" s="26">
        <f>'Base de dados'!C757</f>
        <v>422450613</v>
      </c>
      <c r="E758" s="20" t="str">
        <f>'Base de dados'!D757</f>
        <v>233.895.288-06</v>
      </c>
      <c r="F758" s="21" t="str">
        <f>IF('Base de dados'!E757&lt;&gt;"",'Base de dados'!E757,"")</f>
        <v>MAURO TUBIANO</v>
      </c>
      <c r="G758" s="21">
        <f>IF('Base de dados'!F757&lt;&gt;"",'Base de dados'!F757,"")</f>
        <v>288311632</v>
      </c>
      <c r="H758" s="21" t="str">
        <f>IF('Base de dados'!G757&lt;&gt;"",'Base de dados'!G757,"")</f>
        <v>282.281.938-66</v>
      </c>
      <c r="I758" s="31" t="str">
        <f>Prefeitura!D758</f>
        <v>AV  BRASIL, 95 - CENTRO - JUQUIA</v>
      </c>
      <c r="J758" s="22" t="str">
        <f>Prefeitura!E758</f>
        <v>(13) 996724993</v>
      </c>
      <c r="K758" s="23" t="str">
        <f>LOWER('Base de dados'!K757)</f>
        <v>beatrizbranca@outlook.com</v>
      </c>
      <c r="L758" s="24" t="str">
        <f>'Base de dados'!J757</f>
        <v>POPULAÇÃO GERAL</v>
      </c>
      <c r="M758" s="24" t="str">
        <f>'Base de dados'!L757</f>
        <v>SUPLENTE COMPLEMENTAR</v>
      </c>
      <c r="N758" s="24">
        <f>'Base de dados'!M757</f>
        <v>525</v>
      </c>
      <c r="O758" s="29" t="str">
        <f>IF(OR(Prefeitura!I758="Não",Prefeitura!J758&lt;&gt;""),"EXCLUÍDO","")</f>
        <v/>
      </c>
      <c r="P758" s="24" t="str">
        <f>IF(Prefeitura!J758&lt;&gt;"","ATENDIDO CDHU",IF(Prefeitura!I758="Não","NÃO COMPROVA TEMPO DE MORADIA",""))</f>
        <v/>
      </c>
      <c r="Q758" s="24" t="str">
        <f t="shared" si="24"/>
        <v/>
      </c>
    </row>
    <row r="759" spans="1:17" ht="24.95" customHeight="1" x14ac:dyDescent="0.25">
      <c r="A759" s="17">
        <f t="shared" si="23"/>
        <v>757</v>
      </c>
      <c r="B759" s="18" t="str">
        <f>'Base de dados'!A758</f>
        <v>5140010694</v>
      </c>
      <c r="C759" s="19" t="str">
        <f>'Base de dados'!B758</f>
        <v>FLAVIANE DE OLIVEIRA GONCALVES</v>
      </c>
      <c r="D759" s="26">
        <f>'Base de dados'!C758</f>
        <v>521792666</v>
      </c>
      <c r="E759" s="20" t="str">
        <f>'Base de dados'!D758</f>
        <v>458.271.868-05</v>
      </c>
      <c r="F759" s="21" t="str">
        <f>IF('Base de dados'!E758&lt;&gt;"",'Base de dados'!E758,"")</f>
        <v/>
      </c>
      <c r="G759" s="21" t="str">
        <f>IF('Base de dados'!F758&lt;&gt;"",'Base de dados'!F758,"")</f>
        <v/>
      </c>
      <c r="H759" s="21" t="str">
        <f>IF('Base de dados'!G758&lt;&gt;"",'Base de dados'!G758,"")</f>
        <v/>
      </c>
      <c r="I759" s="31" t="str">
        <f>Prefeitura!D759</f>
        <v>EST JOAQUIM CAMARGO, 104 - CEDRO - JUQUIA</v>
      </c>
      <c r="J759" s="22" t="str">
        <f>Prefeitura!E759</f>
        <v>(13) 996941289</v>
      </c>
      <c r="K759" s="23" t="str">
        <f>LOWER('Base de dados'!K758)</f>
        <v>flavianediego52@gmail.com</v>
      </c>
      <c r="L759" s="24" t="str">
        <f>'Base de dados'!J758</f>
        <v>POPULAÇÃO GERAL</v>
      </c>
      <c r="M759" s="24" t="str">
        <f>'Base de dados'!L758</f>
        <v>SUPLENTE COMPLEMENTAR</v>
      </c>
      <c r="N759" s="24">
        <f>'Base de dados'!M758</f>
        <v>526</v>
      </c>
      <c r="O759" s="29" t="str">
        <f>IF(OR(Prefeitura!I759="Não",Prefeitura!J759&lt;&gt;""),"EXCLUÍDO","")</f>
        <v/>
      </c>
      <c r="P759" s="24" t="str">
        <f>IF(Prefeitura!J759&lt;&gt;"","ATENDIDO CDHU",IF(Prefeitura!I759="Não","NÃO COMPROVA TEMPO DE MORADIA",""))</f>
        <v/>
      </c>
      <c r="Q759" s="24" t="str">
        <f t="shared" si="24"/>
        <v/>
      </c>
    </row>
    <row r="760" spans="1:17" ht="24.95" customHeight="1" x14ac:dyDescent="0.25">
      <c r="A760" s="17">
        <f t="shared" si="23"/>
        <v>758</v>
      </c>
      <c r="B760" s="18" t="str">
        <f>'Base de dados'!A759</f>
        <v>5140000851</v>
      </c>
      <c r="C760" s="19" t="str">
        <f>'Base de dados'!B759</f>
        <v>FRANCIANE DE MORAES MAGALHAES</v>
      </c>
      <c r="D760" s="26">
        <f>'Base de dados'!C759</f>
        <v>482001719</v>
      </c>
      <c r="E760" s="20" t="str">
        <f>'Base de dados'!D759</f>
        <v>413.239.258-99</v>
      </c>
      <c r="F760" s="21" t="str">
        <f>IF('Base de dados'!E759&lt;&gt;"",'Base de dados'!E759,"")</f>
        <v>VITOR AUGUSTO DOS SANTOS COSTA</v>
      </c>
      <c r="G760" s="21">
        <f>IF('Base de dados'!F759&lt;&gt;"",'Base de dados'!F759,"")</f>
        <v>337079055</v>
      </c>
      <c r="H760" s="21" t="str">
        <f>IF('Base de dados'!G759&lt;&gt;"",'Base de dados'!G759,"")</f>
        <v>349.913.728-36</v>
      </c>
      <c r="I760" s="31" t="str">
        <f>Prefeitura!D760</f>
        <v>RUA TIRADENTES, 102 - VILA NOVA  - JUQUIA</v>
      </c>
      <c r="J760" s="22" t="str">
        <f>Prefeitura!E760</f>
        <v>(13) 997460423</v>
      </c>
      <c r="K760" s="23" t="str">
        <f>LOWER('Base de dados'!K759)</f>
        <v>francianedemoraesmagalhaes@gmail.com</v>
      </c>
      <c r="L760" s="24" t="str">
        <f>'Base de dados'!J759</f>
        <v>POPULAÇÃO GERAL</v>
      </c>
      <c r="M760" s="24" t="str">
        <f>'Base de dados'!L759</f>
        <v>SUPLENTE COMPLEMENTAR</v>
      </c>
      <c r="N760" s="24">
        <f>'Base de dados'!M759</f>
        <v>527</v>
      </c>
      <c r="O760" s="29" t="str">
        <f>IF(OR(Prefeitura!I760="Não",Prefeitura!J760&lt;&gt;""),"EXCLUÍDO","")</f>
        <v/>
      </c>
      <c r="P760" s="24" t="str">
        <f>IF(Prefeitura!J760&lt;&gt;"","ATENDIDO CDHU",IF(Prefeitura!I760="Não","NÃO COMPROVA TEMPO DE MORADIA",""))</f>
        <v/>
      </c>
      <c r="Q760" s="24" t="str">
        <f t="shared" si="24"/>
        <v/>
      </c>
    </row>
    <row r="761" spans="1:17" ht="24.95" customHeight="1" x14ac:dyDescent="0.25">
      <c r="A761" s="17">
        <f t="shared" si="23"/>
        <v>759</v>
      </c>
      <c r="B761" s="18" t="str">
        <f>'Base de dados'!A760</f>
        <v>5140010389</v>
      </c>
      <c r="C761" s="19" t="str">
        <f>'Base de dados'!B760</f>
        <v>ANDRIELE PAES CUNHA</v>
      </c>
      <c r="D761" s="26">
        <f>'Base de dados'!C760</f>
        <v>422447274</v>
      </c>
      <c r="E761" s="20" t="str">
        <f>'Base de dados'!D760</f>
        <v>374.126.628-05</v>
      </c>
      <c r="F761" s="21" t="str">
        <f>IF('Base de dados'!E760&lt;&gt;"",'Base de dados'!E760,"")</f>
        <v/>
      </c>
      <c r="G761" s="21" t="str">
        <f>IF('Base de dados'!F760&lt;&gt;"",'Base de dados'!F760,"")</f>
        <v/>
      </c>
      <c r="H761" s="21" t="str">
        <f>IF('Base de dados'!G760&lt;&gt;"",'Base de dados'!G760,"")</f>
        <v/>
      </c>
      <c r="I761" s="31" t="str">
        <f>Prefeitura!D761</f>
        <v>RUA ABEL DE OLIVEIRA VASSAO, 19 - VILA FLORINDO  - JUQUIA</v>
      </c>
      <c r="J761" s="22" t="str">
        <f>Prefeitura!E761</f>
        <v>(13) 981728383</v>
      </c>
      <c r="K761" s="23" t="str">
        <f>LOWER('Base de dados'!K760)</f>
        <v>andrielepaes.cunha09@gmail.com</v>
      </c>
      <c r="L761" s="24" t="str">
        <f>'Base de dados'!J760</f>
        <v>POPULAÇÃO GERAL</v>
      </c>
      <c r="M761" s="24" t="str">
        <f>'Base de dados'!L760</f>
        <v>SUPLENTE COMPLEMENTAR</v>
      </c>
      <c r="N761" s="24">
        <f>'Base de dados'!M760</f>
        <v>528</v>
      </c>
      <c r="O761" s="29" t="str">
        <f>IF(OR(Prefeitura!I761="Não",Prefeitura!J761&lt;&gt;""),"EXCLUÍDO","")</f>
        <v/>
      </c>
      <c r="P761" s="24" t="str">
        <f>IF(Prefeitura!J761&lt;&gt;"","ATENDIDO CDHU",IF(Prefeitura!I761="Não","NÃO COMPROVA TEMPO DE MORADIA",""))</f>
        <v/>
      </c>
      <c r="Q761" s="24" t="str">
        <f t="shared" si="24"/>
        <v/>
      </c>
    </row>
    <row r="762" spans="1:17" ht="24.95" customHeight="1" x14ac:dyDescent="0.25">
      <c r="A762" s="17">
        <f t="shared" si="23"/>
        <v>760</v>
      </c>
      <c r="B762" s="18" t="str">
        <f>'Base de dados'!A761</f>
        <v>5140007245</v>
      </c>
      <c r="C762" s="19" t="str">
        <f>'Base de dados'!B761</f>
        <v>ADRIANO DE OLIVEIRA PORTELA</v>
      </c>
      <c r="D762" s="26">
        <f>'Base de dados'!C761</f>
        <v>308008364</v>
      </c>
      <c r="E762" s="20" t="str">
        <f>'Base de dados'!D761</f>
        <v>253.812.218-00</v>
      </c>
      <c r="F762" s="21" t="str">
        <f>IF('Base de dados'!E761&lt;&gt;"",'Base de dados'!E761,"")</f>
        <v/>
      </c>
      <c r="G762" s="21" t="str">
        <f>IF('Base de dados'!F761&lt;&gt;"",'Base de dados'!F761,"")</f>
        <v/>
      </c>
      <c r="H762" s="21" t="str">
        <f>IF('Base de dados'!G761&lt;&gt;"",'Base de dados'!G761,"")</f>
        <v/>
      </c>
      <c r="I762" s="31" t="str">
        <f>Prefeitura!D762</f>
        <v>RUA JOAO FLORINDO RIBEIRO, 261 - VILA NOVA - JUQUIA</v>
      </c>
      <c r="J762" s="22" t="str">
        <f>Prefeitura!E762</f>
        <v>(13) 996287736</v>
      </c>
      <c r="K762" s="23" t="str">
        <f>LOWER('Base de dados'!K761)</f>
        <v>adrianoadrianooliveiraoliveira@gmail.com</v>
      </c>
      <c r="L762" s="24" t="str">
        <f>'Base de dados'!J761</f>
        <v>POPULAÇÃO GERAL</v>
      </c>
      <c r="M762" s="24" t="str">
        <f>'Base de dados'!L761</f>
        <v>SUPLENTE COMPLEMENTAR</v>
      </c>
      <c r="N762" s="24">
        <f>'Base de dados'!M761</f>
        <v>529</v>
      </c>
      <c r="O762" s="29" t="str">
        <f>IF(OR(Prefeitura!I762="Não",Prefeitura!J762&lt;&gt;""),"EXCLUÍDO","")</f>
        <v/>
      </c>
      <c r="P762" s="24" t="str">
        <f>IF(Prefeitura!J762&lt;&gt;"","ATENDIDO CDHU",IF(Prefeitura!I762="Não","NÃO COMPROVA TEMPO DE MORADIA",""))</f>
        <v/>
      </c>
      <c r="Q762" s="24" t="str">
        <f t="shared" si="24"/>
        <v/>
      </c>
    </row>
    <row r="763" spans="1:17" ht="24.95" customHeight="1" x14ac:dyDescent="0.25">
      <c r="A763" s="17">
        <f t="shared" si="23"/>
        <v>761</v>
      </c>
      <c r="B763" s="18" t="str">
        <f>'Base de dados'!A762</f>
        <v>5140002881</v>
      </c>
      <c r="C763" s="19" t="str">
        <f>'Base de dados'!B762</f>
        <v>JESSICA DE OLIVEIRA MATEUS</v>
      </c>
      <c r="D763" s="26">
        <f>'Base de dados'!C762</f>
        <v>413649052</v>
      </c>
      <c r="E763" s="20" t="str">
        <f>'Base de dados'!D762</f>
        <v>374.433.598-45</v>
      </c>
      <c r="F763" s="21" t="str">
        <f>IF('Base de dados'!E762&lt;&gt;"",'Base de dados'!E762,"")</f>
        <v>EDINEI CORREIA DE LIMA</v>
      </c>
      <c r="G763" s="21">
        <f>IF('Base de dados'!F762&lt;&gt;"",'Base de dados'!F762,"")</f>
        <v>437826478</v>
      </c>
      <c r="H763" s="21" t="str">
        <f>IF('Base de dados'!G762&lt;&gt;"",'Base de dados'!G762,"")</f>
        <v>440.266.778-00</v>
      </c>
      <c r="I763" s="31" t="str">
        <f>Prefeitura!D763</f>
        <v>AV  WASHINGTON LUIZ, 449 - VILA INDUSTRIAL  - JUQUIA</v>
      </c>
      <c r="J763" s="22" t="str">
        <f>Prefeitura!E763</f>
        <v>(13) 996326236</v>
      </c>
      <c r="K763" s="23" t="str">
        <f>LOWER('Base de dados'!K762)</f>
        <v>edinei@hotmail.com</v>
      </c>
      <c r="L763" s="24" t="str">
        <f>'Base de dados'!J762</f>
        <v>POPULAÇÃO GERAL</v>
      </c>
      <c r="M763" s="24" t="str">
        <f>'Base de dados'!L762</f>
        <v>SUPLENTE COMPLEMENTAR</v>
      </c>
      <c r="N763" s="24">
        <f>'Base de dados'!M762</f>
        <v>530</v>
      </c>
      <c r="O763" s="29" t="str">
        <f>IF(OR(Prefeitura!I763="Não",Prefeitura!J763&lt;&gt;""),"EXCLUÍDO","")</f>
        <v/>
      </c>
      <c r="P763" s="24" t="str">
        <f>IF(Prefeitura!J763&lt;&gt;"","ATENDIDO CDHU",IF(Prefeitura!I763="Não","NÃO COMPROVA TEMPO DE MORADIA",""))</f>
        <v/>
      </c>
      <c r="Q763" s="24" t="str">
        <f t="shared" si="24"/>
        <v/>
      </c>
    </row>
    <row r="764" spans="1:17" ht="24.95" customHeight="1" x14ac:dyDescent="0.25">
      <c r="A764" s="17">
        <f t="shared" si="23"/>
        <v>762</v>
      </c>
      <c r="B764" s="18" t="str">
        <f>'Base de dados'!A763</f>
        <v>5140000620</v>
      </c>
      <c r="C764" s="19" t="str">
        <f>'Base de dados'!B763</f>
        <v>MATHEUS DO CARMO SINHORIN</v>
      </c>
      <c r="D764" s="26">
        <f>'Base de dados'!C763</f>
        <v>567914665</v>
      </c>
      <c r="E764" s="20" t="str">
        <f>'Base de dados'!D763</f>
        <v>459.661.498-95</v>
      </c>
      <c r="F764" s="21" t="str">
        <f>IF('Base de dados'!E763&lt;&gt;"",'Base de dados'!E763,"")</f>
        <v>THABATA MARTINS PEREIRA</v>
      </c>
      <c r="G764" s="21">
        <f>IF('Base de dados'!F763&lt;&gt;"",'Base de dados'!F763,"")</f>
        <v>500791120</v>
      </c>
      <c r="H764" s="21" t="str">
        <f>IF('Base de dados'!G763&lt;&gt;"",'Base de dados'!G763,"")</f>
        <v>460.754.388-82</v>
      </c>
      <c r="I764" s="31" t="str">
        <f>Prefeitura!D764</f>
        <v>RUA VENANCIO DIAS PATRICIO, 131 - ESTACAO - JUQUIA</v>
      </c>
      <c r="J764" s="22" t="str">
        <f>Prefeitura!E764</f>
        <v>(13) 997353053</v>
      </c>
      <c r="K764" s="23" t="str">
        <f>LOWER('Base de dados'!K763)</f>
        <v>sinhorin1234@gmail.com</v>
      </c>
      <c r="L764" s="24" t="str">
        <f>'Base de dados'!J763</f>
        <v>POPULAÇÃO GERAL</v>
      </c>
      <c r="M764" s="24" t="str">
        <f>'Base de dados'!L763</f>
        <v>SUPLENTE COMPLEMENTAR</v>
      </c>
      <c r="N764" s="24">
        <f>'Base de dados'!M763</f>
        <v>531</v>
      </c>
      <c r="O764" s="29" t="str">
        <f>IF(OR(Prefeitura!I764="Não",Prefeitura!J764&lt;&gt;""),"EXCLUÍDO","")</f>
        <v/>
      </c>
      <c r="P764" s="24" t="str">
        <f>IF(Prefeitura!J764&lt;&gt;"","ATENDIDO CDHU",IF(Prefeitura!I764="Não","NÃO COMPROVA TEMPO DE MORADIA",""))</f>
        <v/>
      </c>
      <c r="Q764" s="24" t="str">
        <f t="shared" si="24"/>
        <v/>
      </c>
    </row>
    <row r="765" spans="1:17" ht="24.95" customHeight="1" x14ac:dyDescent="0.25">
      <c r="A765" s="17">
        <f t="shared" si="23"/>
        <v>763</v>
      </c>
      <c r="B765" s="18" t="str">
        <f>'Base de dados'!A764</f>
        <v>5140002790</v>
      </c>
      <c r="C765" s="19" t="str">
        <f>'Base de dados'!B764</f>
        <v>NATALINA DE FREITAD</v>
      </c>
      <c r="D765" s="26">
        <f>'Base de dados'!C764</f>
        <v>173912540</v>
      </c>
      <c r="E765" s="20" t="str">
        <f>'Base de dados'!D764</f>
        <v>148.909.668-03</v>
      </c>
      <c r="F765" s="21" t="str">
        <f>IF('Base de dados'!E764&lt;&gt;"",'Base de dados'!E764,"")</f>
        <v/>
      </c>
      <c r="G765" s="21" t="str">
        <f>IF('Base de dados'!F764&lt;&gt;"",'Base de dados'!F764,"")</f>
        <v/>
      </c>
      <c r="H765" s="21" t="str">
        <f>IF('Base de dados'!G764&lt;&gt;"",'Base de dados'!G764,"")</f>
        <v/>
      </c>
      <c r="I765" s="31" t="str">
        <f>Prefeitura!D765</f>
        <v>AV  NOSSA SENHORA DO SABARA, 4594 - VILA EMIR - SAO PAULO</v>
      </c>
      <c r="J765" s="22" t="str">
        <f>Prefeitura!E765</f>
        <v>(11) 994034454</v>
      </c>
      <c r="K765" s="23" t="str">
        <f>LOWER('Base de dados'!K764)</f>
        <v>nataliafreitas63@gmail.com</v>
      </c>
      <c r="L765" s="24" t="str">
        <f>'Base de dados'!J764</f>
        <v>POPULAÇÃO GERAL</v>
      </c>
      <c r="M765" s="24" t="str">
        <f>'Base de dados'!L764</f>
        <v>SUPLENTE COMPLEMENTAR</v>
      </c>
      <c r="N765" s="24">
        <f>'Base de dados'!M764</f>
        <v>532</v>
      </c>
      <c r="O765" s="29" t="str">
        <f>IF(OR(Prefeitura!I765="Não",Prefeitura!J765&lt;&gt;""),"EXCLUÍDO","")</f>
        <v/>
      </c>
      <c r="P765" s="24" t="str">
        <f>IF(Prefeitura!J765&lt;&gt;"","ATENDIDO CDHU",IF(Prefeitura!I765="Não","NÃO COMPROVA TEMPO DE MORADIA",""))</f>
        <v/>
      </c>
      <c r="Q765" s="24" t="str">
        <f t="shared" si="24"/>
        <v/>
      </c>
    </row>
    <row r="766" spans="1:17" ht="24.95" customHeight="1" x14ac:dyDescent="0.25">
      <c r="A766" s="17">
        <f t="shared" si="23"/>
        <v>764</v>
      </c>
      <c r="B766" s="18" t="str">
        <f>'Base de dados'!A765</f>
        <v>5140007682</v>
      </c>
      <c r="C766" s="19" t="str">
        <f>'Base de dados'!B765</f>
        <v>FELIPE DA SILVA SOUZA</v>
      </c>
      <c r="D766" s="26">
        <f>'Base de dados'!C765</f>
        <v>481283109</v>
      </c>
      <c r="E766" s="20" t="str">
        <f>'Base de dados'!D765</f>
        <v>420.943.198-22</v>
      </c>
      <c r="F766" s="21" t="str">
        <f>IF('Base de dados'!E765&lt;&gt;"",'Base de dados'!E765,"")</f>
        <v/>
      </c>
      <c r="G766" s="21" t="str">
        <f>IF('Base de dados'!F765&lt;&gt;"",'Base de dados'!F765,"")</f>
        <v/>
      </c>
      <c r="H766" s="21" t="str">
        <f>IF('Base de dados'!G765&lt;&gt;"",'Base de dados'!G765,"")</f>
        <v/>
      </c>
      <c r="I766" s="31" t="str">
        <f>Prefeitura!D766</f>
        <v>RUA ADORNO SOBRAL, 118 - CENTRO - JUQUIA</v>
      </c>
      <c r="J766" s="22" t="str">
        <f>Prefeitura!E766</f>
        <v>(13) 997025154</v>
      </c>
      <c r="K766" s="23" t="str">
        <f>LOWER('Base de dados'!K765)</f>
        <v>felipferrimann@hotmail.com</v>
      </c>
      <c r="L766" s="24" t="str">
        <f>'Base de dados'!J765</f>
        <v>POPULAÇÃO GERAL</v>
      </c>
      <c r="M766" s="24" t="str">
        <f>'Base de dados'!L765</f>
        <v>SUPLENTE COMPLEMENTAR</v>
      </c>
      <c r="N766" s="24">
        <f>'Base de dados'!M765</f>
        <v>533</v>
      </c>
      <c r="O766" s="29" t="str">
        <f>IF(OR(Prefeitura!I766="Não",Prefeitura!J766&lt;&gt;""),"EXCLUÍDO","")</f>
        <v/>
      </c>
      <c r="P766" s="24" t="str">
        <f>IF(Prefeitura!J766&lt;&gt;"","ATENDIDO CDHU",IF(Prefeitura!I766="Não","NÃO COMPROVA TEMPO DE MORADIA",""))</f>
        <v/>
      </c>
      <c r="Q766" s="24" t="str">
        <f t="shared" si="24"/>
        <v/>
      </c>
    </row>
    <row r="767" spans="1:17" ht="24.95" customHeight="1" x14ac:dyDescent="0.25">
      <c r="A767" s="17">
        <f t="shared" si="23"/>
        <v>765</v>
      </c>
      <c r="B767" s="18" t="str">
        <f>'Base de dados'!A766</f>
        <v>5140009852</v>
      </c>
      <c r="C767" s="19" t="str">
        <f>'Base de dados'!B766</f>
        <v>CLAUDIO NONATO LIMA</v>
      </c>
      <c r="D767" s="26">
        <f>'Base de dados'!C766</f>
        <v>332541903</v>
      </c>
      <c r="E767" s="20" t="str">
        <f>'Base de dados'!D766</f>
        <v>285.811.788-80</v>
      </c>
      <c r="F767" s="21" t="str">
        <f>IF('Base de dados'!E766&lt;&gt;"",'Base de dados'!E766,"")</f>
        <v/>
      </c>
      <c r="G767" s="21" t="str">
        <f>IF('Base de dados'!F766&lt;&gt;"",'Base de dados'!F766,"")</f>
        <v/>
      </c>
      <c r="H767" s="21" t="str">
        <f>IF('Base de dados'!G766&lt;&gt;"",'Base de dados'!G766,"")</f>
        <v/>
      </c>
      <c r="I767" s="31" t="str">
        <f>Prefeitura!D767</f>
        <v>RUA MARECHAL RONDON, 230 - CEDRO - JUQUIA</v>
      </c>
      <c r="J767" s="22" t="str">
        <f>Prefeitura!E767</f>
        <v>(13) 997269696</v>
      </c>
      <c r="K767" s="23" t="str">
        <f>LOWER('Base de dados'!K766)</f>
        <v>cnlima5544@gmail.com</v>
      </c>
      <c r="L767" s="24" t="str">
        <f>'Base de dados'!J766</f>
        <v>POPULAÇÃO GERAL</v>
      </c>
      <c r="M767" s="24" t="str">
        <f>'Base de dados'!L766</f>
        <v>SUPLENTE COMPLEMENTAR</v>
      </c>
      <c r="N767" s="24">
        <f>'Base de dados'!M766</f>
        <v>534</v>
      </c>
      <c r="O767" s="29" t="str">
        <f>IF(OR(Prefeitura!I767="Não",Prefeitura!J767&lt;&gt;""),"EXCLUÍDO","")</f>
        <v/>
      </c>
      <c r="P767" s="24" t="str">
        <f>IF(Prefeitura!J767&lt;&gt;"","ATENDIDO CDHU",IF(Prefeitura!I767="Não","NÃO COMPROVA TEMPO DE MORADIA",""))</f>
        <v/>
      </c>
      <c r="Q767" s="24" t="str">
        <f t="shared" si="24"/>
        <v/>
      </c>
    </row>
    <row r="768" spans="1:17" ht="24.95" customHeight="1" x14ac:dyDescent="0.25">
      <c r="A768" s="17">
        <f t="shared" si="23"/>
        <v>766</v>
      </c>
      <c r="B768" s="18" t="str">
        <f>'Base de dados'!A767</f>
        <v>5140010538</v>
      </c>
      <c r="C768" s="19" t="str">
        <f>'Base de dados'!B767</f>
        <v>WALTER MENDES DE SOUZA</v>
      </c>
      <c r="D768" s="26">
        <f>'Base de dados'!C767</f>
        <v>188696118</v>
      </c>
      <c r="E768" s="20" t="str">
        <f>'Base de dados'!D767</f>
        <v>112.057.938-44</v>
      </c>
      <c r="F768" s="21" t="str">
        <f>IF('Base de dados'!E767&lt;&gt;"",'Base de dados'!E767,"")</f>
        <v/>
      </c>
      <c r="G768" s="21" t="str">
        <f>IF('Base de dados'!F767&lt;&gt;"",'Base de dados'!F767,"")</f>
        <v/>
      </c>
      <c r="H768" s="21" t="str">
        <f>IF('Base de dados'!G767&lt;&gt;"",'Base de dados'!G767,"")</f>
        <v/>
      </c>
      <c r="I768" s="31" t="str">
        <f>Prefeitura!D768</f>
        <v>RUA MARIA CABRAL MUNIZ, 9B - FLORESTA - JUQUIA</v>
      </c>
      <c r="J768" s="22" t="str">
        <f>Prefeitura!E768</f>
        <v>(11) 952945205</v>
      </c>
      <c r="K768" s="23" t="str">
        <f>LOWER('Base de dados'!K767)</f>
        <v>waltermendes43@gmail.com</v>
      </c>
      <c r="L768" s="24" t="str">
        <f>'Base de dados'!J767</f>
        <v>POPULAÇÃO GERAL</v>
      </c>
      <c r="M768" s="24" t="str">
        <f>'Base de dados'!L767</f>
        <v>SUPLENTE COMPLEMENTAR</v>
      </c>
      <c r="N768" s="24">
        <f>'Base de dados'!M767</f>
        <v>535</v>
      </c>
      <c r="O768" s="29" t="str">
        <f>IF(OR(Prefeitura!I768="Não",Prefeitura!J768&lt;&gt;""),"EXCLUÍDO","")</f>
        <v/>
      </c>
      <c r="P768" s="24" t="str">
        <f>IF(Prefeitura!J768&lt;&gt;"","ATENDIDO CDHU",IF(Prefeitura!I768="Não","NÃO COMPROVA TEMPO DE MORADIA",""))</f>
        <v/>
      </c>
      <c r="Q768" s="24" t="str">
        <f t="shared" si="24"/>
        <v/>
      </c>
    </row>
    <row r="769" spans="1:17" ht="24.95" customHeight="1" x14ac:dyDescent="0.25">
      <c r="A769" s="17">
        <f t="shared" si="23"/>
        <v>767</v>
      </c>
      <c r="B769" s="18" t="str">
        <f>'Base de dados'!A768</f>
        <v>5140005249</v>
      </c>
      <c r="C769" s="19" t="str">
        <f>'Base de dados'!B768</f>
        <v>ROSENEIDE MUNIZ DA SILVA</v>
      </c>
      <c r="D769" s="26">
        <f>'Base de dados'!C768</f>
        <v>386174751</v>
      </c>
      <c r="E769" s="20" t="str">
        <f>'Base de dados'!D768</f>
        <v>353.868.838-95</v>
      </c>
      <c r="F769" s="21" t="str">
        <f>IF('Base de dados'!E768&lt;&gt;"",'Base de dados'!E768,"")</f>
        <v>MARIO NAPOLEAO DA SILVA</v>
      </c>
      <c r="G769" s="21">
        <f>IF('Base de dados'!F768&lt;&gt;"",'Base de dados'!F768,"")</f>
        <v>290270625</v>
      </c>
      <c r="H769" s="21" t="str">
        <f>IF('Base de dados'!G768&lt;&gt;"",'Base de dados'!G768,"")</f>
        <v>249.223.938-11</v>
      </c>
      <c r="I769" s="31" t="str">
        <f>Prefeitura!D769</f>
        <v>SIT DE JUQUIA PIEDADE, s/nº - BAIRRO BIQUINHA - JUQUIA</v>
      </c>
      <c r="J769" s="22" t="str">
        <f>Prefeitura!E769</f>
        <v>(13) 996937470</v>
      </c>
      <c r="K769" s="23" t="str">
        <f>LOWER('Base de dados'!K768)</f>
        <v>roseneidemuniz@yahoo.com</v>
      </c>
      <c r="L769" s="24" t="str">
        <f>'Base de dados'!J768</f>
        <v>POPULAÇÃO GERAL</v>
      </c>
      <c r="M769" s="24" t="str">
        <f>'Base de dados'!L768</f>
        <v>SUPLENTE COMPLEMENTAR</v>
      </c>
      <c r="N769" s="24">
        <f>'Base de dados'!M768</f>
        <v>536</v>
      </c>
      <c r="O769" s="29" t="str">
        <f>IF(OR(Prefeitura!I769="Não",Prefeitura!J769&lt;&gt;""),"EXCLUÍDO","")</f>
        <v/>
      </c>
      <c r="P769" s="24" t="str">
        <f>IF(Prefeitura!J769&lt;&gt;"","ATENDIDO CDHU",IF(Prefeitura!I769="Não","NÃO COMPROVA TEMPO DE MORADIA",""))</f>
        <v/>
      </c>
      <c r="Q769" s="24" t="str">
        <f t="shared" si="24"/>
        <v/>
      </c>
    </row>
    <row r="770" spans="1:17" ht="24.95" customHeight="1" x14ac:dyDescent="0.25">
      <c r="A770" s="17">
        <f t="shared" si="23"/>
        <v>768</v>
      </c>
      <c r="B770" s="18" t="str">
        <f>'Base de dados'!A769</f>
        <v>5140002865</v>
      </c>
      <c r="C770" s="19" t="str">
        <f>'Base de dados'!B769</f>
        <v>NATALIA YURI SATO SIMIAO</v>
      </c>
      <c r="D770" s="26">
        <f>'Base de dados'!C769</f>
        <v>279226482</v>
      </c>
      <c r="E770" s="20" t="str">
        <f>'Base de dados'!D769</f>
        <v>342.597.808-08</v>
      </c>
      <c r="F770" s="21" t="str">
        <f>IF('Base de dados'!E769&lt;&gt;"",'Base de dados'!E769,"")</f>
        <v/>
      </c>
      <c r="G770" s="21" t="str">
        <f>IF('Base de dados'!F769&lt;&gt;"",'Base de dados'!F769,"")</f>
        <v/>
      </c>
      <c r="H770" s="21" t="str">
        <f>IF('Base de dados'!G769&lt;&gt;"",'Base de dados'!G769,"")</f>
        <v/>
      </c>
      <c r="I770" s="31" t="str">
        <f>Prefeitura!D770</f>
        <v>RUA NOVE, 49 - VILA PEDREIRA  - JUQUIA</v>
      </c>
      <c r="J770" s="22" t="str">
        <f>Prefeitura!E770</f>
        <v>(13) 997798380</v>
      </c>
      <c r="K770" s="23" t="str">
        <f>LOWER('Base de dados'!K769)</f>
        <v>natalia130390@gmail.com</v>
      </c>
      <c r="L770" s="24" t="str">
        <f>'Base de dados'!J769</f>
        <v>POPULAÇÃO GERAL</v>
      </c>
      <c r="M770" s="24" t="str">
        <f>'Base de dados'!L769</f>
        <v>SUPLENTE COMPLEMENTAR</v>
      </c>
      <c r="N770" s="24">
        <f>'Base de dados'!M769</f>
        <v>537</v>
      </c>
      <c r="O770" s="29" t="str">
        <f>IF(OR(Prefeitura!I770="Não",Prefeitura!J770&lt;&gt;""),"EXCLUÍDO","")</f>
        <v/>
      </c>
      <c r="P770" s="24" t="str">
        <f>IF(Prefeitura!J770&lt;&gt;"","ATENDIDO CDHU",IF(Prefeitura!I770="Não","NÃO COMPROVA TEMPO DE MORADIA",""))</f>
        <v/>
      </c>
      <c r="Q770" s="24" t="str">
        <f t="shared" si="24"/>
        <v/>
      </c>
    </row>
    <row r="771" spans="1:17" ht="24.95" customHeight="1" x14ac:dyDescent="0.25">
      <c r="A771" s="17">
        <f t="shared" si="23"/>
        <v>769</v>
      </c>
      <c r="B771" s="18" t="str">
        <f>'Base de dados'!A770</f>
        <v>5140002063</v>
      </c>
      <c r="C771" s="19" t="str">
        <f>'Base de dados'!B770</f>
        <v>FELIPE DO VALLE CARDOSO</v>
      </c>
      <c r="D771" s="26">
        <f>'Base de dados'!C770</f>
        <v>486667613</v>
      </c>
      <c r="E771" s="20" t="str">
        <f>'Base de dados'!D770</f>
        <v>366.001.738-82</v>
      </c>
      <c r="F771" s="21" t="str">
        <f>IF('Base de dados'!E770&lt;&gt;"",'Base de dados'!E770,"")</f>
        <v/>
      </c>
      <c r="G771" s="21" t="str">
        <f>IF('Base de dados'!F770&lt;&gt;"",'Base de dados'!F770,"")</f>
        <v/>
      </c>
      <c r="H771" s="21" t="str">
        <f>IF('Base de dados'!G770&lt;&gt;"",'Base de dados'!G770,"")</f>
        <v/>
      </c>
      <c r="I771" s="31" t="str">
        <f>Prefeitura!D771</f>
        <v>RUA JOSE NUNES DA SILVA, 25 - VILA SANCHES - JUQUIA</v>
      </c>
      <c r="J771" s="22" t="str">
        <f>Prefeitura!E771</f>
        <v>(13) 997323162</v>
      </c>
      <c r="K771" s="23" t="str">
        <f>LOWER('Base de dados'!K770)</f>
        <v>felipeskf@gmail.com</v>
      </c>
      <c r="L771" s="24" t="str">
        <f>'Base de dados'!J770</f>
        <v>POPULAÇÃO GERAL</v>
      </c>
      <c r="M771" s="24" t="str">
        <f>'Base de dados'!L770</f>
        <v>SUPLENTE COMPLEMENTAR</v>
      </c>
      <c r="N771" s="24">
        <f>'Base de dados'!M770</f>
        <v>538</v>
      </c>
      <c r="O771" s="29" t="str">
        <f>IF(OR(Prefeitura!I771="Não",Prefeitura!J771&lt;&gt;""),"EXCLUÍDO","")</f>
        <v/>
      </c>
      <c r="P771" s="24" t="str">
        <f>IF(Prefeitura!J771&lt;&gt;"","ATENDIDO CDHU",IF(Prefeitura!I771="Não","NÃO COMPROVA TEMPO DE MORADIA",""))</f>
        <v/>
      </c>
      <c r="Q771" s="24" t="str">
        <f t="shared" si="24"/>
        <v/>
      </c>
    </row>
    <row r="772" spans="1:17" ht="24.95" customHeight="1" x14ac:dyDescent="0.25">
      <c r="A772" s="17">
        <f t="shared" si="23"/>
        <v>770</v>
      </c>
      <c r="B772" s="18" t="str">
        <f>'Base de dados'!A771</f>
        <v>5140009035</v>
      </c>
      <c r="C772" s="19" t="str">
        <f>'Base de dados'!B771</f>
        <v>ANDREIA FRANCO DE MOURA</v>
      </c>
      <c r="D772" s="26">
        <f>'Base de dados'!C771</f>
        <v>335580634</v>
      </c>
      <c r="E772" s="20" t="str">
        <f>'Base de dados'!D771</f>
        <v>300.966.528-88</v>
      </c>
      <c r="F772" s="21" t="str">
        <f>IF('Base de dados'!E771&lt;&gt;"",'Base de dados'!E771,"")</f>
        <v/>
      </c>
      <c r="G772" s="21" t="str">
        <f>IF('Base de dados'!F771&lt;&gt;"",'Base de dados'!F771,"")</f>
        <v/>
      </c>
      <c r="H772" s="21" t="str">
        <f>IF('Base de dados'!G771&lt;&gt;"",'Base de dados'!G771,"")</f>
        <v/>
      </c>
      <c r="I772" s="31" t="str">
        <f>Prefeitura!D772</f>
        <v>FAZ CALIU, S/N - CORTE PRETO - JUQUIA</v>
      </c>
      <c r="J772" s="22" t="str">
        <f>Prefeitura!E772</f>
        <v>(13) 996316078</v>
      </c>
      <c r="K772" s="23" t="str">
        <f>LOWER('Base de dados'!K771)</f>
        <v>admilsondasnevesadornopai@gmail.com</v>
      </c>
      <c r="L772" s="24" t="str">
        <f>'Base de dados'!J771</f>
        <v>POPULAÇÃO GERAL</v>
      </c>
      <c r="M772" s="24" t="str">
        <f>'Base de dados'!L771</f>
        <v>SUPLENTE COMPLEMENTAR</v>
      </c>
      <c r="N772" s="24">
        <f>'Base de dados'!M771</f>
        <v>539</v>
      </c>
      <c r="O772" s="29" t="str">
        <f>IF(OR(Prefeitura!I772="Não",Prefeitura!J772&lt;&gt;""),"EXCLUÍDO","")</f>
        <v/>
      </c>
      <c r="P772" s="24" t="str">
        <f>IF(Prefeitura!J772&lt;&gt;"","ATENDIDO CDHU",IF(Prefeitura!I772="Não","NÃO COMPROVA TEMPO DE MORADIA",""))</f>
        <v/>
      </c>
      <c r="Q772" s="24" t="str">
        <f t="shared" si="24"/>
        <v/>
      </c>
    </row>
    <row r="773" spans="1:17" ht="24.95" customHeight="1" x14ac:dyDescent="0.25">
      <c r="A773" s="17">
        <f t="shared" ref="A773:A836" si="25">A772+1</f>
        <v>771</v>
      </c>
      <c r="B773" s="18" t="str">
        <f>'Base de dados'!A772</f>
        <v>5140007849</v>
      </c>
      <c r="C773" s="19" t="str">
        <f>'Base de dados'!B772</f>
        <v>RAISSA MUNIZ BRANDINO</v>
      </c>
      <c r="D773" s="26">
        <f>'Base de dados'!C772</f>
        <v>562611502</v>
      </c>
      <c r="E773" s="20" t="str">
        <f>'Base de dados'!D772</f>
        <v>478.544.388-03</v>
      </c>
      <c r="F773" s="21" t="str">
        <f>IF('Base de dados'!E772&lt;&gt;"",'Base de dados'!E772,"")</f>
        <v>FABIO AUGUSTO ALMEIDA DE LIMA</v>
      </c>
      <c r="G773" s="21">
        <f>IF('Base de dados'!F772&lt;&gt;"",'Base de dados'!F772,"")</f>
        <v>574725192</v>
      </c>
      <c r="H773" s="21" t="str">
        <f>IF('Base de dados'!G772&lt;&gt;"",'Base de dados'!G772,"")</f>
        <v>468.649.188-66</v>
      </c>
      <c r="I773" s="31" t="str">
        <f>Prefeitura!D773</f>
        <v>SIT CAPUAVA, S/N - CAPUAVA - JUQUIA</v>
      </c>
      <c r="J773" s="22" t="str">
        <f>Prefeitura!E773</f>
        <v>(13) 996339839</v>
      </c>
      <c r="K773" s="23" t="str">
        <f>LOWER('Base de dados'!K772)</f>
        <v>raissamuniz0707@gmail.com</v>
      </c>
      <c r="L773" s="24" t="str">
        <f>'Base de dados'!J772</f>
        <v>POPULAÇÃO GERAL</v>
      </c>
      <c r="M773" s="24" t="str">
        <f>'Base de dados'!L772</f>
        <v>SUPLENTE COMPLEMENTAR</v>
      </c>
      <c r="N773" s="24">
        <f>'Base de dados'!M772</f>
        <v>540</v>
      </c>
      <c r="O773" s="29" t="str">
        <f>IF(OR(Prefeitura!I773="Não",Prefeitura!J773&lt;&gt;""),"EXCLUÍDO","")</f>
        <v/>
      </c>
      <c r="P773" s="24" t="str">
        <f>IF(Prefeitura!J773&lt;&gt;"","ATENDIDO CDHU",IF(Prefeitura!I773="Não","NÃO COMPROVA TEMPO DE MORADIA",""))</f>
        <v/>
      </c>
      <c r="Q773" s="24" t="str">
        <f t="shared" ref="Q773:Q836" si="26">IF(P773="","",IF(P773="ATENDIDO CDHU","CDHU","PREFEITURA"))</f>
        <v/>
      </c>
    </row>
    <row r="774" spans="1:17" ht="24.95" customHeight="1" x14ac:dyDescent="0.25">
      <c r="A774" s="17">
        <f t="shared" si="25"/>
        <v>772</v>
      </c>
      <c r="B774" s="18" t="str">
        <f>'Base de dados'!A773</f>
        <v>5140000240</v>
      </c>
      <c r="C774" s="19" t="str">
        <f>'Base de dados'!B773</f>
        <v>APARECIDO ALVES PEREIRA</v>
      </c>
      <c r="D774" s="26">
        <f>'Base de dados'!C773</f>
        <v>258407396</v>
      </c>
      <c r="E774" s="20" t="str">
        <f>'Base de dados'!D773</f>
        <v>283.267.828-90</v>
      </c>
      <c r="F774" s="21" t="str">
        <f>IF('Base de dados'!E773&lt;&gt;"",'Base de dados'!E773,"")</f>
        <v/>
      </c>
      <c r="G774" s="21" t="str">
        <f>IF('Base de dados'!F773&lt;&gt;"",'Base de dados'!F773,"")</f>
        <v/>
      </c>
      <c r="H774" s="21" t="str">
        <f>IF('Base de dados'!G773&lt;&gt;"",'Base de dados'!G773,"")</f>
        <v/>
      </c>
      <c r="I774" s="31" t="str">
        <f>Prefeitura!D774</f>
        <v>RUA BOA VISTA, 102 - VILA SANCHES - JUQUIA</v>
      </c>
      <c r="J774" s="22" t="str">
        <f>Prefeitura!E774</f>
        <v>(13) 991697570</v>
      </c>
      <c r="K774" s="23" t="str">
        <f>LOWER('Base de dados'!K773)</f>
        <v>autocibel@gmail.com</v>
      </c>
      <c r="L774" s="24" t="str">
        <f>'Base de dados'!J773</f>
        <v>POPULAÇÃO GERAL</v>
      </c>
      <c r="M774" s="24" t="str">
        <f>'Base de dados'!L773</f>
        <v>SUPLENTE COMPLEMENTAR</v>
      </c>
      <c r="N774" s="24">
        <f>'Base de dados'!M773</f>
        <v>541</v>
      </c>
      <c r="O774" s="29" t="str">
        <f>IF(OR(Prefeitura!I774="Não",Prefeitura!J774&lt;&gt;""),"EXCLUÍDO","")</f>
        <v/>
      </c>
      <c r="P774" s="24" t="str">
        <f>IF(Prefeitura!J774&lt;&gt;"","ATENDIDO CDHU",IF(Prefeitura!I774="Não","NÃO COMPROVA TEMPO DE MORADIA",""))</f>
        <v/>
      </c>
      <c r="Q774" s="24" t="str">
        <f t="shared" si="26"/>
        <v/>
      </c>
    </row>
    <row r="775" spans="1:17" ht="24.95" customHeight="1" x14ac:dyDescent="0.25">
      <c r="A775" s="17">
        <f t="shared" si="25"/>
        <v>773</v>
      </c>
      <c r="B775" s="18" t="str">
        <f>'Base de dados'!A774</f>
        <v>5140007567</v>
      </c>
      <c r="C775" s="19" t="str">
        <f>'Base de dados'!B774</f>
        <v>ELIENARA DAGMAR DA SILVA PAULO</v>
      </c>
      <c r="D775" s="26">
        <f>'Base de dados'!C774</f>
        <v>495632910</v>
      </c>
      <c r="E775" s="20" t="str">
        <f>'Base de dados'!D774</f>
        <v>424.822.538-70</v>
      </c>
      <c r="F775" s="21" t="str">
        <f>IF('Base de dados'!E774&lt;&gt;"",'Base de dados'!E774,"")</f>
        <v/>
      </c>
      <c r="G775" s="21" t="str">
        <f>IF('Base de dados'!F774&lt;&gt;"",'Base de dados'!F774,"")</f>
        <v/>
      </c>
      <c r="H775" s="21" t="str">
        <f>IF('Base de dados'!G774&lt;&gt;"",'Base de dados'!G774,"")</f>
        <v/>
      </c>
      <c r="I775" s="31" t="str">
        <f>Prefeitura!D775</f>
        <v>AV  BRASIL, 1475 - VILA SANCHES - JUQUIA</v>
      </c>
      <c r="J775" s="22" t="str">
        <f>Prefeitura!E775</f>
        <v>(13) 996573376</v>
      </c>
      <c r="K775" s="23" t="str">
        <f>LOWER('Base de dados'!K774)</f>
        <v>elienaradagmar@hotmail.com</v>
      </c>
      <c r="L775" s="24" t="str">
        <f>'Base de dados'!J774</f>
        <v>POPULAÇÃO GERAL</v>
      </c>
      <c r="M775" s="24" t="str">
        <f>'Base de dados'!L774</f>
        <v>SUPLENTE COMPLEMENTAR</v>
      </c>
      <c r="N775" s="24">
        <f>'Base de dados'!M774</f>
        <v>542</v>
      </c>
      <c r="O775" s="29" t="str">
        <f>IF(OR(Prefeitura!I775="Não",Prefeitura!J775&lt;&gt;""),"EXCLUÍDO","")</f>
        <v/>
      </c>
      <c r="P775" s="24" t="str">
        <f>IF(Prefeitura!J775&lt;&gt;"","ATENDIDO CDHU",IF(Prefeitura!I775="Não","NÃO COMPROVA TEMPO DE MORADIA",""))</f>
        <v/>
      </c>
      <c r="Q775" s="24" t="str">
        <f t="shared" si="26"/>
        <v/>
      </c>
    </row>
    <row r="776" spans="1:17" ht="24.95" customHeight="1" x14ac:dyDescent="0.25">
      <c r="A776" s="17">
        <f t="shared" si="25"/>
        <v>774</v>
      </c>
      <c r="B776" s="18" t="str">
        <f>'Base de dados'!A775</f>
        <v>5140010702</v>
      </c>
      <c r="C776" s="19" t="str">
        <f>'Base de dados'!B775</f>
        <v>SUELI GOMES DA SILVA</v>
      </c>
      <c r="D776" s="26">
        <f>'Base de dados'!C775</f>
        <v>236715380</v>
      </c>
      <c r="E776" s="20" t="str">
        <f>'Base de dados'!D775</f>
        <v>108.427.458-23</v>
      </c>
      <c r="F776" s="21" t="str">
        <f>IF('Base de dados'!E775&lt;&gt;"",'Base de dados'!E775,"")</f>
        <v/>
      </c>
      <c r="G776" s="21" t="str">
        <f>IF('Base de dados'!F775&lt;&gt;"",'Base de dados'!F775,"")</f>
        <v/>
      </c>
      <c r="H776" s="21" t="str">
        <f>IF('Base de dados'!G775&lt;&gt;"",'Base de dados'!G775,"")</f>
        <v/>
      </c>
      <c r="I776" s="31" t="str">
        <f>Prefeitura!D776</f>
        <v>AV  BOA VISTA, 169 - VILA SANCHES - JUQUIA</v>
      </c>
      <c r="J776" s="22" t="str">
        <f>Prefeitura!E776</f>
        <v>(13) 991981006</v>
      </c>
      <c r="K776" s="23" t="str">
        <f>LOWER('Base de dados'!K775)</f>
        <v>aparecidasilva0217@gmail.com</v>
      </c>
      <c r="L776" s="24" t="str">
        <f>'Base de dados'!J775</f>
        <v>POPULAÇÃO GERAL</v>
      </c>
      <c r="M776" s="24" t="str">
        <f>'Base de dados'!L775</f>
        <v>SUPLENTE COMPLEMENTAR</v>
      </c>
      <c r="N776" s="24">
        <f>'Base de dados'!M775</f>
        <v>543</v>
      </c>
      <c r="O776" s="29" t="str">
        <f>IF(OR(Prefeitura!I776="Não",Prefeitura!J776&lt;&gt;""),"EXCLUÍDO","")</f>
        <v/>
      </c>
      <c r="P776" s="24" t="str">
        <f>IF(Prefeitura!J776&lt;&gt;"","ATENDIDO CDHU",IF(Prefeitura!I776="Não","NÃO COMPROVA TEMPO DE MORADIA",""))</f>
        <v/>
      </c>
      <c r="Q776" s="24" t="str">
        <f t="shared" si="26"/>
        <v/>
      </c>
    </row>
    <row r="777" spans="1:17" ht="24.95" customHeight="1" x14ac:dyDescent="0.25">
      <c r="A777" s="17">
        <f t="shared" si="25"/>
        <v>775</v>
      </c>
      <c r="B777" s="18" t="str">
        <f>'Base de dados'!A776</f>
        <v>5140000091</v>
      </c>
      <c r="C777" s="19" t="str">
        <f>'Base de dados'!B776</f>
        <v>CRISTINA MIRANDA</v>
      </c>
      <c r="D777" s="26">
        <f>'Base de dados'!C776</f>
        <v>468107824</v>
      </c>
      <c r="E777" s="20" t="str">
        <f>'Base de dados'!D776</f>
        <v>392.184.678-16</v>
      </c>
      <c r="F777" s="21" t="str">
        <f>IF('Base de dados'!E776&lt;&gt;"",'Base de dados'!E776,"")</f>
        <v>CARLOS AUGUSTO DE FARIA</v>
      </c>
      <c r="G777" s="21">
        <f>IF('Base de dados'!F776&lt;&gt;"",'Base de dados'!F776,"")</f>
        <v>451198992</v>
      </c>
      <c r="H777" s="21" t="str">
        <f>IF('Base de dados'!G776&lt;&gt;"",'Base de dados'!G776,"")</f>
        <v>330.621.288-10</v>
      </c>
      <c r="I777" s="31" t="str">
        <f>Prefeitura!D777</f>
        <v>RUA JOAO FLORENCIO, 190 - VILA SANCHES - JUQUIA</v>
      </c>
      <c r="J777" s="22" t="str">
        <f>Prefeitura!E777</f>
        <v>(13) 97869923</v>
      </c>
      <c r="K777" s="23" t="str">
        <f>LOWER('Base de dados'!K776)</f>
        <v>cristinamiranda85@yahoo.com</v>
      </c>
      <c r="L777" s="24" t="str">
        <f>'Base de dados'!J776</f>
        <v>POPULAÇÃO GERAL</v>
      </c>
      <c r="M777" s="24" t="str">
        <f>'Base de dados'!L776</f>
        <v>SUPLENTE COMPLEMENTAR</v>
      </c>
      <c r="N777" s="24">
        <f>'Base de dados'!M776</f>
        <v>544</v>
      </c>
      <c r="O777" s="29" t="str">
        <f>IF(OR(Prefeitura!I777="Não",Prefeitura!J777&lt;&gt;""),"EXCLUÍDO","")</f>
        <v/>
      </c>
      <c r="P777" s="24" t="str">
        <f>IF(Prefeitura!J777&lt;&gt;"","ATENDIDO CDHU",IF(Prefeitura!I777="Não","NÃO COMPROVA TEMPO DE MORADIA",""))</f>
        <v/>
      </c>
      <c r="Q777" s="24" t="str">
        <f t="shared" si="26"/>
        <v/>
      </c>
    </row>
    <row r="778" spans="1:17" ht="24.95" customHeight="1" x14ac:dyDescent="0.25">
      <c r="A778" s="17">
        <f t="shared" si="25"/>
        <v>776</v>
      </c>
      <c r="B778" s="18" t="str">
        <f>'Base de dados'!A777</f>
        <v>5140004275</v>
      </c>
      <c r="C778" s="19" t="str">
        <f>'Base de dados'!B777</f>
        <v>ABIUDE CABRAL DOS SANTOS</v>
      </c>
      <c r="D778" s="26">
        <f>'Base de dados'!C777</f>
        <v>362995746</v>
      </c>
      <c r="E778" s="20" t="str">
        <f>'Base de dados'!D777</f>
        <v>361.619.298-64</v>
      </c>
      <c r="F778" s="21" t="str">
        <f>IF('Base de dados'!E777&lt;&gt;"",'Base de dados'!E777,"")</f>
        <v/>
      </c>
      <c r="G778" s="21" t="str">
        <f>IF('Base de dados'!F777&lt;&gt;"",'Base de dados'!F777,"")</f>
        <v/>
      </c>
      <c r="H778" s="21" t="str">
        <f>IF('Base de dados'!G777&lt;&gt;"",'Base de dados'!G777,"")</f>
        <v/>
      </c>
      <c r="I778" s="31" t="str">
        <f>Prefeitura!D778</f>
        <v>EST LUZ DA TERRA / SITIO CABRAL, 256/ 175 - ARARIBA - JUQUIA</v>
      </c>
      <c r="J778" s="22" t="str">
        <f>Prefeitura!E778</f>
        <v>(13) 996857650</v>
      </c>
      <c r="K778" s="23" t="str">
        <f>LOWER('Base de dados'!K777)</f>
        <v>abiudecabral@yahoo.com</v>
      </c>
      <c r="L778" s="24" t="str">
        <f>'Base de dados'!J777</f>
        <v>POPULAÇÃO GERAL</v>
      </c>
      <c r="M778" s="24" t="str">
        <f>'Base de dados'!L777</f>
        <v>SUPLENTE COMPLEMENTAR</v>
      </c>
      <c r="N778" s="24">
        <f>'Base de dados'!M777</f>
        <v>545</v>
      </c>
      <c r="O778" s="29" t="str">
        <f>IF(OR(Prefeitura!I778="Não",Prefeitura!J778&lt;&gt;""),"EXCLUÍDO","")</f>
        <v/>
      </c>
      <c r="P778" s="24" t="str">
        <f>IF(Prefeitura!J778&lt;&gt;"","ATENDIDO CDHU",IF(Prefeitura!I778="Não","NÃO COMPROVA TEMPO DE MORADIA",""))</f>
        <v/>
      </c>
      <c r="Q778" s="24" t="str">
        <f t="shared" si="26"/>
        <v/>
      </c>
    </row>
    <row r="779" spans="1:17" ht="24.95" customHeight="1" x14ac:dyDescent="0.25">
      <c r="A779" s="17">
        <f t="shared" si="25"/>
        <v>777</v>
      </c>
      <c r="B779" s="18" t="str">
        <f>'Base de dados'!A778</f>
        <v>5140008227</v>
      </c>
      <c r="C779" s="19" t="str">
        <f>'Base de dados'!B778</f>
        <v>ANA PAULA RIBEIRO GONCALVES</v>
      </c>
      <c r="D779" s="26">
        <f>'Base de dados'!C778</f>
        <v>527915324</v>
      </c>
      <c r="E779" s="20" t="str">
        <f>'Base de dados'!D778</f>
        <v>464.881.878-48</v>
      </c>
      <c r="F779" s="21" t="str">
        <f>IF('Base de dados'!E778&lt;&gt;"",'Base de dados'!E778,"")</f>
        <v/>
      </c>
      <c r="G779" s="21" t="str">
        <f>IF('Base de dados'!F778&lt;&gt;"",'Base de dados'!F778,"")</f>
        <v/>
      </c>
      <c r="H779" s="21" t="str">
        <f>IF('Base de dados'!G778&lt;&gt;"",'Base de dados'!G778,"")</f>
        <v/>
      </c>
      <c r="I779" s="31" t="str">
        <f>Prefeitura!D779</f>
        <v>RUA JONAS DE OLIVEIRA SANCHES, 97 - VOVO CLARINHA - JUQUIA</v>
      </c>
      <c r="J779" s="22" t="str">
        <f>Prefeitura!E779</f>
        <v>(13) 997903510</v>
      </c>
      <c r="K779" s="23" t="str">
        <f>LOWER('Base de dados'!K778)</f>
        <v>anapaula.ribeiro@hotmail.com</v>
      </c>
      <c r="L779" s="24" t="str">
        <f>'Base de dados'!J778</f>
        <v>POPULAÇÃO GERAL</v>
      </c>
      <c r="M779" s="24" t="str">
        <f>'Base de dados'!L778</f>
        <v>SUPLENTE COMPLEMENTAR</v>
      </c>
      <c r="N779" s="24">
        <f>'Base de dados'!M778</f>
        <v>546</v>
      </c>
      <c r="O779" s="29" t="str">
        <f>IF(OR(Prefeitura!I779="Não",Prefeitura!J779&lt;&gt;""),"EXCLUÍDO","")</f>
        <v/>
      </c>
      <c r="P779" s="24" t="str">
        <f>IF(Prefeitura!J779&lt;&gt;"","ATENDIDO CDHU",IF(Prefeitura!I779="Não","NÃO COMPROVA TEMPO DE MORADIA",""))</f>
        <v/>
      </c>
      <c r="Q779" s="24" t="str">
        <f t="shared" si="26"/>
        <v/>
      </c>
    </row>
    <row r="780" spans="1:17" ht="24.95" customHeight="1" x14ac:dyDescent="0.25">
      <c r="A780" s="17">
        <f t="shared" si="25"/>
        <v>778</v>
      </c>
      <c r="B780" s="18" t="str">
        <f>'Base de dados'!A779</f>
        <v>5140009647</v>
      </c>
      <c r="C780" s="19" t="str">
        <f>'Base de dados'!B779</f>
        <v>THAIS CRISTINA FERREIRA DA SILVA</v>
      </c>
      <c r="D780" s="26">
        <f>'Base de dados'!C779</f>
        <v>539785295</v>
      </c>
      <c r="E780" s="20" t="str">
        <f>'Base de dados'!D779</f>
        <v>479.740.898-73</v>
      </c>
      <c r="F780" s="21" t="str">
        <f>IF('Base de dados'!E779&lt;&gt;"",'Base de dados'!E779,"")</f>
        <v/>
      </c>
      <c r="G780" s="21" t="str">
        <f>IF('Base de dados'!F779&lt;&gt;"",'Base de dados'!F779,"")</f>
        <v/>
      </c>
      <c r="H780" s="21" t="str">
        <f>IF('Base de dados'!G779&lt;&gt;"",'Base de dados'!G779,"")</f>
        <v/>
      </c>
      <c r="I780" s="31" t="str">
        <f>Prefeitura!D780</f>
        <v>AV  GEORGE SALVATERRA, 831 - CENTRO - JUQUIA</v>
      </c>
      <c r="J780" s="22" t="str">
        <f>Prefeitura!E780</f>
        <v>(13) 997913320</v>
      </c>
      <c r="K780" s="23" t="str">
        <f>LOWER('Base de dados'!K779)</f>
        <v>thaishenck.cristina@gmail.com</v>
      </c>
      <c r="L780" s="24" t="str">
        <f>'Base de dados'!J779</f>
        <v>POPULAÇÃO GERAL</v>
      </c>
      <c r="M780" s="24" t="str">
        <f>'Base de dados'!L779</f>
        <v>SUPLENTE COMPLEMENTAR</v>
      </c>
      <c r="N780" s="24">
        <f>'Base de dados'!M779</f>
        <v>547</v>
      </c>
      <c r="O780" s="29" t="str">
        <f>IF(OR(Prefeitura!I780="Não",Prefeitura!J780&lt;&gt;""),"EXCLUÍDO","")</f>
        <v/>
      </c>
      <c r="P780" s="24" t="str">
        <f>IF(Prefeitura!J780&lt;&gt;"","ATENDIDO CDHU",IF(Prefeitura!I780="Não","NÃO COMPROVA TEMPO DE MORADIA",""))</f>
        <v/>
      </c>
      <c r="Q780" s="24" t="str">
        <f t="shared" si="26"/>
        <v/>
      </c>
    </row>
    <row r="781" spans="1:17" ht="24.95" customHeight="1" x14ac:dyDescent="0.25">
      <c r="A781" s="17">
        <f t="shared" si="25"/>
        <v>779</v>
      </c>
      <c r="B781" s="18" t="str">
        <f>'Base de dados'!A780</f>
        <v>5140000083</v>
      </c>
      <c r="C781" s="19" t="str">
        <f>'Base de dados'!B780</f>
        <v>IVANILDA LEOPOLDINO</v>
      </c>
      <c r="D781" s="26">
        <f>'Base de dados'!C780</f>
        <v>248914601</v>
      </c>
      <c r="E781" s="20" t="str">
        <f>'Base de dados'!D780</f>
        <v>248.565.958-30</v>
      </c>
      <c r="F781" s="21" t="str">
        <f>IF('Base de dados'!E780&lt;&gt;"",'Base de dados'!E780,"")</f>
        <v/>
      </c>
      <c r="G781" s="21" t="str">
        <f>IF('Base de dados'!F780&lt;&gt;"",'Base de dados'!F780,"")</f>
        <v/>
      </c>
      <c r="H781" s="21" t="str">
        <f>IF('Base de dados'!G780&lt;&gt;"",'Base de dados'!G780,"")</f>
        <v/>
      </c>
      <c r="I781" s="31" t="str">
        <f>Prefeitura!D781</f>
        <v>SIT R1  BRO BOACICA, 0 - POUSO ALTO - JUQUIA</v>
      </c>
      <c r="J781" s="22" t="str">
        <f>Prefeitura!E781</f>
        <v>(13) 997991645</v>
      </c>
      <c r="K781" s="23" t="str">
        <f>LOWER('Base de dados'!K780)</f>
        <v>rafaelailidia@gmail.com</v>
      </c>
      <c r="L781" s="24" t="str">
        <f>'Base de dados'!J780</f>
        <v>POPULAÇÃO GERAL</v>
      </c>
      <c r="M781" s="24" t="str">
        <f>'Base de dados'!L780</f>
        <v>SUPLENTE COMPLEMENTAR</v>
      </c>
      <c r="N781" s="24">
        <f>'Base de dados'!M780</f>
        <v>548</v>
      </c>
      <c r="O781" s="29" t="str">
        <f>IF(OR(Prefeitura!I781="Não",Prefeitura!J781&lt;&gt;""),"EXCLUÍDO","")</f>
        <v/>
      </c>
      <c r="P781" s="24" t="str">
        <f>IF(Prefeitura!J781&lt;&gt;"","ATENDIDO CDHU",IF(Prefeitura!I781="Não","NÃO COMPROVA TEMPO DE MORADIA",""))</f>
        <v/>
      </c>
      <c r="Q781" s="24" t="str">
        <f t="shared" si="26"/>
        <v/>
      </c>
    </row>
    <row r="782" spans="1:17" ht="24.95" customHeight="1" x14ac:dyDescent="0.25">
      <c r="A782" s="17">
        <f t="shared" si="25"/>
        <v>780</v>
      </c>
      <c r="B782" s="18" t="str">
        <f>'Base de dados'!A781</f>
        <v>5140005827</v>
      </c>
      <c r="C782" s="19" t="str">
        <f>'Base de dados'!B781</f>
        <v>IVAN DE SOUZA SANCHES JUNIOR</v>
      </c>
      <c r="D782" s="26">
        <f>'Base de dados'!C781</f>
        <v>403515920</v>
      </c>
      <c r="E782" s="20" t="str">
        <f>'Base de dados'!D781</f>
        <v>382.005.068-00</v>
      </c>
      <c r="F782" s="21" t="str">
        <f>IF('Base de dados'!E781&lt;&gt;"",'Base de dados'!E781,"")</f>
        <v>ERIKA CRISTINA FILO PEREIRA SANCHES</v>
      </c>
      <c r="G782" s="21">
        <f>IF('Base de dados'!F781&lt;&gt;"",'Base de dados'!F781,"")</f>
        <v>476931162</v>
      </c>
      <c r="H782" s="21" t="str">
        <f>IF('Base de dados'!G781&lt;&gt;"",'Base de dados'!G781,"")</f>
        <v>409.643.858-80</v>
      </c>
      <c r="I782" s="31" t="str">
        <f>Prefeitura!D782</f>
        <v>TR  GEORGE SALVATERRA, 44 - CENTRO - JUQUIA</v>
      </c>
      <c r="J782" s="22" t="str">
        <f>Prefeitura!E782</f>
        <v>(13) 997527709</v>
      </c>
      <c r="K782" s="23" t="str">
        <f>LOWER('Base de dados'!K781)</f>
        <v>herikafillo@hotmail.com</v>
      </c>
      <c r="L782" s="24" t="str">
        <f>'Base de dados'!J781</f>
        <v>POPULAÇÃO GERAL</v>
      </c>
      <c r="M782" s="24" t="str">
        <f>'Base de dados'!L781</f>
        <v>SUPLENTE COMPLEMENTAR</v>
      </c>
      <c r="N782" s="24">
        <f>'Base de dados'!M781</f>
        <v>549</v>
      </c>
      <c r="O782" s="29" t="str">
        <f>IF(OR(Prefeitura!I782="Não",Prefeitura!J782&lt;&gt;""),"EXCLUÍDO","")</f>
        <v/>
      </c>
      <c r="P782" s="24" t="str">
        <f>IF(Prefeitura!J782&lt;&gt;"","ATENDIDO CDHU",IF(Prefeitura!I782="Não","NÃO COMPROVA TEMPO DE MORADIA",""))</f>
        <v/>
      </c>
      <c r="Q782" s="24" t="str">
        <f t="shared" si="26"/>
        <v/>
      </c>
    </row>
    <row r="783" spans="1:17" ht="24.95" customHeight="1" x14ac:dyDescent="0.25">
      <c r="A783" s="17">
        <f t="shared" si="25"/>
        <v>781</v>
      </c>
      <c r="B783" s="18" t="str">
        <f>'Base de dados'!A782</f>
        <v>5140006759</v>
      </c>
      <c r="C783" s="19" t="str">
        <f>'Base de dados'!B782</f>
        <v>JORGE LUIZ DE LUMA SANTOS</v>
      </c>
      <c r="D783" s="26">
        <f>'Base de dados'!C782</f>
        <v>8982329</v>
      </c>
      <c r="E783" s="20" t="str">
        <f>'Base de dados'!D782</f>
        <v>127.423.894-31</v>
      </c>
      <c r="F783" s="21" t="str">
        <f>IF('Base de dados'!E782&lt;&gt;"",'Base de dados'!E782,"")</f>
        <v/>
      </c>
      <c r="G783" s="21" t="str">
        <f>IF('Base de dados'!F782&lt;&gt;"",'Base de dados'!F782,"")</f>
        <v/>
      </c>
      <c r="H783" s="21" t="str">
        <f>IF('Base de dados'!G782&lt;&gt;"",'Base de dados'!G782,"")</f>
        <v/>
      </c>
      <c r="I783" s="31" t="str">
        <f>Prefeitura!D783</f>
        <v>RUA FLORESTA, 160 - ESTACAO - JUQUIA</v>
      </c>
      <c r="J783" s="22" t="str">
        <f>Prefeitura!E783</f>
        <v>(13) 982101861</v>
      </c>
      <c r="K783" s="23" t="str">
        <f>LOWER('Base de dados'!K782)</f>
        <v>jorgeluiz.com19@gmail.com</v>
      </c>
      <c r="L783" s="24" t="str">
        <f>'Base de dados'!J782</f>
        <v>POPULAÇÃO GERAL</v>
      </c>
      <c r="M783" s="24" t="str">
        <f>'Base de dados'!L782</f>
        <v>SUPLENTE COMPLEMENTAR</v>
      </c>
      <c r="N783" s="24">
        <f>'Base de dados'!M782</f>
        <v>550</v>
      </c>
      <c r="O783" s="29" t="str">
        <f>IF(OR(Prefeitura!I783="Não",Prefeitura!J783&lt;&gt;""),"EXCLUÍDO","")</f>
        <v/>
      </c>
      <c r="P783" s="24" t="str">
        <f>IF(Prefeitura!J783&lt;&gt;"","ATENDIDO CDHU",IF(Prefeitura!I783="Não","NÃO COMPROVA TEMPO DE MORADIA",""))</f>
        <v/>
      </c>
      <c r="Q783" s="24" t="str">
        <f t="shared" si="26"/>
        <v/>
      </c>
    </row>
    <row r="784" spans="1:17" ht="24.95" customHeight="1" x14ac:dyDescent="0.25">
      <c r="A784" s="17">
        <f t="shared" si="25"/>
        <v>782</v>
      </c>
      <c r="B784" s="18" t="str">
        <f>'Base de dados'!A783</f>
        <v>5140000265</v>
      </c>
      <c r="C784" s="19" t="str">
        <f>'Base de dados'!B783</f>
        <v>FERNANDO CORREA PAULO</v>
      </c>
      <c r="D784" s="26">
        <f>'Base de dados'!C783</f>
        <v>445174183</v>
      </c>
      <c r="E784" s="20" t="str">
        <f>'Base de dados'!D783</f>
        <v>424.445.068-80</v>
      </c>
      <c r="F784" s="21" t="str">
        <f>IF('Base de dados'!E783&lt;&gt;"",'Base de dados'!E783,"")</f>
        <v>FLAVIA DE OLIVEIRA CORREA</v>
      </c>
      <c r="G784" s="21">
        <f>IF('Base de dados'!F783&lt;&gt;"",'Base de dados'!F783,"")</f>
        <v>549987691</v>
      </c>
      <c r="H784" s="21" t="str">
        <f>IF('Base de dados'!G783&lt;&gt;"",'Base de dados'!G783,"")</f>
        <v>438.928.238-71</v>
      </c>
      <c r="I784" s="31" t="str">
        <f>Prefeitura!D784</f>
        <v>VLA ANTONIO MARQUES PATRICIO, 426 - VILA INDUSTRIAL - JUQUIA</v>
      </c>
      <c r="J784" s="22" t="str">
        <f>Prefeitura!E784</f>
        <v>(13) 997507939</v>
      </c>
      <c r="K784" s="23" t="str">
        <f>LOWER('Base de dados'!K783)</f>
        <v>fernandocorr50@gmail.com</v>
      </c>
      <c r="L784" s="24" t="str">
        <f>'Base de dados'!J783</f>
        <v>POPULAÇÃO GERAL</v>
      </c>
      <c r="M784" s="24" t="str">
        <f>'Base de dados'!L783</f>
        <v>SUPLENTE COMPLEMENTAR</v>
      </c>
      <c r="N784" s="24">
        <f>'Base de dados'!M783</f>
        <v>551</v>
      </c>
      <c r="O784" s="29" t="str">
        <f>IF(OR(Prefeitura!I784="Não",Prefeitura!J784&lt;&gt;""),"EXCLUÍDO","")</f>
        <v/>
      </c>
      <c r="P784" s="24" t="str">
        <f>IF(Prefeitura!J784&lt;&gt;"","ATENDIDO CDHU",IF(Prefeitura!I784="Não","NÃO COMPROVA TEMPO DE MORADIA",""))</f>
        <v/>
      </c>
      <c r="Q784" s="24" t="str">
        <f t="shared" si="26"/>
        <v/>
      </c>
    </row>
    <row r="785" spans="1:17" ht="24.95" customHeight="1" x14ac:dyDescent="0.25">
      <c r="A785" s="17">
        <f t="shared" si="25"/>
        <v>783</v>
      </c>
      <c r="B785" s="18" t="str">
        <f>'Base de dados'!A784</f>
        <v>5140004408</v>
      </c>
      <c r="C785" s="19" t="str">
        <f>'Base de dados'!B784</f>
        <v>NILZA FRANCO PEREIRA</v>
      </c>
      <c r="D785" s="26">
        <f>'Base de dados'!C784</f>
        <v>334307120</v>
      </c>
      <c r="E785" s="20" t="str">
        <f>'Base de dados'!D784</f>
        <v>264.762.838-63</v>
      </c>
      <c r="F785" s="21" t="str">
        <f>IF('Base de dados'!E784&lt;&gt;"",'Base de dados'!E784,"")</f>
        <v/>
      </c>
      <c r="G785" s="21" t="str">
        <f>IF('Base de dados'!F784&lt;&gt;"",'Base de dados'!F784,"")</f>
        <v/>
      </c>
      <c r="H785" s="21" t="str">
        <f>IF('Base de dados'!G784&lt;&gt;"",'Base de dados'!G784,"")</f>
        <v/>
      </c>
      <c r="I785" s="31" t="str">
        <f>Prefeitura!D785</f>
        <v>RUA EMILIA RAMOS DA CUNHA, CASA, 72 - MARIA DE LOURDES - JUQUIA</v>
      </c>
      <c r="J785" s="22" t="str">
        <f>Prefeitura!E785</f>
        <v>(13) 997634113</v>
      </c>
      <c r="K785" s="23" t="str">
        <f>LOWER('Base de dados'!K784)</f>
        <v>nilzafranco9@gmail.com</v>
      </c>
      <c r="L785" s="24" t="str">
        <f>'Base de dados'!J784</f>
        <v>POPULAÇÃO GERAL</v>
      </c>
      <c r="M785" s="24" t="str">
        <f>'Base de dados'!L784</f>
        <v>SUPLENTE COMPLEMENTAR</v>
      </c>
      <c r="N785" s="24">
        <f>'Base de dados'!M784</f>
        <v>552</v>
      </c>
      <c r="O785" s="29" t="str">
        <f>IF(OR(Prefeitura!I785="Não",Prefeitura!J785&lt;&gt;""),"EXCLUÍDO","")</f>
        <v/>
      </c>
      <c r="P785" s="24" t="str">
        <f>IF(Prefeitura!J785&lt;&gt;"","ATENDIDO CDHU",IF(Prefeitura!I785="Não","NÃO COMPROVA TEMPO DE MORADIA",""))</f>
        <v/>
      </c>
      <c r="Q785" s="24" t="str">
        <f t="shared" si="26"/>
        <v/>
      </c>
    </row>
    <row r="786" spans="1:17" ht="24.95" customHeight="1" x14ac:dyDescent="0.25">
      <c r="A786" s="17">
        <f t="shared" si="25"/>
        <v>784</v>
      </c>
      <c r="B786" s="18" t="str">
        <f>'Base de dados'!A785</f>
        <v>5140008383</v>
      </c>
      <c r="C786" s="19" t="str">
        <f>'Base de dados'!B785</f>
        <v>LUANA DA SILVA CARDOSO</v>
      </c>
      <c r="D786" s="26">
        <f>'Base de dados'!C785</f>
        <v>568775831</v>
      </c>
      <c r="E786" s="20" t="str">
        <f>'Base de dados'!D785</f>
        <v>462.304.188-35</v>
      </c>
      <c r="F786" s="21" t="str">
        <f>IF('Base de dados'!E785&lt;&gt;"",'Base de dados'!E785,"")</f>
        <v/>
      </c>
      <c r="G786" s="21" t="str">
        <f>IF('Base de dados'!F785&lt;&gt;"",'Base de dados'!F785,"")</f>
        <v/>
      </c>
      <c r="H786" s="21" t="str">
        <f>IF('Base de dados'!G785&lt;&gt;"",'Base de dados'!G785,"")</f>
        <v/>
      </c>
      <c r="I786" s="31" t="str">
        <f>Prefeitura!D786</f>
        <v>RUA R  PROFESSOR FRANCISCO ARCELINO DO AMARAL, 301 - VILA SANCHES - JUQUIA</v>
      </c>
      <c r="J786" s="22" t="str">
        <f>Prefeitura!E786</f>
        <v>(13) 997610712</v>
      </c>
      <c r="K786" s="23" t="str">
        <f>LOWER('Base de dados'!K785)</f>
        <v>luanadasilvacardoso2001@gmail.com</v>
      </c>
      <c r="L786" s="24" t="str">
        <f>'Base de dados'!J785</f>
        <v>POPULAÇÃO GERAL</v>
      </c>
      <c r="M786" s="24" t="str">
        <f>'Base de dados'!L785</f>
        <v>SUPLENTE COMPLEMENTAR</v>
      </c>
      <c r="N786" s="24">
        <f>'Base de dados'!M785</f>
        <v>553</v>
      </c>
      <c r="O786" s="29" t="str">
        <f>IF(OR(Prefeitura!I786="Não",Prefeitura!J786&lt;&gt;""),"EXCLUÍDO","")</f>
        <v/>
      </c>
      <c r="P786" s="24" t="str">
        <f>IF(Prefeitura!J786&lt;&gt;"","ATENDIDO CDHU",IF(Prefeitura!I786="Não","NÃO COMPROVA TEMPO DE MORADIA",""))</f>
        <v/>
      </c>
      <c r="Q786" s="24" t="str">
        <f t="shared" si="26"/>
        <v/>
      </c>
    </row>
    <row r="787" spans="1:17" ht="24.95" customHeight="1" x14ac:dyDescent="0.25">
      <c r="A787" s="17">
        <f t="shared" si="25"/>
        <v>785</v>
      </c>
      <c r="B787" s="18" t="str">
        <f>'Base de dados'!A786</f>
        <v>5140003020</v>
      </c>
      <c r="C787" s="19" t="str">
        <f>'Base de dados'!B786</f>
        <v>ROSANA ASSIS DA SILVA</v>
      </c>
      <c r="D787" s="26">
        <f>'Base de dados'!C786</f>
        <v>463679209</v>
      </c>
      <c r="E787" s="20" t="str">
        <f>'Base de dados'!D786</f>
        <v>386.423.708-40</v>
      </c>
      <c r="F787" s="21" t="str">
        <f>IF('Base de dados'!E786&lt;&gt;"",'Base de dados'!E786,"")</f>
        <v>FRANCISCO DONIZETE SOUZA BRAZ</v>
      </c>
      <c r="G787" s="21">
        <f>IF('Base de dados'!F786&lt;&gt;"",'Base de dados'!F786,"")</f>
        <v>168826941</v>
      </c>
      <c r="H787" s="21" t="str">
        <f>IF('Base de dados'!G786&lt;&gt;"",'Base de dados'!G786,"")</f>
        <v>060.157.248-38</v>
      </c>
      <c r="I787" s="31" t="str">
        <f>Prefeitura!D787</f>
        <v>RUA BENEDITO RIBEIRO, 73 - ESTACAO - JUQUIA</v>
      </c>
      <c r="J787" s="22" t="str">
        <f>Prefeitura!E787</f>
        <v>(13) 996655701</v>
      </c>
      <c r="K787" s="23" t="str">
        <f>LOWER('Base de dados'!K786)</f>
        <v>rosanaassis2418@gmail.com</v>
      </c>
      <c r="L787" s="24" t="str">
        <f>'Base de dados'!J786</f>
        <v>POPULAÇÃO GERAL</v>
      </c>
      <c r="M787" s="24" t="str">
        <f>'Base de dados'!L786</f>
        <v>SUPLENTE COMPLEMENTAR</v>
      </c>
      <c r="N787" s="24">
        <f>'Base de dados'!M786</f>
        <v>554</v>
      </c>
      <c r="O787" s="29" t="str">
        <f>IF(OR(Prefeitura!I787="Não",Prefeitura!J787&lt;&gt;""),"EXCLUÍDO","")</f>
        <v/>
      </c>
      <c r="P787" s="24" t="str">
        <f>IF(Prefeitura!J787&lt;&gt;"","ATENDIDO CDHU",IF(Prefeitura!I787="Não","NÃO COMPROVA TEMPO DE MORADIA",""))</f>
        <v/>
      </c>
      <c r="Q787" s="24" t="str">
        <f t="shared" si="26"/>
        <v/>
      </c>
    </row>
    <row r="788" spans="1:17" ht="24.95" customHeight="1" x14ac:dyDescent="0.25">
      <c r="A788" s="17">
        <f t="shared" si="25"/>
        <v>786</v>
      </c>
      <c r="B788" s="18" t="str">
        <f>'Base de dados'!A787</f>
        <v>5140007708</v>
      </c>
      <c r="C788" s="19" t="str">
        <f>'Base de dados'!B787</f>
        <v>GRACIANO JU CECI DUARTE</v>
      </c>
      <c r="D788" s="26">
        <f>'Base de dados'!C787</f>
        <v>608676214</v>
      </c>
      <c r="E788" s="20" t="str">
        <f>'Base de dados'!D787</f>
        <v>411.446.898-64</v>
      </c>
      <c r="F788" s="21" t="str">
        <f>IF('Base de dados'!E787&lt;&gt;"",'Base de dados'!E787,"")</f>
        <v>DIOGO FRANC DOS SANTOS</v>
      </c>
      <c r="G788" s="21">
        <f>IF('Base de dados'!F787&lt;&gt;"",'Base de dados'!F787,"")</f>
        <v>345709676</v>
      </c>
      <c r="H788" s="21" t="str">
        <f>IF('Base de dados'!G787&lt;&gt;"",'Base de dados'!G787,"")</f>
        <v>339.334.868-07</v>
      </c>
      <c r="I788" s="31" t="str">
        <f>Prefeitura!D788</f>
        <v>RUA CHAIA ZINGEREVITZ, 267 - JARDIM GUARUJA - SAO PAULO</v>
      </c>
      <c r="J788" s="22" t="str">
        <f>Prefeitura!E788</f>
        <v>(11) 983653411</v>
      </c>
      <c r="K788" s="23" t="str">
        <f>LOWER('Base de dados'!K787)</f>
        <v>julioduarte.enfermeiro@gmail.com</v>
      </c>
      <c r="L788" s="24" t="str">
        <f>'Base de dados'!J787</f>
        <v>POPULAÇÃO GERAL</v>
      </c>
      <c r="M788" s="24" t="str">
        <f>'Base de dados'!L787</f>
        <v>SUPLENTE COMPLEMENTAR</v>
      </c>
      <c r="N788" s="24">
        <f>'Base de dados'!M787</f>
        <v>555</v>
      </c>
      <c r="O788" s="29" t="str">
        <f>IF(OR(Prefeitura!I788="Não",Prefeitura!J788&lt;&gt;""),"EXCLUÍDO","")</f>
        <v/>
      </c>
      <c r="P788" s="24" t="str">
        <f>IF(Prefeitura!J788&lt;&gt;"","ATENDIDO CDHU",IF(Prefeitura!I788="Não","NÃO COMPROVA TEMPO DE MORADIA",""))</f>
        <v/>
      </c>
      <c r="Q788" s="24" t="str">
        <f t="shared" si="26"/>
        <v/>
      </c>
    </row>
    <row r="789" spans="1:17" ht="24.95" customHeight="1" x14ac:dyDescent="0.25">
      <c r="A789" s="17">
        <f t="shared" si="25"/>
        <v>787</v>
      </c>
      <c r="B789" s="18" t="str">
        <f>'Base de dados'!A788</f>
        <v>5140010603</v>
      </c>
      <c r="C789" s="19" t="str">
        <f>'Base de dados'!B788</f>
        <v>ROSELI PEREIRA DOS SANTOS</v>
      </c>
      <c r="D789" s="26">
        <f>'Base de dados'!C788</f>
        <v>457060992</v>
      </c>
      <c r="E789" s="20" t="str">
        <f>'Base de dados'!D788</f>
        <v>353.485.378-45</v>
      </c>
      <c r="F789" s="21" t="str">
        <f>IF('Base de dados'!E788&lt;&gt;"",'Base de dados'!E788,"")</f>
        <v/>
      </c>
      <c r="G789" s="21" t="str">
        <f>IF('Base de dados'!F788&lt;&gt;"",'Base de dados'!F788,"")</f>
        <v/>
      </c>
      <c r="H789" s="21" t="str">
        <f>IF('Base de dados'!G788&lt;&gt;"",'Base de dados'!G788,"")</f>
        <v/>
      </c>
      <c r="I789" s="31" t="str">
        <f>Prefeitura!D789</f>
        <v>RUA TOSHIO UENISHI, 99 - VILA NOVA BONSUCESSO - GUARULHOS</v>
      </c>
      <c r="J789" s="22" t="str">
        <f>Prefeitura!E789</f>
        <v>(11) 941438510</v>
      </c>
      <c r="K789" s="23" t="str">
        <f>LOWER('Base de dados'!K788)</f>
        <v>hellengenaro1234@gmail.com</v>
      </c>
      <c r="L789" s="24" t="str">
        <f>'Base de dados'!J788</f>
        <v>POPULAÇÃO GERAL</v>
      </c>
      <c r="M789" s="24" t="str">
        <f>'Base de dados'!L788</f>
        <v>SUPLENTE COMPLEMENTAR</v>
      </c>
      <c r="N789" s="24">
        <f>'Base de dados'!M788</f>
        <v>556</v>
      </c>
      <c r="O789" s="29" t="str">
        <f>IF(OR(Prefeitura!I789="Não",Prefeitura!J789&lt;&gt;""),"EXCLUÍDO","")</f>
        <v/>
      </c>
      <c r="P789" s="24" t="str">
        <f>IF(Prefeitura!J789&lt;&gt;"","ATENDIDO CDHU",IF(Prefeitura!I789="Não","NÃO COMPROVA TEMPO DE MORADIA",""))</f>
        <v/>
      </c>
      <c r="Q789" s="24" t="str">
        <f t="shared" si="26"/>
        <v/>
      </c>
    </row>
    <row r="790" spans="1:17" ht="24.95" customHeight="1" x14ac:dyDescent="0.25">
      <c r="A790" s="17">
        <f t="shared" si="25"/>
        <v>788</v>
      </c>
      <c r="B790" s="18" t="str">
        <f>'Base de dados'!A789</f>
        <v>5140009167</v>
      </c>
      <c r="C790" s="19" t="str">
        <f>'Base de dados'!B789</f>
        <v>LAURA MACIEL CAETANO</v>
      </c>
      <c r="D790" s="26">
        <f>'Base de dados'!C789</f>
        <v>562239248</v>
      </c>
      <c r="E790" s="20" t="str">
        <f>'Base de dados'!D789</f>
        <v>417.305.318-57</v>
      </c>
      <c r="F790" s="21" t="str">
        <f>IF('Base de dados'!E789&lt;&gt;"",'Base de dados'!E789,"")</f>
        <v>JALMAS SILVA SANTOS</v>
      </c>
      <c r="G790" s="21">
        <f>IF('Base de dados'!F789&lt;&gt;"",'Base de dados'!F789,"")</f>
        <v>2025781</v>
      </c>
      <c r="H790" s="21" t="str">
        <f>IF('Base de dados'!G789&lt;&gt;"",'Base de dados'!G789,"")</f>
        <v>089.049.964-06</v>
      </c>
      <c r="I790" s="31" t="str">
        <f>Prefeitura!D790</f>
        <v>FAZ SOCAL, .... - SERROTE - REGISTRO</v>
      </c>
      <c r="J790" s="22" t="str">
        <f>Prefeitura!E790</f>
        <v>(13) 996821971</v>
      </c>
      <c r="K790" s="23" t="str">
        <f>LOWER('Base de dados'!K789)</f>
        <v>caetanolaura82@gmail.com</v>
      </c>
      <c r="L790" s="24" t="str">
        <f>'Base de dados'!J789</f>
        <v>POPULAÇÃO GERAL</v>
      </c>
      <c r="M790" s="24" t="str">
        <f>'Base de dados'!L789</f>
        <v>SUPLENTE COMPLEMENTAR</v>
      </c>
      <c r="N790" s="24">
        <f>'Base de dados'!M789</f>
        <v>557</v>
      </c>
      <c r="O790" s="29" t="str">
        <f>IF(OR(Prefeitura!I790="Não",Prefeitura!J790&lt;&gt;""),"EXCLUÍDO","")</f>
        <v/>
      </c>
      <c r="P790" s="24" t="str">
        <f>IF(Prefeitura!J790&lt;&gt;"","ATENDIDO CDHU",IF(Prefeitura!I790="Não","NÃO COMPROVA TEMPO DE MORADIA",""))</f>
        <v/>
      </c>
      <c r="Q790" s="24" t="str">
        <f t="shared" si="26"/>
        <v/>
      </c>
    </row>
    <row r="791" spans="1:17" ht="24.95" customHeight="1" x14ac:dyDescent="0.25">
      <c r="A791" s="17">
        <f t="shared" si="25"/>
        <v>789</v>
      </c>
      <c r="B791" s="18" t="str">
        <f>'Base de dados'!A790</f>
        <v>5140000976</v>
      </c>
      <c r="C791" s="19" t="str">
        <f>'Base de dados'!B790</f>
        <v>JHONATHAN RAMOS RIBEIRO</v>
      </c>
      <c r="D791" s="26">
        <f>'Base de dados'!C790</f>
        <v>4999658352</v>
      </c>
      <c r="E791" s="20" t="str">
        <f>'Base de dados'!D790</f>
        <v>096.095.199-70</v>
      </c>
      <c r="F791" s="21" t="str">
        <f>IF('Base de dados'!E790&lt;&gt;"",'Base de dados'!E790,"")</f>
        <v/>
      </c>
      <c r="G791" s="21" t="str">
        <f>IF('Base de dados'!F790&lt;&gt;"",'Base de dados'!F790,"")</f>
        <v/>
      </c>
      <c r="H791" s="21" t="str">
        <f>IF('Base de dados'!G790&lt;&gt;"",'Base de dados'!G790,"")</f>
        <v/>
      </c>
      <c r="I791" s="31" t="str">
        <f>Prefeitura!D791</f>
        <v>RUA JONAS DE OLIVEIRA SANCHES, 30 - VOVO CLARINHA - JUQUIA</v>
      </c>
      <c r="J791" s="22" t="str">
        <f>Prefeitura!E791</f>
        <v>(13) 96706139</v>
      </c>
      <c r="K791" s="23" t="str">
        <f>LOWER('Base de dados'!K790)</f>
        <v>jhonathanmrr_17@outlook.com</v>
      </c>
      <c r="L791" s="24" t="str">
        <f>'Base de dados'!J790</f>
        <v>POPULAÇÃO GERAL</v>
      </c>
      <c r="M791" s="24" t="str">
        <f>'Base de dados'!L790</f>
        <v>SUPLENTE COMPLEMENTAR</v>
      </c>
      <c r="N791" s="24">
        <f>'Base de dados'!M790</f>
        <v>558</v>
      </c>
      <c r="O791" s="29" t="str">
        <f>IF(OR(Prefeitura!I791="Não",Prefeitura!J791&lt;&gt;""),"EXCLUÍDO","")</f>
        <v/>
      </c>
      <c r="P791" s="24" t="str">
        <f>IF(Prefeitura!J791&lt;&gt;"","ATENDIDO CDHU",IF(Prefeitura!I791="Não","NÃO COMPROVA TEMPO DE MORADIA",""))</f>
        <v/>
      </c>
      <c r="Q791" s="24" t="str">
        <f t="shared" si="26"/>
        <v/>
      </c>
    </row>
    <row r="792" spans="1:17" ht="24.95" customHeight="1" x14ac:dyDescent="0.25">
      <c r="A792" s="17">
        <f t="shared" si="25"/>
        <v>790</v>
      </c>
      <c r="B792" s="18" t="str">
        <f>'Base de dados'!A791</f>
        <v>5140008235</v>
      </c>
      <c r="C792" s="19" t="str">
        <f>'Base de dados'!B791</f>
        <v>GABRIEL DE CAMARGO MAGLIARELLI</v>
      </c>
      <c r="D792" s="26">
        <f>'Base de dados'!C791</f>
        <v>521072189</v>
      </c>
      <c r="E792" s="20" t="str">
        <f>'Base de dados'!D791</f>
        <v>520.249.788-19</v>
      </c>
      <c r="F792" s="21" t="str">
        <f>IF('Base de dados'!E791&lt;&gt;"",'Base de dados'!E791,"")</f>
        <v/>
      </c>
      <c r="G792" s="21" t="str">
        <f>IF('Base de dados'!F791&lt;&gt;"",'Base de dados'!F791,"")</f>
        <v/>
      </c>
      <c r="H792" s="21" t="str">
        <f>IF('Base de dados'!G791&lt;&gt;"",'Base de dados'!G791,"")</f>
        <v/>
      </c>
      <c r="I792" s="31" t="str">
        <f>Prefeitura!D792</f>
        <v>BC  DAS MARGARIDAS, 250 - PIUVA - JUQUIA</v>
      </c>
      <c r="J792" s="22" t="str">
        <f>Prefeitura!E792</f>
        <v>(13) 996902605</v>
      </c>
      <c r="K792" s="23" t="str">
        <f>LOWER('Base de dados'!K791)</f>
        <v>gc68988@gmail.com</v>
      </c>
      <c r="L792" s="24" t="str">
        <f>'Base de dados'!J791</f>
        <v>POPULAÇÃO GERAL</v>
      </c>
      <c r="M792" s="24" t="str">
        <f>'Base de dados'!L791</f>
        <v>SUPLENTE COMPLEMENTAR</v>
      </c>
      <c r="N792" s="24">
        <f>'Base de dados'!M791</f>
        <v>559</v>
      </c>
      <c r="O792" s="29" t="str">
        <f>IF(OR(Prefeitura!I792="Não",Prefeitura!J792&lt;&gt;""),"EXCLUÍDO","")</f>
        <v/>
      </c>
      <c r="P792" s="24" t="str">
        <f>IF(Prefeitura!J792&lt;&gt;"","ATENDIDO CDHU",IF(Prefeitura!I792="Não","NÃO COMPROVA TEMPO DE MORADIA",""))</f>
        <v/>
      </c>
      <c r="Q792" s="24" t="str">
        <f t="shared" si="26"/>
        <v/>
      </c>
    </row>
    <row r="793" spans="1:17" ht="24.95" customHeight="1" x14ac:dyDescent="0.25">
      <c r="A793" s="17">
        <f t="shared" si="25"/>
        <v>791</v>
      </c>
      <c r="B793" s="18" t="str">
        <f>'Base de dados'!A792</f>
        <v>5140009209</v>
      </c>
      <c r="C793" s="19" t="str">
        <f>'Base de dados'!B792</f>
        <v>GENIVALDO RIBEIRO PEREIRA</v>
      </c>
      <c r="D793" s="26">
        <f>'Base de dados'!C792</f>
        <v>247529801</v>
      </c>
      <c r="E793" s="20" t="str">
        <f>'Base de dados'!D792</f>
        <v>159.104.288-70</v>
      </c>
      <c r="F793" s="21" t="str">
        <f>IF('Base de dados'!E792&lt;&gt;"",'Base de dados'!E792,"")</f>
        <v/>
      </c>
      <c r="G793" s="21" t="str">
        <f>IF('Base de dados'!F792&lt;&gt;"",'Base de dados'!F792,"")</f>
        <v/>
      </c>
      <c r="H793" s="21" t="str">
        <f>IF('Base de dados'!G792&lt;&gt;"",'Base de dados'!G792,"")</f>
        <v/>
      </c>
      <c r="I793" s="31" t="str">
        <f>Prefeitura!D793</f>
        <v>RUA EUCLIDES MOTTA, 29 - VILA SANCHES - JUQUIA</v>
      </c>
      <c r="J793" s="22" t="str">
        <f>Prefeitura!E793</f>
        <v>(13) 996000768</v>
      </c>
      <c r="K793" s="23" t="str">
        <f>LOWER('Base de dados'!K792)</f>
        <v>genivaldop057@gmail.com</v>
      </c>
      <c r="L793" s="24" t="str">
        <f>'Base de dados'!J792</f>
        <v>POPULAÇÃO GERAL</v>
      </c>
      <c r="M793" s="24" t="str">
        <f>'Base de dados'!L792</f>
        <v>SUPLENTE COMPLEMENTAR</v>
      </c>
      <c r="N793" s="24">
        <f>'Base de dados'!M792</f>
        <v>560</v>
      </c>
      <c r="O793" s="29" t="str">
        <f>IF(OR(Prefeitura!I793="Não",Prefeitura!J793&lt;&gt;""),"EXCLUÍDO","")</f>
        <v/>
      </c>
      <c r="P793" s="24" t="str">
        <f>IF(Prefeitura!J793&lt;&gt;"","ATENDIDO CDHU",IF(Prefeitura!I793="Não","NÃO COMPROVA TEMPO DE MORADIA",""))</f>
        <v/>
      </c>
      <c r="Q793" s="24" t="str">
        <f t="shared" si="26"/>
        <v/>
      </c>
    </row>
    <row r="794" spans="1:17" ht="24.95" customHeight="1" x14ac:dyDescent="0.25">
      <c r="A794" s="17">
        <f t="shared" si="25"/>
        <v>792</v>
      </c>
      <c r="B794" s="18" t="str">
        <f>'Base de dados'!A793</f>
        <v>5140003434</v>
      </c>
      <c r="C794" s="19" t="str">
        <f>'Base de dados'!B793</f>
        <v>EDNA DA SILVA COSTA</v>
      </c>
      <c r="D794" s="26">
        <f>'Base de dados'!C793</f>
        <v>369106763</v>
      </c>
      <c r="E794" s="20" t="str">
        <f>'Base de dados'!D793</f>
        <v>314.965.408-40</v>
      </c>
      <c r="F794" s="21" t="str">
        <f>IF('Base de dados'!E793&lt;&gt;"",'Base de dados'!E793,"")</f>
        <v>ODAIR DA SILVA MORAIS</v>
      </c>
      <c r="G794" s="21">
        <f>IF('Base de dados'!F793&lt;&gt;"",'Base de dados'!F793,"")</f>
        <v>26461240</v>
      </c>
      <c r="H794" s="21" t="str">
        <f>IF('Base de dados'!G793&lt;&gt;"",'Base de dados'!G793,"")</f>
        <v>265.061.528-18</v>
      </c>
      <c r="I794" s="31" t="str">
        <f>Prefeitura!D794</f>
        <v>RUA PROGETADA, 71 - PIUVA - JUQUIA</v>
      </c>
      <c r="J794" s="22" t="str">
        <f>Prefeitura!E794</f>
        <v>(13) 996629649</v>
      </c>
      <c r="K794" s="23" t="str">
        <f>LOWER('Base de dados'!K793)</f>
        <v>biamoraiscosta@gmail.com</v>
      </c>
      <c r="L794" s="24" t="str">
        <f>'Base de dados'!J793</f>
        <v>POPULAÇÃO GERAL</v>
      </c>
      <c r="M794" s="24" t="str">
        <f>'Base de dados'!L793</f>
        <v>SUPLENTE COMPLEMENTAR</v>
      </c>
      <c r="N794" s="24">
        <f>'Base de dados'!M793</f>
        <v>561</v>
      </c>
      <c r="O794" s="29" t="str">
        <f>IF(OR(Prefeitura!I794="Não",Prefeitura!J794&lt;&gt;""),"EXCLUÍDO","")</f>
        <v/>
      </c>
      <c r="P794" s="24" t="str">
        <f>IF(Prefeitura!J794&lt;&gt;"","ATENDIDO CDHU",IF(Prefeitura!I794="Não","NÃO COMPROVA TEMPO DE MORADIA",""))</f>
        <v/>
      </c>
      <c r="Q794" s="24" t="str">
        <f t="shared" si="26"/>
        <v/>
      </c>
    </row>
    <row r="795" spans="1:17" ht="24.95" customHeight="1" x14ac:dyDescent="0.25">
      <c r="A795" s="17">
        <f t="shared" si="25"/>
        <v>793</v>
      </c>
      <c r="B795" s="18" t="str">
        <f>'Base de dados'!A794</f>
        <v>5140006734</v>
      </c>
      <c r="C795" s="19" t="str">
        <f>'Base de dados'!B794</f>
        <v>BRIGIDA MATOS</v>
      </c>
      <c r="D795" s="26">
        <f>'Base de dados'!C794</f>
        <v>464347531</v>
      </c>
      <c r="E795" s="20" t="str">
        <f>'Base de dados'!D794</f>
        <v>388.129.338-82</v>
      </c>
      <c r="F795" s="21" t="str">
        <f>IF('Base de dados'!E794&lt;&gt;"",'Base de dados'!E794,"")</f>
        <v>ADRIANO ALVES</v>
      </c>
      <c r="G795" s="21">
        <f>IF('Base de dados'!F794&lt;&gt;"",'Base de dados'!F794,"")</f>
        <v>452195895</v>
      </c>
      <c r="H795" s="21" t="str">
        <f>IF('Base de dados'!G794&lt;&gt;"",'Base de dados'!G794,"")</f>
        <v>298.899.908-22</v>
      </c>
      <c r="I795" s="31" t="str">
        <f>Prefeitura!D795</f>
        <v>RUA JOAO CARLOS JANETA, 61 - ESTACAO - JUQUIA</v>
      </c>
      <c r="J795" s="22" t="str">
        <f>Prefeitura!E795</f>
        <v>(13) 981533755</v>
      </c>
      <c r="K795" s="23" t="str">
        <f>LOWER('Base de dados'!K794)</f>
        <v>biamattos63@gmail.com</v>
      </c>
      <c r="L795" s="24" t="str">
        <f>'Base de dados'!J794</f>
        <v>POPULAÇÃO GERAL</v>
      </c>
      <c r="M795" s="24" t="str">
        <f>'Base de dados'!L794</f>
        <v>SUPLENTE COMPLEMENTAR</v>
      </c>
      <c r="N795" s="24">
        <f>'Base de dados'!M794</f>
        <v>562</v>
      </c>
      <c r="O795" s="29" t="str">
        <f>IF(OR(Prefeitura!I795="Não",Prefeitura!J795&lt;&gt;""),"EXCLUÍDO","")</f>
        <v/>
      </c>
      <c r="P795" s="24" t="str">
        <f>IF(Prefeitura!J795&lt;&gt;"","ATENDIDO CDHU",IF(Prefeitura!I795="Não","NÃO COMPROVA TEMPO DE MORADIA",""))</f>
        <v/>
      </c>
      <c r="Q795" s="24" t="str">
        <f t="shared" si="26"/>
        <v/>
      </c>
    </row>
    <row r="796" spans="1:17" ht="24.95" customHeight="1" x14ac:dyDescent="0.25">
      <c r="A796" s="17">
        <f t="shared" si="25"/>
        <v>794</v>
      </c>
      <c r="B796" s="18" t="str">
        <f>'Base de dados'!A795</f>
        <v>5140002360</v>
      </c>
      <c r="C796" s="19" t="str">
        <f>'Base de dados'!B795</f>
        <v>OSEIAS RIBEIRO MUNIZ</v>
      </c>
      <c r="D796" s="26">
        <f>'Base de dados'!C795</f>
        <v>297395701</v>
      </c>
      <c r="E796" s="20" t="str">
        <f>'Base de dados'!D795</f>
        <v>254.238.128-36</v>
      </c>
      <c r="F796" s="21" t="str">
        <f>IF('Base de dados'!E795&lt;&gt;"",'Base de dados'!E795,"")</f>
        <v/>
      </c>
      <c r="G796" s="21" t="str">
        <f>IF('Base de dados'!F795&lt;&gt;"",'Base de dados'!F795,"")</f>
        <v/>
      </c>
      <c r="H796" s="21" t="str">
        <f>IF('Base de dados'!G795&lt;&gt;"",'Base de dados'!G795,"")</f>
        <v/>
      </c>
      <c r="I796" s="31" t="str">
        <f>Prefeitura!D796</f>
        <v>RUA PORTO DA BALSA, 230 - VILA SANCHES - JUQUIA</v>
      </c>
      <c r="J796" s="22" t="str">
        <f>Prefeitura!E796</f>
        <v>(13) 38446111</v>
      </c>
      <c r="K796" s="23" t="str">
        <f>LOWER('Base de dados'!K795)</f>
        <v>katiapvp@hotmail.com</v>
      </c>
      <c r="L796" s="24" t="str">
        <f>'Base de dados'!J795</f>
        <v>POPULAÇÃO GERAL</v>
      </c>
      <c r="M796" s="24" t="str">
        <f>'Base de dados'!L795</f>
        <v>SUPLENTE COMPLEMENTAR</v>
      </c>
      <c r="N796" s="24">
        <f>'Base de dados'!M795</f>
        <v>563</v>
      </c>
      <c r="O796" s="29" t="str">
        <f>IF(OR(Prefeitura!I796="Não",Prefeitura!J796&lt;&gt;""),"EXCLUÍDO","")</f>
        <v/>
      </c>
      <c r="P796" s="24" t="str">
        <f>IF(Prefeitura!J796&lt;&gt;"","ATENDIDO CDHU",IF(Prefeitura!I796="Não","NÃO COMPROVA TEMPO DE MORADIA",""))</f>
        <v/>
      </c>
      <c r="Q796" s="24" t="str">
        <f t="shared" si="26"/>
        <v/>
      </c>
    </row>
    <row r="797" spans="1:17" ht="24.95" customHeight="1" x14ac:dyDescent="0.25">
      <c r="A797" s="17">
        <f t="shared" si="25"/>
        <v>795</v>
      </c>
      <c r="B797" s="18" t="str">
        <f>'Base de dados'!A796</f>
        <v>5140010314</v>
      </c>
      <c r="C797" s="19" t="str">
        <f>'Base de dados'!B796</f>
        <v>CAROLINE NERY DA SILVA</v>
      </c>
      <c r="D797" s="26">
        <f>'Base de dados'!C796</f>
        <v>480588521</v>
      </c>
      <c r="E797" s="20" t="str">
        <f>'Base de dados'!D796</f>
        <v>407.223.728-09</v>
      </c>
      <c r="F797" s="21" t="str">
        <f>IF('Base de dados'!E796&lt;&gt;"",'Base de dados'!E796,"")</f>
        <v/>
      </c>
      <c r="G797" s="21" t="str">
        <f>IF('Base de dados'!F796&lt;&gt;"",'Base de dados'!F796,"")</f>
        <v/>
      </c>
      <c r="H797" s="21" t="str">
        <f>IF('Base de dados'!G796&lt;&gt;"",'Base de dados'!G796,"")</f>
        <v/>
      </c>
      <c r="I797" s="31" t="str">
        <f>Prefeitura!D797</f>
        <v>RUA ANTONIO ALVES TEIXEIRA, 409 - JARDIM JABAQUARA - SAO PAULO</v>
      </c>
      <c r="J797" s="22" t="str">
        <f>Prefeitura!E797</f>
        <v>(11) 980789456</v>
      </c>
      <c r="K797" s="23" t="str">
        <f>LOWER('Base de dados'!K796)</f>
        <v>carolinenery6@gmail.com</v>
      </c>
      <c r="L797" s="24" t="str">
        <f>'Base de dados'!J796</f>
        <v>POPULAÇÃO GERAL</v>
      </c>
      <c r="M797" s="24" t="str">
        <f>'Base de dados'!L796</f>
        <v>SUPLENTE COMPLEMENTAR</v>
      </c>
      <c r="N797" s="24">
        <f>'Base de dados'!M796</f>
        <v>564</v>
      </c>
      <c r="O797" s="29" t="str">
        <f>IF(OR(Prefeitura!I797="Não",Prefeitura!J797&lt;&gt;""),"EXCLUÍDO","")</f>
        <v/>
      </c>
      <c r="P797" s="24" t="str">
        <f>IF(Prefeitura!J797&lt;&gt;"","ATENDIDO CDHU",IF(Prefeitura!I797="Não","NÃO COMPROVA TEMPO DE MORADIA",""))</f>
        <v/>
      </c>
      <c r="Q797" s="24" t="str">
        <f t="shared" si="26"/>
        <v/>
      </c>
    </row>
    <row r="798" spans="1:17" ht="24.95" customHeight="1" x14ac:dyDescent="0.25">
      <c r="A798" s="17">
        <f t="shared" si="25"/>
        <v>796</v>
      </c>
      <c r="B798" s="18" t="str">
        <f>'Base de dados'!A797</f>
        <v>5140002733</v>
      </c>
      <c r="C798" s="19" t="str">
        <f>'Base de dados'!B797</f>
        <v>EDNA DIAS RIBEIRO DE OLIVEIRA</v>
      </c>
      <c r="D798" s="26">
        <f>'Base de dados'!C797</f>
        <v>179557658</v>
      </c>
      <c r="E798" s="20" t="str">
        <f>'Base de dados'!D797</f>
        <v>070.027.298-45</v>
      </c>
      <c r="F798" s="21" t="str">
        <f>IF('Base de dados'!E797&lt;&gt;"",'Base de dados'!E797,"")</f>
        <v>JONAS MUNIZ DE OLIVEIRA JUNIOR</v>
      </c>
      <c r="G798" s="21">
        <f>IF('Base de dados'!F797&lt;&gt;"",'Base de dados'!F797,"")</f>
        <v>116409782</v>
      </c>
      <c r="H798" s="21" t="str">
        <f>IF('Base de dados'!G797&lt;&gt;"",'Base de dados'!G797,"")</f>
        <v>018.220.538-03</v>
      </c>
      <c r="I798" s="31" t="str">
        <f>Prefeitura!D798</f>
        <v>RUA PARA, 104 - VOVO CLARINHA - JUQUIA</v>
      </c>
      <c r="J798" s="22" t="str">
        <f>Prefeitura!E798</f>
        <v>(13) 38443491</v>
      </c>
      <c r="K798" s="23" t="str">
        <f>LOWER('Base de dados'!K797)</f>
        <v>mateusribeirooliveira2117@gmail.com</v>
      </c>
      <c r="L798" s="24" t="str">
        <f>'Base de dados'!J797</f>
        <v>POPULAÇÃO GERAL</v>
      </c>
      <c r="M798" s="24" t="str">
        <f>'Base de dados'!L797</f>
        <v>SUPLENTE COMPLEMENTAR</v>
      </c>
      <c r="N798" s="24">
        <f>'Base de dados'!M797</f>
        <v>565</v>
      </c>
      <c r="O798" s="29" t="str">
        <f>IF(OR(Prefeitura!I798="Não",Prefeitura!J798&lt;&gt;""),"EXCLUÍDO","")</f>
        <v/>
      </c>
      <c r="P798" s="24" t="str">
        <f>IF(Prefeitura!J798&lt;&gt;"","ATENDIDO CDHU",IF(Prefeitura!I798="Não","NÃO COMPROVA TEMPO DE MORADIA",""))</f>
        <v/>
      </c>
      <c r="Q798" s="24" t="str">
        <f t="shared" si="26"/>
        <v/>
      </c>
    </row>
    <row r="799" spans="1:17" ht="24.95" customHeight="1" x14ac:dyDescent="0.25">
      <c r="A799" s="17">
        <f t="shared" si="25"/>
        <v>797</v>
      </c>
      <c r="B799" s="18" t="str">
        <f>'Base de dados'!A798</f>
        <v>5140003947</v>
      </c>
      <c r="C799" s="19" t="str">
        <f>'Base de dados'!B798</f>
        <v>JOSE DAVI DA COSTA</v>
      </c>
      <c r="D799" s="26">
        <f>'Base de dados'!C798</f>
        <v>14780202</v>
      </c>
      <c r="E799" s="20" t="str">
        <f>'Base de dados'!D798</f>
        <v>045.325.818-26</v>
      </c>
      <c r="F799" s="21" t="str">
        <f>IF('Base de dados'!E798&lt;&gt;"",'Base de dados'!E798,"")</f>
        <v>LUCILEIA DE LIMA RODRIGUES COSTA</v>
      </c>
      <c r="G799" s="21">
        <f>IF('Base de dados'!F798&lt;&gt;"",'Base de dados'!F798,"")</f>
        <v>297385318</v>
      </c>
      <c r="H799" s="21" t="str">
        <f>IF('Base de dados'!G798&lt;&gt;"",'Base de dados'!G798,"")</f>
        <v>284.167.898-94</v>
      </c>
      <c r="I799" s="31" t="str">
        <f>Prefeitura!D799</f>
        <v>RUA PRINCESA ISABEL, 166 - VILA INDUSTRIAL - JUQUIA</v>
      </c>
      <c r="J799" s="22" t="str">
        <f>Prefeitura!E799</f>
        <v>(13) 997985473</v>
      </c>
      <c r="K799" s="23" t="str">
        <f>LOWER('Base de dados'!K798)</f>
        <v>davicosta43@hotmail.com</v>
      </c>
      <c r="L799" s="24" t="str">
        <f>'Base de dados'!J798</f>
        <v>POPULAÇÃO GERAL</v>
      </c>
      <c r="M799" s="24" t="str">
        <f>'Base de dados'!L798</f>
        <v>SUPLENTE COMPLEMENTAR</v>
      </c>
      <c r="N799" s="24">
        <f>'Base de dados'!M798</f>
        <v>566</v>
      </c>
      <c r="O799" s="29" t="str">
        <f>IF(OR(Prefeitura!I799="Não",Prefeitura!J799&lt;&gt;""),"EXCLUÍDO","")</f>
        <v/>
      </c>
      <c r="P799" s="24" t="str">
        <f>IF(Prefeitura!J799&lt;&gt;"","ATENDIDO CDHU",IF(Prefeitura!I799="Não","NÃO COMPROVA TEMPO DE MORADIA",""))</f>
        <v/>
      </c>
      <c r="Q799" s="24" t="str">
        <f t="shared" si="26"/>
        <v/>
      </c>
    </row>
    <row r="800" spans="1:17" ht="24.95" customHeight="1" x14ac:dyDescent="0.25">
      <c r="A800" s="17">
        <f t="shared" si="25"/>
        <v>798</v>
      </c>
      <c r="B800" s="18" t="str">
        <f>'Base de dados'!A799</f>
        <v>5140004077</v>
      </c>
      <c r="C800" s="19" t="str">
        <f>'Base de dados'!B799</f>
        <v>VANESSA MENDES DA SILVA</v>
      </c>
      <c r="D800" s="26">
        <f>'Base de dados'!C799</f>
        <v>420410855</v>
      </c>
      <c r="E800" s="20" t="str">
        <f>'Base de dados'!D799</f>
        <v>346.264.888-89</v>
      </c>
      <c r="F800" s="21" t="str">
        <f>IF('Base de dados'!E799&lt;&gt;"",'Base de dados'!E799,"")</f>
        <v>MARCIO ROSA</v>
      </c>
      <c r="G800" s="21">
        <f>IF('Base de dados'!F799&lt;&gt;"",'Base de dados'!F799,"")</f>
        <v>21467096</v>
      </c>
      <c r="H800" s="21" t="str">
        <f>IF('Base de dados'!G799&lt;&gt;"",'Base de dados'!G799,"")</f>
        <v>136.423.658-33</v>
      </c>
      <c r="I800" s="31" t="str">
        <f>Prefeitura!D800</f>
        <v>VLA VIELA DAS CORUJAS, 12 - PEDREIRA - JUQUIA</v>
      </c>
      <c r="J800" s="22" t="str">
        <f>Prefeitura!E800</f>
        <v>(11) 985171145</v>
      </c>
      <c r="K800" s="23" t="str">
        <f>LOWER('Base de dados'!K799)</f>
        <v>vanessa_mendes85@yahoo.com.br</v>
      </c>
      <c r="L800" s="24" t="str">
        <f>'Base de dados'!J799</f>
        <v>POPULAÇÃO GERAL</v>
      </c>
      <c r="M800" s="24" t="str">
        <f>'Base de dados'!L799</f>
        <v>SUPLENTE COMPLEMENTAR</v>
      </c>
      <c r="N800" s="24">
        <f>'Base de dados'!M799</f>
        <v>567</v>
      </c>
      <c r="O800" s="29" t="str">
        <f>IF(OR(Prefeitura!I800="Não",Prefeitura!J800&lt;&gt;""),"EXCLUÍDO","")</f>
        <v/>
      </c>
      <c r="P800" s="24" t="str">
        <f>IF(Prefeitura!J800&lt;&gt;"","ATENDIDO CDHU",IF(Prefeitura!I800="Não","NÃO COMPROVA TEMPO DE MORADIA",""))</f>
        <v/>
      </c>
      <c r="Q800" s="24" t="str">
        <f t="shared" si="26"/>
        <v/>
      </c>
    </row>
    <row r="801" spans="1:17" ht="24.95" customHeight="1" x14ac:dyDescent="0.25">
      <c r="A801" s="17">
        <f t="shared" si="25"/>
        <v>799</v>
      </c>
      <c r="B801" s="18" t="str">
        <f>'Base de dados'!A800</f>
        <v>5140001974</v>
      </c>
      <c r="C801" s="19" t="str">
        <f>'Base de dados'!B800</f>
        <v>JULIANA DOS SANTOS LEAL</v>
      </c>
      <c r="D801" s="26">
        <f>'Base de dados'!C800</f>
        <v>486677369</v>
      </c>
      <c r="E801" s="20" t="str">
        <f>'Base de dados'!D800</f>
        <v>412.051.998-88</v>
      </c>
      <c r="F801" s="21" t="str">
        <f>IF('Base de dados'!E800&lt;&gt;"",'Base de dados'!E800,"")</f>
        <v/>
      </c>
      <c r="G801" s="21" t="str">
        <f>IF('Base de dados'!F800&lt;&gt;"",'Base de dados'!F800,"")</f>
        <v/>
      </c>
      <c r="H801" s="21" t="str">
        <f>IF('Base de dados'!G800&lt;&gt;"",'Base de dados'!G800,"")</f>
        <v/>
      </c>
      <c r="I801" s="31" t="str">
        <f>Prefeitura!D801</f>
        <v>RUA PORTO DA BALSA, 52 - VILA SANCHES  - JUQUIA</v>
      </c>
      <c r="J801" s="22" t="str">
        <f>Prefeitura!E801</f>
        <v>(13) 997305789</v>
      </c>
      <c r="K801" s="23" t="str">
        <f>LOWER('Base de dados'!K800)</f>
        <v>jsleal22@gmail.com</v>
      </c>
      <c r="L801" s="24" t="str">
        <f>'Base de dados'!J800</f>
        <v>POPULAÇÃO GERAL</v>
      </c>
      <c r="M801" s="24" t="str">
        <f>'Base de dados'!L800</f>
        <v>SUPLENTE COMPLEMENTAR</v>
      </c>
      <c r="N801" s="24">
        <f>'Base de dados'!M800</f>
        <v>568</v>
      </c>
      <c r="O801" s="29" t="str">
        <f>IF(OR(Prefeitura!I801="Não",Prefeitura!J801&lt;&gt;""),"EXCLUÍDO","")</f>
        <v/>
      </c>
      <c r="P801" s="24" t="str">
        <f>IF(Prefeitura!J801&lt;&gt;"","ATENDIDO CDHU",IF(Prefeitura!I801="Não","NÃO COMPROVA TEMPO DE MORADIA",""))</f>
        <v/>
      </c>
      <c r="Q801" s="24" t="str">
        <f t="shared" si="26"/>
        <v/>
      </c>
    </row>
    <row r="802" spans="1:17" ht="24.95" customHeight="1" x14ac:dyDescent="0.25">
      <c r="A802" s="17">
        <f t="shared" si="25"/>
        <v>800</v>
      </c>
      <c r="B802" s="18" t="str">
        <f>'Base de dados'!A801</f>
        <v>5140008326</v>
      </c>
      <c r="C802" s="19" t="str">
        <f>'Base de dados'!B801</f>
        <v>PAULA GABRIELA PELEGRI BATISTA</v>
      </c>
      <c r="D802" s="26">
        <f>'Base de dados'!C801</f>
        <v>40026882</v>
      </c>
      <c r="E802" s="20" t="str">
        <f>'Base de dados'!D801</f>
        <v>384.291.248-02</v>
      </c>
      <c r="F802" s="21" t="str">
        <f>IF('Base de dados'!E801&lt;&gt;"",'Base de dados'!E801,"")</f>
        <v/>
      </c>
      <c r="G802" s="21" t="str">
        <f>IF('Base de dados'!F801&lt;&gt;"",'Base de dados'!F801,"")</f>
        <v/>
      </c>
      <c r="H802" s="21" t="str">
        <f>IF('Base de dados'!G801&lt;&gt;"",'Base de dados'!G801,"")</f>
        <v/>
      </c>
      <c r="I802" s="31" t="str">
        <f>Prefeitura!D802</f>
        <v>RUA JONAS DE OLIVEIRA SANCHES, 18 - VOVO CLARINHA  - JUQUIA</v>
      </c>
      <c r="J802" s="22" t="str">
        <f>Prefeitura!E802</f>
        <v>(13) 997774144</v>
      </c>
      <c r="K802" s="23" t="str">
        <f>LOWER('Base de dados'!K801)</f>
        <v>gabriellapaulapbatista@gmail.com</v>
      </c>
      <c r="L802" s="24" t="str">
        <f>'Base de dados'!J801</f>
        <v>POPULAÇÃO GERAL</v>
      </c>
      <c r="M802" s="24" t="str">
        <f>'Base de dados'!L801</f>
        <v>SUPLENTE COMPLEMENTAR</v>
      </c>
      <c r="N802" s="24">
        <f>'Base de dados'!M801</f>
        <v>569</v>
      </c>
      <c r="O802" s="29" t="str">
        <f>IF(OR(Prefeitura!I802="Não",Prefeitura!J802&lt;&gt;""),"EXCLUÍDO","")</f>
        <v/>
      </c>
      <c r="P802" s="24" t="str">
        <f>IF(Prefeitura!J802&lt;&gt;"","ATENDIDO CDHU",IF(Prefeitura!I802="Não","NÃO COMPROVA TEMPO DE MORADIA",""))</f>
        <v/>
      </c>
      <c r="Q802" s="24" t="str">
        <f t="shared" si="26"/>
        <v/>
      </c>
    </row>
    <row r="803" spans="1:17" ht="24.95" customHeight="1" x14ac:dyDescent="0.25">
      <c r="A803" s="17">
        <f t="shared" si="25"/>
        <v>801</v>
      </c>
      <c r="B803" s="18" t="str">
        <f>'Base de dados'!A802</f>
        <v>5140007088</v>
      </c>
      <c r="C803" s="19" t="str">
        <f>'Base de dados'!B802</f>
        <v>DIEGO DOS SANTOS LEAL</v>
      </c>
      <c r="D803" s="26">
        <f>'Base de dados'!C802</f>
        <v>469942782</v>
      </c>
      <c r="E803" s="20" t="str">
        <f>'Base de dados'!D802</f>
        <v>435.821.068-61</v>
      </c>
      <c r="F803" s="21" t="str">
        <f>IF('Base de dados'!E802&lt;&gt;"",'Base de dados'!E802,"")</f>
        <v/>
      </c>
      <c r="G803" s="21" t="str">
        <f>IF('Base de dados'!F802&lt;&gt;"",'Base de dados'!F802,"")</f>
        <v/>
      </c>
      <c r="H803" s="21" t="str">
        <f>IF('Base de dados'!G802&lt;&gt;"",'Base de dados'!G802,"")</f>
        <v/>
      </c>
      <c r="I803" s="31" t="str">
        <f>Prefeitura!D803</f>
        <v>RUA ARCELINO ZACARIAS SANCHES, 320 - VILLA SANCHES - JUQUIA</v>
      </c>
      <c r="J803" s="22" t="str">
        <f>Prefeitura!E803</f>
        <v>(13) 991409141</v>
      </c>
      <c r="K803" s="23" t="str">
        <f>LOWER('Base de dados'!K802)</f>
        <v>diego99leal@gmail.com</v>
      </c>
      <c r="L803" s="24" t="str">
        <f>'Base de dados'!J802</f>
        <v>POPULAÇÃO GERAL</v>
      </c>
      <c r="M803" s="24" t="str">
        <f>'Base de dados'!L802</f>
        <v>SUPLENTE COMPLEMENTAR</v>
      </c>
      <c r="N803" s="24">
        <f>'Base de dados'!M802</f>
        <v>570</v>
      </c>
      <c r="O803" s="29" t="str">
        <f>IF(OR(Prefeitura!I803="Não",Prefeitura!J803&lt;&gt;""),"EXCLUÍDO","")</f>
        <v/>
      </c>
      <c r="P803" s="24" t="str">
        <f>IF(Prefeitura!J803&lt;&gt;"","ATENDIDO CDHU",IF(Prefeitura!I803="Não","NÃO COMPROVA TEMPO DE MORADIA",""))</f>
        <v/>
      </c>
      <c r="Q803" s="24" t="str">
        <f t="shared" si="26"/>
        <v/>
      </c>
    </row>
    <row r="804" spans="1:17" ht="24.95" customHeight="1" x14ac:dyDescent="0.25">
      <c r="A804" s="17">
        <f t="shared" si="25"/>
        <v>802</v>
      </c>
      <c r="B804" s="18" t="str">
        <f>'Base de dados'!A803</f>
        <v>5140000174</v>
      </c>
      <c r="C804" s="19" t="str">
        <f>'Base de dados'!B803</f>
        <v>BARBARA APARECIDA LOPES DE LIMA</v>
      </c>
      <c r="D804" s="26">
        <f>'Base de dados'!C803</f>
        <v>300331496</v>
      </c>
      <c r="E804" s="20" t="str">
        <f>'Base de dados'!D803</f>
        <v>259.968.498-60</v>
      </c>
      <c r="F804" s="21" t="str">
        <f>IF('Base de dados'!E803&lt;&gt;"",'Base de dados'!E803,"")</f>
        <v/>
      </c>
      <c r="G804" s="21" t="str">
        <f>IF('Base de dados'!F803&lt;&gt;"",'Base de dados'!F803,"")</f>
        <v/>
      </c>
      <c r="H804" s="21" t="str">
        <f>IF('Base de dados'!G803&lt;&gt;"",'Base de dados'!G803,"")</f>
        <v/>
      </c>
      <c r="I804" s="31" t="str">
        <f>Prefeitura!D804</f>
        <v>RUA ANTONIO LEAL DAS NEVES, 89 - VILA SANCHES - JUQUIA</v>
      </c>
      <c r="J804" s="22" t="str">
        <f>Prefeitura!E804</f>
        <v>(13) 988388076</v>
      </c>
      <c r="K804" s="23" t="str">
        <f>LOWER('Base de dados'!K803)</f>
        <v>barbaraaparecidalopes@gmail.com</v>
      </c>
      <c r="L804" s="24" t="str">
        <f>'Base de dados'!J803</f>
        <v>POPULAÇÃO GERAL</v>
      </c>
      <c r="M804" s="24" t="str">
        <f>'Base de dados'!L803</f>
        <v>SUPLENTE COMPLEMENTAR</v>
      </c>
      <c r="N804" s="24">
        <f>'Base de dados'!M803</f>
        <v>571</v>
      </c>
      <c r="O804" s="29" t="str">
        <f>IF(OR(Prefeitura!I804="Não",Prefeitura!J804&lt;&gt;""),"EXCLUÍDO","")</f>
        <v/>
      </c>
      <c r="P804" s="24" t="str">
        <f>IF(Prefeitura!J804&lt;&gt;"","ATENDIDO CDHU",IF(Prefeitura!I804="Não","NÃO COMPROVA TEMPO DE MORADIA",""))</f>
        <v/>
      </c>
      <c r="Q804" s="24" t="str">
        <f t="shared" si="26"/>
        <v/>
      </c>
    </row>
    <row r="805" spans="1:17" ht="24.95" customHeight="1" x14ac:dyDescent="0.25">
      <c r="A805" s="17">
        <f t="shared" si="25"/>
        <v>803</v>
      </c>
      <c r="B805" s="18" t="str">
        <f>'Base de dados'!A804</f>
        <v>5140002618</v>
      </c>
      <c r="C805" s="19" t="str">
        <f>'Base de dados'!B804</f>
        <v>ROSENILDA RIBEIRO SOARES</v>
      </c>
      <c r="D805" s="26">
        <f>'Base de dados'!C804</f>
        <v>361674880</v>
      </c>
      <c r="E805" s="20" t="str">
        <f>'Base de dados'!D804</f>
        <v>356.040.538-64</v>
      </c>
      <c r="F805" s="21" t="str">
        <f>IF('Base de dados'!E804&lt;&gt;"",'Base de dados'!E804,"")</f>
        <v/>
      </c>
      <c r="G805" s="21" t="str">
        <f>IF('Base de dados'!F804&lt;&gt;"",'Base de dados'!F804,"")</f>
        <v/>
      </c>
      <c r="H805" s="21" t="str">
        <f>IF('Base de dados'!G804&lt;&gt;"",'Base de dados'!G804,"")</f>
        <v/>
      </c>
      <c r="I805" s="31" t="str">
        <f>Prefeitura!D805</f>
        <v>SIT RIBEIRAO VERMELHO, 01 - BARRA JUQUIA  - REGISTRO</v>
      </c>
      <c r="J805" s="22" t="str">
        <f>Prefeitura!E805</f>
        <v>(13) 997124515</v>
      </c>
      <c r="K805" s="23" t="str">
        <f>LOWER('Base de dados'!K804)</f>
        <v>soaresreinaldo856@gmail.com</v>
      </c>
      <c r="L805" s="24" t="str">
        <f>'Base de dados'!J804</f>
        <v>POPULAÇÃO GERAL</v>
      </c>
      <c r="M805" s="24" t="str">
        <f>'Base de dados'!L804</f>
        <v>SUPLENTE COMPLEMENTAR</v>
      </c>
      <c r="N805" s="24">
        <f>'Base de dados'!M804</f>
        <v>572</v>
      </c>
      <c r="O805" s="29" t="str">
        <f>IF(OR(Prefeitura!I805="Não",Prefeitura!J805&lt;&gt;""),"EXCLUÍDO","")</f>
        <v/>
      </c>
      <c r="P805" s="24" t="str">
        <f>IF(Prefeitura!J805&lt;&gt;"","ATENDIDO CDHU",IF(Prefeitura!I805="Não","NÃO COMPROVA TEMPO DE MORADIA",""))</f>
        <v/>
      </c>
      <c r="Q805" s="24" t="str">
        <f t="shared" si="26"/>
        <v/>
      </c>
    </row>
    <row r="806" spans="1:17" ht="24.95" customHeight="1" x14ac:dyDescent="0.25">
      <c r="A806" s="17">
        <f t="shared" si="25"/>
        <v>804</v>
      </c>
      <c r="B806" s="18" t="str">
        <f>'Base de dados'!A805</f>
        <v>5140006965</v>
      </c>
      <c r="C806" s="19" t="str">
        <f>'Base de dados'!B805</f>
        <v>SIMONE DA COSTA</v>
      </c>
      <c r="D806" s="26">
        <f>'Base de dados'!C805</f>
        <v>474238192</v>
      </c>
      <c r="E806" s="20" t="str">
        <f>'Base de dados'!D805</f>
        <v>441.976.528-36</v>
      </c>
      <c r="F806" s="21" t="str">
        <f>IF('Base de dados'!E805&lt;&gt;"",'Base de dados'!E805,"")</f>
        <v>DIEGO RUAN DOS SANTOS SILVA</v>
      </c>
      <c r="G806" s="21">
        <f>IF('Base de dados'!F805&lt;&gt;"",'Base de dados'!F805,"")</f>
        <v>403515481</v>
      </c>
      <c r="H806" s="21" t="str">
        <f>IF('Base de dados'!G805&lt;&gt;"",'Base de dados'!G805,"")</f>
        <v>369.815.148-00</v>
      </c>
      <c r="I806" s="31" t="str">
        <f>Prefeitura!D806</f>
        <v>RUA ZELIA DE OLIVEIRA SANTOS, 94 - VILA SANCHES  - JUQUIA</v>
      </c>
      <c r="J806" s="22" t="str">
        <f>Prefeitura!E806</f>
        <v>(13) 996445773</v>
      </c>
      <c r="K806" s="23" t="str">
        <f>LOWER('Base de dados'!K805)</f>
        <v>diegoruans2020@gmail.com</v>
      </c>
      <c r="L806" s="24" t="str">
        <f>'Base de dados'!J805</f>
        <v>POPULAÇÃO GERAL</v>
      </c>
      <c r="M806" s="24" t="str">
        <f>'Base de dados'!L805</f>
        <v>SUPLENTE COMPLEMENTAR</v>
      </c>
      <c r="N806" s="24">
        <f>'Base de dados'!M805</f>
        <v>573</v>
      </c>
      <c r="O806" s="29" t="str">
        <f>IF(OR(Prefeitura!I806="Não",Prefeitura!J806&lt;&gt;""),"EXCLUÍDO","")</f>
        <v/>
      </c>
      <c r="P806" s="24" t="str">
        <f>IF(Prefeitura!J806&lt;&gt;"","ATENDIDO CDHU",IF(Prefeitura!I806="Não","NÃO COMPROVA TEMPO DE MORADIA",""))</f>
        <v/>
      </c>
      <c r="Q806" s="24" t="str">
        <f t="shared" si="26"/>
        <v/>
      </c>
    </row>
    <row r="807" spans="1:17" ht="24.95" customHeight="1" x14ac:dyDescent="0.25">
      <c r="A807" s="17">
        <f t="shared" si="25"/>
        <v>805</v>
      </c>
      <c r="B807" s="18" t="str">
        <f>'Base de dados'!A806</f>
        <v>5140005173</v>
      </c>
      <c r="C807" s="19" t="str">
        <f>'Base de dados'!B806</f>
        <v>MARCELLI MARTINELLI DOS SANTOS</v>
      </c>
      <c r="D807" s="26">
        <f>'Base de dados'!C806</f>
        <v>499734269</v>
      </c>
      <c r="E807" s="20" t="str">
        <f>'Base de dados'!D806</f>
        <v>456.417.828-82</v>
      </c>
      <c r="F807" s="21" t="str">
        <f>IF('Base de dados'!E806&lt;&gt;"",'Base de dados'!E806,"")</f>
        <v>WILKER SANTANA DAS NEVES DOS SANTOS</v>
      </c>
      <c r="G807" s="21">
        <f>IF('Base de dados'!F806&lt;&gt;"",'Base de dados'!F806,"")</f>
        <v>446658315</v>
      </c>
      <c r="H807" s="21" t="str">
        <f>IF('Base de dados'!G806&lt;&gt;"",'Base de dados'!G806,"")</f>
        <v>429.127.958-26</v>
      </c>
      <c r="I807" s="31" t="str">
        <f>Prefeitura!D807</f>
        <v>RUA VALDIR AZEVEDO, 281 - JARDIM YOLANDA - MIRACATU</v>
      </c>
      <c r="J807" s="22" t="str">
        <f>Prefeitura!E807</f>
        <v>(13) 996589966</v>
      </c>
      <c r="K807" s="23" t="str">
        <f>LOWER('Base de dados'!K806)</f>
        <v>santosmarcelli.13@gmail.com</v>
      </c>
      <c r="L807" s="24" t="str">
        <f>'Base de dados'!J806</f>
        <v>POPULAÇÃO GERAL</v>
      </c>
      <c r="M807" s="24" t="str">
        <f>'Base de dados'!L806</f>
        <v>SUPLENTE COMPLEMENTAR</v>
      </c>
      <c r="N807" s="24">
        <f>'Base de dados'!M806</f>
        <v>574</v>
      </c>
      <c r="O807" s="29" t="str">
        <f>IF(OR(Prefeitura!I807="Não",Prefeitura!J807&lt;&gt;""),"EXCLUÍDO","")</f>
        <v/>
      </c>
      <c r="P807" s="24" t="str">
        <f>IF(Prefeitura!J807&lt;&gt;"","ATENDIDO CDHU",IF(Prefeitura!I807="Não","NÃO COMPROVA TEMPO DE MORADIA",""))</f>
        <v/>
      </c>
      <c r="Q807" s="24" t="str">
        <f t="shared" si="26"/>
        <v/>
      </c>
    </row>
    <row r="808" spans="1:17" ht="24.95" customHeight="1" x14ac:dyDescent="0.25">
      <c r="A808" s="17">
        <f t="shared" si="25"/>
        <v>806</v>
      </c>
      <c r="B808" s="18" t="str">
        <f>'Base de dados'!A807</f>
        <v>5140005199</v>
      </c>
      <c r="C808" s="19" t="str">
        <f>'Base de dados'!B807</f>
        <v>MARCIA LUCIA ARRUDA DE ASSIS</v>
      </c>
      <c r="D808" s="26">
        <f>'Base de dados'!C807</f>
        <v>403183923</v>
      </c>
      <c r="E808" s="20" t="str">
        <f>'Base de dados'!D807</f>
        <v>303.213.788-81</v>
      </c>
      <c r="F808" s="21" t="str">
        <f>IF('Base de dados'!E807&lt;&gt;"",'Base de dados'!E807,"")</f>
        <v/>
      </c>
      <c r="G808" s="21" t="str">
        <f>IF('Base de dados'!F807&lt;&gt;"",'Base de dados'!F807,"")</f>
        <v/>
      </c>
      <c r="H808" s="21" t="str">
        <f>IF('Base de dados'!G807&lt;&gt;"",'Base de dados'!G807,"")</f>
        <v/>
      </c>
      <c r="I808" s="31" t="str">
        <f>Prefeitura!D808</f>
        <v>EST DO POUSO ALTO DE BAIXO, s/nº - POUSO ALTO DE BAIXO - JUQUIA</v>
      </c>
      <c r="J808" s="22" t="str">
        <f>Prefeitura!E808</f>
        <v>(13) 997594410</v>
      </c>
      <c r="K808" s="23" t="str">
        <f>LOWER('Base de dados'!K807)</f>
        <v>marcia13.assis@gmail.com</v>
      </c>
      <c r="L808" s="24" t="str">
        <f>'Base de dados'!J807</f>
        <v>POPULAÇÃO GERAL</v>
      </c>
      <c r="M808" s="24" t="str">
        <f>'Base de dados'!L807</f>
        <v>SUPLENTE COMPLEMENTAR</v>
      </c>
      <c r="N808" s="24">
        <f>'Base de dados'!M807</f>
        <v>575</v>
      </c>
      <c r="O808" s="29" t="str">
        <f>IF(OR(Prefeitura!I808="Não",Prefeitura!J808&lt;&gt;""),"EXCLUÍDO","")</f>
        <v/>
      </c>
      <c r="P808" s="24" t="str">
        <f>IF(Prefeitura!J808&lt;&gt;"","ATENDIDO CDHU",IF(Prefeitura!I808="Não","NÃO COMPROVA TEMPO DE MORADIA",""))</f>
        <v/>
      </c>
      <c r="Q808" s="24" t="str">
        <f t="shared" si="26"/>
        <v/>
      </c>
    </row>
    <row r="809" spans="1:17" ht="24.95" customHeight="1" x14ac:dyDescent="0.25">
      <c r="A809" s="17">
        <f t="shared" si="25"/>
        <v>807</v>
      </c>
      <c r="B809" s="18" t="str">
        <f>'Base de dados'!A808</f>
        <v>5140008573</v>
      </c>
      <c r="C809" s="19" t="str">
        <f>'Base de dados'!B808</f>
        <v>THIAGO ALMEIDA DE LIMA</v>
      </c>
      <c r="D809" s="26">
        <f>'Base de dados'!C808</f>
        <v>470072398</v>
      </c>
      <c r="E809" s="20" t="str">
        <f>'Base de dados'!D808</f>
        <v>428.425.178-30</v>
      </c>
      <c r="F809" s="21" t="str">
        <f>IF('Base de dados'!E808&lt;&gt;"",'Base de dados'!E808,"")</f>
        <v/>
      </c>
      <c r="G809" s="21" t="str">
        <f>IF('Base de dados'!F808&lt;&gt;"",'Base de dados'!F808,"")</f>
        <v/>
      </c>
      <c r="H809" s="21" t="str">
        <f>IF('Base de dados'!G808&lt;&gt;"",'Base de dados'!G808,"")</f>
        <v/>
      </c>
      <c r="I809" s="31" t="str">
        <f>Prefeitura!D809</f>
        <v>RUA JUVENTINO PEDROSO, 110 - SERROTE - REGISTRO</v>
      </c>
      <c r="J809" s="22" t="str">
        <f>Prefeitura!E809</f>
        <v>(13) 996674269</v>
      </c>
      <c r="K809" s="23" t="str">
        <f>LOWER('Base de dados'!K808)</f>
        <v>thiagoalmeidadelima29@gmail.com</v>
      </c>
      <c r="L809" s="24" t="str">
        <f>'Base de dados'!J808</f>
        <v>POPULAÇÃO GERAL</v>
      </c>
      <c r="M809" s="24" t="str">
        <f>'Base de dados'!L808</f>
        <v>SUPLENTE COMPLEMENTAR</v>
      </c>
      <c r="N809" s="24">
        <f>'Base de dados'!M808</f>
        <v>576</v>
      </c>
      <c r="O809" s="29" t="str">
        <f>IF(OR(Prefeitura!I809="Não",Prefeitura!J809&lt;&gt;""),"EXCLUÍDO","")</f>
        <v/>
      </c>
      <c r="P809" s="24" t="str">
        <f>IF(Prefeitura!J809&lt;&gt;"","ATENDIDO CDHU",IF(Prefeitura!I809="Não","NÃO COMPROVA TEMPO DE MORADIA",""))</f>
        <v/>
      </c>
      <c r="Q809" s="24" t="str">
        <f t="shared" si="26"/>
        <v/>
      </c>
    </row>
    <row r="810" spans="1:17" ht="24.95" customHeight="1" x14ac:dyDescent="0.25">
      <c r="A810" s="17">
        <f t="shared" si="25"/>
        <v>808</v>
      </c>
      <c r="B810" s="18" t="str">
        <f>'Base de dados'!A809</f>
        <v>5140006775</v>
      </c>
      <c r="C810" s="19" t="str">
        <f>'Base de dados'!B809</f>
        <v>TIAGO DE SOUZA OLIVEIRA</v>
      </c>
      <c r="D810" s="26">
        <f>'Base de dados'!C809</f>
        <v>439950995</v>
      </c>
      <c r="E810" s="20" t="str">
        <f>'Base de dados'!D809</f>
        <v>410.482.788-67</v>
      </c>
      <c r="F810" s="21" t="str">
        <f>IF('Base de dados'!E809&lt;&gt;"",'Base de dados'!E809,"")</f>
        <v/>
      </c>
      <c r="G810" s="21" t="str">
        <f>IF('Base de dados'!F809&lt;&gt;"",'Base de dados'!F809,"")</f>
        <v/>
      </c>
      <c r="H810" s="21" t="str">
        <f>IF('Base de dados'!G809&lt;&gt;"",'Base de dados'!G809,"")</f>
        <v/>
      </c>
      <c r="I810" s="31" t="str">
        <f>Prefeitura!D810</f>
        <v>RUA KOEY MAEJO, 56 - ESTACAO - JUQUIA</v>
      </c>
      <c r="J810" s="22" t="str">
        <f>Prefeitura!E810</f>
        <v>(13) 997622510</v>
      </c>
      <c r="K810" s="23" t="str">
        <f>LOWER('Base de dados'!K809)</f>
        <v>vanderleia_linda@hotmail.com</v>
      </c>
      <c r="L810" s="24" t="str">
        <f>'Base de dados'!J809</f>
        <v>POPULAÇÃO GERAL</v>
      </c>
      <c r="M810" s="24" t="str">
        <f>'Base de dados'!L809</f>
        <v>SUPLENTE COMPLEMENTAR</v>
      </c>
      <c r="N810" s="24">
        <f>'Base de dados'!M809</f>
        <v>577</v>
      </c>
      <c r="O810" s="29" t="str">
        <f>IF(OR(Prefeitura!I810="Não",Prefeitura!J810&lt;&gt;""),"EXCLUÍDO","")</f>
        <v/>
      </c>
      <c r="P810" s="24" t="str">
        <f>IF(Prefeitura!J810&lt;&gt;"","ATENDIDO CDHU",IF(Prefeitura!I810="Não","NÃO COMPROVA TEMPO DE MORADIA",""))</f>
        <v/>
      </c>
      <c r="Q810" s="24" t="str">
        <f t="shared" si="26"/>
        <v/>
      </c>
    </row>
    <row r="811" spans="1:17" ht="24.95" customHeight="1" x14ac:dyDescent="0.25">
      <c r="A811" s="17">
        <f t="shared" si="25"/>
        <v>809</v>
      </c>
      <c r="B811" s="18" t="str">
        <f>'Base de dados'!A810</f>
        <v>5140000257</v>
      </c>
      <c r="C811" s="19" t="str">
        <f>'Base de dados'!B810</f>
        <v>GILENO SILVA LIMA</v>
      </c>
      <c r="D811" s="26">
        <f>'Base de dados'!C810</f>
        <v>321154277</v>
      </c>
      <c r="E811" s="20" t="str">
        <f>'Base de dados'!D810</f>
        <v>257.565.198-07</v>
      </c>
      <c r="F811" s="21" t="str">
        <f>IF('Base de dados'!E810&lt;&gt;"",'Base de dados'!E810,"")</f>
        <v/>
      </c>
      <c r="G811" s="21" t="str">
        <f>IF('Base de dados'!F810&lt;&gt;"",'Base de dados'!F810,"")</f>
        <v/>
      </c>
      <c r="H811" s="21" t="str">
        <f>IF('Base de dados'!G810&lt;&gt;"",'Base de dados'!G810,"")</f>
        <v/>
      </c>
      <c r="I811" s="31" t="str">
        <f>Prefeitura!D811</f>
        <v>RUA PRUDENTE DE MORAIS, 72 - VILA INDUSTRIAL - JUQUIA</v>
      </c>
      <c r="J811" s="22" t="str">
        <f>Prefeitura!E811</f>
        <v>(13) 996011035</v>
      </c>
      <c r="K811" s="23" t="str">
        <f>LOWER('Base de dados'!K810)</f>
        <v>lopesmariaaparecida212@gmail.com</v>
      </c>
      <c r="L811" s="24" t="str">
        <f>'Base de dados'!J810</f>
        <v>POPULAÇÃO GERAL</v>
      </c>
      <c r="M811" s="24" t="str">
        <f>'Base de dados'!L810</f>
        <v>SUPLENTE COMPLEMENTAR</v>
      </c>
      <c r="N811" s="24">
        <f>'Base de dados'!M810</f>
        <v>578</v>
      </c>
      <c r="O811" s="29" t="str">
        <f>IF(OR(Prefeitura!I811="Não",Prefeitura!J811&lt;&gt;""),"EXCLUÍDO","")</f>
        <v/>
      </c>
      <c r="P811" s="24" t="str">
        <f>IF(Prefeitura!J811&lt;&gt;"","ATENDIDO CDHU",IF(Prefeitura!I811="Não","NÃO COMPROVA TEMPO DE MORADIA",""))</f>
        <v/>
      </c>
      <c r="Q811" s="24" t="str">
        <f t="shared" si="26"/>
        <v/>
      </c>
    </row>
    <row r="812" spans="1:17" ht="24.95" customHeight="1" x14ac:dyDescent="0.25">
      <c r="A812" s="17">
        <f t="shared" si="25"/>
        <v>810</v>
      </c>
      <c r="B812" s="18" t="str">
        <f>'Base de dados'!A811</f>
        <v>5140004234</v>
      </c>
      <c r="C812" s="19" t="str">
        <f>'Base de dados'!B811</f>
        <v>ADRIANA CUNHA LOPES</v>
      </c>
      <c r="D812" s="26">
        <f>'Base de dados'!C811</f>
        <v>40351793</v>
      </c>
      <c r="E812" s="20" t="str">
        <f>'Base de dados'!D811</f>
        <v>299.131.848-19</v>
      </c>
      <c r="F812" s="21" t="str">
        <f>IF('Base de dados'!E811&lt;&gt;"",'Base de dados'!E811,"")</f>
        <v/>
      </c>
      <c r="G812" s="21" t="str">
        <f>IF('Base de dados'!F811&lt;&gt;"",'Base de dados'!F811,"")</f>
        <v/>
      </c>
      <c r="H812" s="21" t="str">
        <f>IF('Base de dados'!G811&lt;&gt;"",'Base de dados'!G811,"")</f>
        <v/>
      </c>
      <c r="I812" s="31" t="str">
        <f>Prefeitura!D812</f>
        <v>CHA MARIA DE LIMA FRAZAO, 88 - PIUVA - JUQUIA</v>
      </c>
      <c r="J812" s="22" t="str">
        <f>Prefeitura!E812</f>
        <v>(13) 997295287</v>
      </c>
      <c r="K812" s="23" t="str">
        <f>LOWER('Base de dados'!K811)</f>
        <v>adriannalopes23@gmail.com</v>
      </c>
      <c r="L812" s="24" t="str">
        <f>'Base de dados'!J811</f>
        <v>POPULAÇÃO GERAL</v>
      </c>
      <c r="M812" s="24" t="str">
        <f>'Base de dados'!L811</f>
        <v>SUPLENTE COMPLEMENTAR</v>
      </c>
      <c r="N812" s="24">
        <f>'Base de dados'!M811</f>
        <v>579</v>
      </c>
      <c r="O812" s="29" t="str">
        <f>IF(OR(Prefeitura!I812="Não",Prefeitura!J812&lt;&gt;""),"EXCLUÍDO","")</f>
        <v/>
      </c>
      <c r="P812" s="24" t="str">
        <f>IF(Prefeitura!J812&lt;&gt;"","ATENDIDO CDHU",IF(Prefeitura!I812="Não","NÃO COMPROVA TEMPO DE MORADIA",""))</f>
        <v/>
      </c>
      <c r="Q812" s="24" t="str">
        <f t="shared" si="26"/>
        <v/>
      </c>
    </row>
    <row r="813" spans="1:17" ht="24.95" customHeight="1" x14ac:dyDescent="0.25">
      <c r="A813" s="17">
        <f t="shared" si="25"/>
        <v>811</v>
      </c>
      <c r="B813" s="18" t="str">
        <f>'Base de dados'!A812</f>
        <v>5140009076</v>
      </c>
      <c r="C813" s="19" t="str">
        <f>'Base de dados'!B812</f>
        <v>MISAEL SILVA DIAS</v>
      </c>
      <c r="D813" s="26">
        <f>'Base de dados'!C812</f>
        <v>16168251</v>
      </c>
      <c r="E813" s="20" t="str">
        <f>'Base de dados'!D812</f>
        <v>046.967.498-94</v>
      </c>
      <c r="F813" s="21" t="str">
        <f>IF('Base de dados'!E812&lt;&gt;"",'Base de dados'!E812,"")</f>
        <v/>
      </c>
      <c r="G813" s="21" t="str">
        <f>IF('Base de dados'!F812&lt;&gt;"",'Base de dados'!F812,"")</f>
        <v/>
      </c>
      <c r="H813" s="21" t="str">
        <f>IF('Base de dados'!G812&lt;&gt;"",'Base de dados'!G812,"")</f>
        <v/>
      </c>
      <c r="I813" s="31" t="str">
        <f>Prefeitura!D813</f>
        <v>RUA JOAO FLORENCIO, 263 - VILA SANCHES - JUQUIA</v>
      </c>
      <c r="J813" s="22" t="str">
        <f>Prefeitura!E813</f>
        <v>(13) 996045174</v>
      </c>
      <c r="K813" s="23" t="str">
        <f>LOWER('Base de dados'!K812)</f>
        <v>wesleyjuk@gmail.com</v>
      </c>
      <c r="L813" s="24" t="str">
        <f>'Base de dados'!J812</f>
        <v>POPULAÇÃO GERAL</v>
      </c>
      <c r="M813" s="24" t="str">
        <f>'Base de dados'!L812</f>
        <v>SUPLENTE COMPLEMENTAR</v>
      </c>
      <c r="N813" s="24">
        <f>'Base de dados'!M812</f>
        <v>580</v>
      </c>
      <c r="O813" s="29" t="str">
        <f>IF(OR(Prefeitura!I813="Não",Prefeitura!J813&lt;&gt;""),"EXCLUÍDO","")</f>
        <v/>
      </c>
      <c r="P813" s="24" t="str">
        <f>IF(Prefeitura!J813&lt;&gt;"","ATENDIDO CDHU",IF(Prefeitura!I813="Não","NÃO COMPROVA TEMPO DE MORADIA",""))</f>
        <v/>
      </c>
      <c r="Q813" s="24" t="str">
        <f t="shared" si="26"/>
        <v/>
      </c>
    </row>
    <row r="814" spans="1:17" ht="24.95" customHeight="1" x14ac:dyDescent="0.25">
      <c r="A814" s="17">
        <f t="shared" si="25"/>
        <v>812</v>
      </c>
      <c r="B814" s="18" t="str">
        <f>'Base de dados'!A813</f>
        <v>5140009639</v>
      </c>
      <c r="C814" s="19" t="str">
        <f>'Base de dados'!B813</f>
        <v>CLAUDIA FRANKLIN DA SILVA</v>
      </c>
      <c r="D814" s="26">
        <f>'Base de dados'!C813</f>
        <v>42245008</v>
      </c>
      <c r="E814" s="20" t="str">
        <f>'Base de dados'!D813</f>
        <v>333.043.728-65</v>
      </c>
      <c r="F814" s="21" t="str">
        <f>IF('Base de dados'!E813&lt;&gt;"",'Base de dados'!E813,"")</f>
        <v/>
      </c>
      <c r="G814" s="21" t="str">
        <f>IF('Base de dados'!F813&lt;&gt;"",'Base de dados'!F813,"")</f>
        <v/>
      </c>
      <c r="H814" s="21" t="str">
        <f>IF('Base de dados'!G813&lt;&gt;"",'Base de dados'!G813,"")</f>
        <v/>
      </c>
      <c r="I814" s="31" t="str">
        <f>Prefeitura!D814</f>
        <v>RUA PARANA, 199 - PARQUE NACIONAL  - JUQUIA</v>
      </c>
      <c r="J814" s="22" t="str">
        <f>Prefeitura!E814</f>
        <v>(13) 996055738</v>
      </c>
      <c r="K814" s="23" t="str">
        <f>LOWER('Base de dados'!K813)</f>
        <v>prof.claudiafranklin@gmail.com</v>
      </c>
      <c r="L814" s="24" t="str">
        <f>'Base de dados'!J813</f>
        <v>POPULAÇÃO GERAL</v>
      </c>
      <c r="M814" s="24" t="str">
        <f>'Base de dados'!L813</f>
        <v>SUPLENTE COMPLEMENTAR</v>
      </c>
      <c r="N814" s="24">
        <f>'Base de dados'!M813</f>
        <v>581</v>
      </c>
      <c r="O814" s="29" t="str">
        <f>IF(OR(Prefeitura!I814="Não",Prefeitura!J814&lt;&gt;""),"EXCLUÍDO","")</f>
        <v/>
      </c>
      <c r="P814" s="24" t="str">
        <f>IF(Prefeitura!J814&lt;&gt;"","ATENDIDO CDHU",IF(Prefeitura!I814="Não","NÃO COMPROVA TEMPO DE MORADIA",""))</f>
        <v/>
      </c>
      <c r="Q814" s="24" t="str">
        <f t="shared" si="26"/>
        <v/>
      </c>
    </row>
    <row r="815" spans="1:17" ht="24.95" customHeight="1" x14ac:dyDescent="0.25">
      <c r="A815" s="17">
        <f t="shared" si="25"/>
        <v>813</v>
      </c>
      <c r="B815" s="18" t="str">
        <f>'Base de dados'!A814</f>
        <v>5140007955</v>
      </c>
      <c r="C815" s="19" t="str">
        <f>'Base de dados'!B814</f>
        <v>ROSELIA MUNIZ DA COSTA</v>
      </c>
      <c r="D815" s="26">
        <f>'Base de dados'!C814</f>
        <v>341326240</v>
      </c>
      <c r="E815" s="20" t="str">
        <f>'Base de dados'!D814</f>
        <v>335.577.328-00</v>
      </c>
      <c r="F815" s="21" t="str">
        <f>IF('Base de dados'!E814&lt;&gt;"",'Base de dados'!E814,"")</f>
        <v/>
      </c>
      <c r="G815" s="21" t="str">
        <f>IF('Base de dados'!F814&lt;&gt;"",'Base de dados'!F814,"")</f>
        <v/>
      </c>
      <c r="H815" s="21" t="str">
        <f>IF('Base de dados'!G814&lt;&gt;"",'Base de dados'!G814,"")</f>
        <v/>
      </c>
      <c r="I815" s="31" t="str">
        <f>Prefeitura!D815</f>
        <v>RUA ABEL DE OLIVEIRA VASSAO, 89 - FLORINDO DE CIMA - JUQUIA</v>
      </c>
      <c r="J815" s="22" t="str">
        <f>Prefeitura!E815</f>
        <v>(13) 996177039</v>
      </c>
      <c r="K815" s="23" t="str">
        <f>LOWER('Base de dados'!K814)</f>
        <v>roséliacosta73@gmail.com</v>
      </c>
      <c r="L815" s="24" t="str">
        <f>'Base de dados'!J814</f>
        <v>POPULAÇÃO GERAL</v>
      </c>
      <c r="M815" s="24" t="str">
        <f>'Base de dados'!L814</f>
        <v>SUPLENTE COMPLEMENTAR</v>
      </c>
      <c r="N815" s="24">
        <f>'Base de dados'!M814</f>
        <v>582</v>
      </c>
      <c r="O815" s="29" t="str">
        <f>IF(OR(Prefeitura!I815="Não",Prefeitura!J815&lt;&gt;""),"EXCLUÍDO","")</f>
        <v/>
      </c>
      <c r="P815" s="24" t="str">
        <f>IF(Prefeitura!J815&lt;&gt;"","ATENDIDO CDHU",IF(Prefeitura!I815="Não","NÃO COMPROVA TEMPO DE MORADIA",""))</f>
        <v/>
      </c>
      <c r="Q815" s="24" t="str">
        <f t="shared" si="26"/>
        <v/>
      </c>
    </row>
    <row r="816" spans="1:17" ht="24.95" customHeight="1" x14ac:dyDescent="0.25">
      <c r="A816" s="17">
        <f t="shared" si="25"/>
        <v>814</v>
      </c>
      <c r="B816" s="18" t="str">
        <f>'Base de dados'!A815</f>
        <v>5140000703</v>
      </c>
      <c r="C816" s="19" t="str">
        <f>'Base de dados'!B815</f>
        <v>MARLENE DE OLIVEIRA MUNIZ</v>
      </c>
      <c r="D816" s="26">
        <f>'Base de dados'!C815</f>
        <v>294536449</v>
      </c>
      <c r="E816" s="20" t="str">
        <f>'Base de dados'!D815</f>
        <v>177.294.158-10</v>
      </c>
      <c r="F816" s="21" t="str">
        <f>IF('Base de dados'!E815&lt;&gt;"",'Base de dados'!E815,"")</f>
        <v/>
      </c>
      <c r="G816" s="21" t="str">
        <f>IF('Base de dados'!F815&lt;&gt;"",'Base de dados'!F815,"")</f>
        <v/>
      </c>
      <c r="H816" s="21" t="str">
        <f>IF('Base de dados'!G815&lt;&gt;"",'Base de dados'!G815,"")</f>
        <v/>
      </c>
      <c r="I816" s="31" t="str">
        <f>Prefeitura!D816</f>
        <v>RUA PARANA, 213 - VL SANCHES - JUQUIA</v>
      </c>
      <c r="J816" s="22" t="str">
        <f>Prefeitura!E816</f>
        <v>(13) 997218763</v>
      </c>
      <c r="K816" s="23" t="str">
        <f>LOWER('Base de dados'!K815)</f>
        <v>marlenedemuniz@gmail.com</v>
      </c>
      <c r="L816" s="24" t="str">
        <f>'Base de dados'!J815</f>
        <v>POPULAÇÃO GERAL</v>
      </c>
      <c r="M816" s="24" t="str">
        <f>'Base de dados'!L815</f>
        <v>SUPLENTE COMPLEMENTAR</v>
      </c>
      <c r="N816" s="24">
        <f>'Base de dados'!M815</f>
        <v>583</v>
      </c>
      <c r="O816" s="29" t="str">
        <f>IF(OR(Prefeitura!I816="Não",Prefeitura!J816&lt;&gt;""),"EXCLUÍDO","")</f>
        <v/>
      </c>
      <c r="P816" s="24" t="str">
        <f>IF(Prefeitura!J816&lt;&gt;"","ATENDIDO CDHU",IF(Prefeitura!I816="Não","NÃO COMPROVA TEMPO DE MORADIA",""))</f>
        <v/>
      </c>
      <c r="Q816" s="24" t="str">
        <f t="shared" si="26"/>
        <v/>
      </c>
    </row>
    <row r="817" spans="1:17" ht="24.95" customHeight="1" x14ac:dyDescent="0.25">
      <c r="A817" s="17">
        <f t="shared" si="25"/>
        <v>815</v>
      </c>
      <c r="B817" s="18" t="str">
        <f>'Base de dados'!A816</f>
        <v>5140008912</v>
      </c>
      <c r="C817" s="19" t="str">
        <f>'Base de dados'!B816</f>
        <v>ROSEMEIRE MIRANDA VENANCIO DE FREITAS</v>
      </c>
      <c r="D817" s="26">
        <f>'Base de dados'!C816</f>
        <v>6311051</v>
      </c>
      <c r="E817" s="20" t="str">
        <f>'Base de dados'!D816</f>
        <v>158.942.268-64</v>
      </c>
      <c r="F817" s="21" t="str">
        <f>IF('Base de dados'!E816&lt;&gt;"",'Base de dados'!E816,"")</f>
        <v/>
      </c>
      <c r="G817" s="21" t="str">
        <f>IF('Base de dados'!F816&lt;&gt;"",'Base de dados'!F816,"")</f>
        <v/>
      </c>
      <c r="H817" s="21" t="str">
        <f>IF('Base de dados'!G816&lt;&gt;"",'Base de dados'!G816,"")</f>
        <v/>
      </c>
      <c r="I817" s="31" t="str">
        <f>Prefeitura!D817</f>
        <v>SIT REFUGIO II, s/n - REFUGIO RIO JUQUIA II - JUQUIA</v>
      </c>
      <c r="J817" s="22" t="str">
        <f>Prefeitura!E817</f>
        <v>(13) 991302262</v>
      </c>
      <c r="K817" s="23" t="str">
        <f>LOWER('Base de dados'!K816)</f>
        <v>rosemeire.m.venancio@gmail.com</v>
      </c>
      <c r="L817" s="24" t="str">
        <f>'Base de dados'!J816</f>
        <v>POPULAÇÃO GERAL</v>
      </c>
      <c r="M817" s="24" t="str">
        <f>'Base de dados'!L816</f>
        <v>SUPLENTE COMPLEMENTAR</v>
      </c>
      <c r="N817" s="24">
        <f>'Base de dados'!M816</f>
        <v>584</v>
      </c>
      <c r="O817" s="29" t="str">
        <f>IF(OR(Prefeitura!I817="Não",Prefeitura!J817&lt;&gt;""),"EXCLUÍDO","")</f>
        <v/>
      </c>
      <c r="P817" s="24" t="str">
        <f>IF(Prefeitura!J817&lt;&gt;"","ATENDIDO CDHU",IF(Prefeitura!I817="Não","NÃO COMPROVA TEMPO DE MORADIA",""))</f>
        <v/>
      </c>
      <c r="Q817" s="24" t="str">
        <f t="shared" si="26"/>
        <v/>
      </c>
    </row>
    <row r="818" spans="1:17" ht="24.95" customHeight="1" x14ac:dyDescent="0.25">
      <c r="A818" s="17">
        <f t="shared" si="25"/>
        <v>816</v>
      </c>
      <c r="B818" s="18" t="str">
        <f>'Base de dados'!A817</f>
        <v>5140005504</v>
      </c>
      <c r="C818" s="19" t="str">
        <f>'Base de dados'!B817</f>
        <v>ATEVALDO ALVES PEREIRA</v>
      </c>
      <c r="D818" s="26">
        <f>'Base de dados'!C817</f>
        <v>209561749</v>
      </c>
      <c r="E818" s="20" t="str">
        <f>'Base de dados'!D817</f>
        <v>073.843.018-82</v>
      </c>
      <c r="F818" s="21" t="str">
        <f>IF('Base de dados'!E817&lt;&gt;"",'Base de dados'!E817,"")</f>
        <v/>
      </c>
      <c r="G818" s="21" t="str">
        <f>IF('Base de dados'!F817&lt;&gt;"",'Base de dados'!F817,"")</f>
        <v/>
      </c>
      <c r="H818" s="21" t="str">
        <f>IF('Base de dados'!G817&lt;&gt;"",'Base de dados'!G817,"")</f>
        <v/>
      </c>
      <c r="I818" s="31" t="str">
        <f>Prefeitura!D818</f>
        <v>RUA LOURENCO COSTA, 150 - VILA SANCHES - JUQUIA</v>
      </c>
      <c r="J818" s="22" t="str">
        <f>Prefeitura!E818</f>
        <v>(13) 996067869</v>
      </c>
      <c r="K818" s="23" t="str">
        <f>LOWER('Base de dados'!K817)</f>
        <v>atevaldoapereiraalves@gmail.com</v>
      </c>
      <c r="L818" s="24" t="str">
        <f>'Base de dados'!J817</f>
        <v>POPULAÇÃO GERAL</v>
      </c>
      <c r="M818" s="24" t="str">
        <f>'Base de dados'!L817</f>
        <v>SUPLENTE COMPLEMENTAR</v>
      </c>
      <c r="N818" s="24">
        <f>'Base de dados'!M817</f>
        <v>585</v>
      </c>
      <c r="O818" s="29" t="str">
        <f>IF(OR(Prefeitura!I818="Não",Prefeitura!J818&lt;&gt;""),"EXCLUÍDO","")</f>
        <v/>
      </c>
      <c r="P818" s="24" t="str">
        <f>IF(Prefeitura!J818&lt;&gt;"","ATENDIDO CDHU",IF(Prefeitura!I818="Não","NÃO COMPROVA TEMPO DE MORADIA",""))</f>
        <v/>
      </c>
      <c r="Q818" s="24" t="str">
        <f t="shared" si="26"/>
        <v/>
      </c>
    </row>
    <row r="819" spans="1:17" ht="24.95" customHeight="1" x14ac:dyDescent="0.25">
      <c r="A819" s="17">
        <f t="shared" si="25"/>
        <v>817</v>
      </c>
      <c r="B819" s="18" t="str">
        <f>'Base de dados'!A818</f>
        <v>5140003509</v>
      </c>
      <c r="C819" s="19" t="str">
        <f>'Base de dados'!B818</f>
        <v>MARCIA COSTA LIRA DE ANDRADE</v>
      </c>
      <c r="D819" s="26">
        <f>'Base de dados'!C818</f>
        <v>452200167</v>
      </c>
      <c r="E819" s="20" t="str">
        <f>'Base de dados'!D818</f>
        <v>055.890.339-85</v>
      </c>
      <c r="F819" s="21" t="str">
        <f>IF('Base de dados'!E818&lt;&gt;"",'Base de dados'!E818,"")</f>
        <v>NILTON CORREIA DE ANDRADE</v>
      </c>
      <c r="G819" s="21">
        <f>IF('Base de dados'!F818&lt;&gt;"",'Base de dados'!F818,"")</f>
        <v>126705811</v>
      </c>
      <c r="H819" s="21" t="str">
        <f>IF('Base de dados'!G818&lt;&gt;"",'Base de dados'!G818,"")</f>
        <v>017.869.928-41</v>
      </c>
      <c r="I819" s="31" t="str">
        <f>Prefeitura!D819</f>
        <v>RUA ABEL DE OLIVEIRA VASSAO, 235 - VILA FLORINDO DE CIMA - JUQUIA</v>
      </c>
      <c r="J819" s="22" t="str">
        <f>Prefeitura!E819</f>
        <v>(13) 996143881</v>
      </c>
      <c r="K819" s="23" t="str">
        <f>LOWER('Base de dados'!K818)</f>
        <v>costaliramarcia37@gmail.com</v>
      </c>
      <c r="L819" s="24" t="str">
        <f>'Base de dados'!J818</f>
        <v>POPULAÇÃO GERAL</v>
      </c>
      <c r="M819" s="24" t="str">
        <f>'Base de dados'!L818</f>
        <v>SUPLENTE COMPLEMENTAR</v>
      </c>
      <c r="N819" s="24">
        <f>'Base de dados'!M818</f>
        <v>586</v>
      </c>
      <c r="O819" s="29" t="str">
        <f>IF(OR(Prefeitura!I819="Não",Prefeitura!J819&lt;&gt;""),"EXCLUÍDO","")</f>
        <v/>
      </c>
      <c r="P819" s="24" t="str">
        <f>IF(Prefeitura!J819&lt;&gt;"","ATENDIDO CDHU",IF(Prefeitura!I819="Não","NÃO COMPROVA TEMPO DE MORADIA",""))</f>
        <v/>
      </c>
      <c r="Q819" s="24" t="str">
        <f t="shared" si="26"/>
        <v/>
      </c>
    </row>
    <row r="820" spans="1:17" ht="24.95" customHeight="1" x14ac:dyDescent="0.25">
      <c r="A820" s="17">
        <f t="shared" si="25"/>
        <v>818</v>
      </c>
      <c r="B820" s="18" t="str">
        <f>'Base de dados'!A819</f>
        <v>5140009100</v>
      </c>
      <c r="C820" s="19" t="str">
        <f>'Base de dados'!B819</f>
        <v>ELIELSON DA GUIA GONCALVES</v>
      </c>
      <c r="D820" s="26">
        <f>'Base de dados'!C819</f>
        <v>588320596</v>
      </c>
      <c r="E820" s="20" t="str">
        <f>'Base de dados'!D819</f>
        <v>487.075.028-77</v>
      </c>
      <c r="F820" s="21" t="str">
        <f>IF('Base de dados'!E819&lt;&gt;"",'Base de dados'!E819,"")</f>
        <v>BARBARA COELHO GONCALVES</v>
      </c>
      <c r="G820" s="21">
        <f>IF('Base de dados'!F819&lt;&gt;"",'Base de dados'!F819,"")</f>
        <v>463269123</v>
      </c>
      <c r="H820" s="21" t="str">
        <f>IF('Base de dados'!G819&lt;&gt;"",'Base de dados'!G819,"")</f>
        <v>401.868.988-86</v>
      </c>
      <c r="I820" s="31" t="str">
        <f>Prefeitura!D820</f>
        <v>SIT SETE BARRAS KM2, Sem número - COLONIA SANTA - JUQUIA</v>
      </c>
      <c r="J820" s="22" t="str">
        <f>Prefeitura!E820</f>
        <v>(13) 981043035</v>
      </c>
      <c r="K820" s="23" t="str">
        <f>LOWER('Base de dados'!K819)</f>
        <v>goncalvesbarbara786@gmail.com</v>
      </c>
      <c r="L820" s="24" t="str">
        <f>'Base de dados'!J819</f>
        <v>POPULAÇÃO GERAL</v>
      </c>
      <c r="M820" s="24" t="str">
        <f>'Base de dados'!L819</f>
        <v>SUPLENTE COMPLEMENTAR</v>
      </c>
      <c r="N820" s="24">
        <f>'Base de dados'!M819</f>
        <v>587</v>
      </c>
      <c r="O820" s="29" t="str">
        <f>IF(OR(Prefeitura!I820="Não",Prefeitura!J820&lt;&gt;""),"EXCLUÍDO","")</f>
        <v/>
      </c>
      <c r="P820" s="24" t="str">
        <f>IF(Prefeitura!J820&lt;&gt;"","ATENDIDO CDHU",IF(Prefeitura!I820="Não","NÃO COMPROVA TEMPO DE MORADIA",""))</f>
        <v/>
      </c>
      <c r="Q820" s="24" t="str">
        <f t="shared" si="26"/>
        <v/>
      </c>
    </row>
    <row r="821" spans="1:17" ht="24.95" customHeight="1" x14ac:dyDescent="0.25">
      <c r="A821" s="17">
        <f t="shared" si="25"/>
        <v>819</v>
      </c>
      <c r="B821" s="18" t="str">
        <f>'Base de dados'!A820</f>
        <v>5140007260</v>
      </c>
      <c r="C821" s="19" t="str">
        <f>'Base de dados'!B820</f>
        <v>DAIANE SALVIANO LOPES</v>
      </c>
      <c r="D821" s="26">
        <f>'Base de dados'!C820</f>
        <v>600166624</v>
      </c>
      <c r="E821" s="20" t="str">
        <f>'Base de dados'!D820</f>
        <v>498.789.548-03</v>
      </c>
      <c r="F821" s="21" t="str">
        <f>IF('Base de dados'!E820&lt;&gt;"",'Base de dados'!E820,"")</f>
        <v/>
      </c>
      <c r="G821" s="21" t="str">
        <f>IF('Base de dados'!F820&lt;&gt;"",'Base de dados'!F820,"")</f>
        <v/>
      </c>
      <c r="H821" s="21" t="str">
        <f>IF('Base de dados'!G820&lt;&gt;"",'Base de dados'!G820,"")</f>
        <v/>
      </c>
      <c r="I821" s="31" t="str">
        <f>Prefeitura!D821</f>
        <v>RUA MARCELINO ZACARIAS SANCHES, 231 - VILA SANCHES - JUQUIA</v>
      </c>
      <c r="J821" s="22" t="str">
        <f>Prefeitura!E821</f>
        <v>(13) 996516910</v>
      </c>
      <c r="K821" s="23" t="str">
        <f>LOWER('Base de dados'!K820)</f>
        <v>melopess@outlook.com</v>
      </c>
      <c r="L821" s="24" t="str">
        <f>'Base de dados'!J820</f>
        <v>POPULAÇÃO GERAL</v>
      </c>
      <c r="M821" s="24" t="str">
        <f>'Base de dados'!L820</f>
        <v>SUPLENTE COMPLEMENTAR</v>
      </c>
      <c r="N821" s="24">
        <f>'Base de dados'!M820</f>
        <v>588</v>
      </c>
      <c r="O821" s="29" t="str">
        <f>IF(OR(Prefeitura!I821="Não",Prefeitura!J821&lt;&gt;""),"EXCLUÍDO","")</f>
        <v/>
      </c>
      <c r="P821" s="24" t="str">
        <f>IF(Prefeitura!J821&lt;&gt;"","ATENDIDO CDHU",IF(Prefeitura!I821="Não","NÃO COMPROVA TEMPO DE MORADIA",""))</f>
        <v/>
      </c>
      <c r="Q821" s="24" t="str">
        <f t="shared" si="26"/>
        <v/>
      </c>
    </row>
    <row r="822" spans="1:17" ht="24.95" customHeight="1" x14ac:dyDescent="0.25">
      <c r="A822" s="17">
        <f t="shared" si="25"/>
        <v>820</v>
      </c>
      <c r="B822" s="18" t="str">
        <f>'Base de dados'!A821</f>
        <v>5140004143</v>
      </c>
      <c r="C822" s="19" t="str">
        <f>'Base de dados'!B821</f>
        <v>NALVA GARCIA MOTTA</v>
      </c>
      <c r="D822" s="26">
        <f>'Base de dados'!C821</f>
        <v>454970195</v>
      </c>
      <c r="E822" s="20" t="str">
        <f>'Base de dados'!D821</f>
        <v>392.341.328-90</v>
      </c>
      <c r="F822" s="21" t="str">
        <f>IF('Base de dados'!E821&lt;&gt;"",'Base de dados'!E821,"")</f>
        <v/>
      </c>
      <c r="G822" s="21" t="str">
        <f>IF('Base de dados'!F821&lt;&gt;"",'Base de dados'!F821,"")</f>
        <v/>
      </c>
      <c r="H822" s="21" t="str">
        <f>IF('Base de dados'!G821&lt;&gt;"",'Base de dados'!G821,"")</f>
        <v/>
      </c>
      <c r="I822" s="31" t="str">
        <f>Prefeitura!D822</f>
        <v>RUA ADVENTISTA, 118 - PIUVA - JUQUIA</v>
      </c>
      <c r="J822" s="22" t="str">
        <f>Prefeitura!E822</f>
        <v>(13) 996689005</v>
      </c>
      <c r="K822" s="23" t="str">
        <f>LOWER('Base de dados'!K821)</f>
        <v>nalvagarccmotta@gmail.com</v>
      </c>
      <c r="L822" s="24" t="str">
        <f>'Base de dados'!J821</f>
        <v>POPULAÇÃO GERAL</v>
      </c>
      <c r="M822" s="24" t="str">
        <f>'Base de dados'!L821</f>
        <v>SUPLENTE COMPLEMENTAR</v>
      </c>
      <c r="N822" s="24">
        <f>'Base de dados'!M821</f>
        <v>589</v>
      </c>
      <c r="O822" s="29" t="str">
        <f>IF(OR(Prefeitura!I822="Não",Prefeitura!J822&lt;&gt;""),"EXCLUÍDO","")</f>
        <v/>
      </c>
      <c r="P822" s="24" t="str">
        <f>IF(Prefeitura!J822&lt;&gt;"","ATENDIDO CDHU",IF(Prefeitura!I822="Não","NÃO COMPROVA TEMPO DE MORADIA",""))</f>
        <v/>
      </c>
      <c r="Q822" s="24" t="str">
        <f t="shared" si="26"/>
        <v/>
      </c>
    </row>
    <row r="823" spans="1:17" ht="24.95" customHeight="1" x14ac:dyDescent="0.25">
      <c r="A823" s="17">
        <f t="shared" si="25"/>
        <v>821</v>
      </c>
      <c r="B823" s="18" t="str">
        <f>'Base de dados'!A822</f>
        <v>5140008797</v>
      </c>
      <c r="C823" s="19" t="str">
        <f>'Base de dados'!B822</f>
        <v>MARIA NAZARE DE LIMA</v>
      </c>
      <c r="D823" s="26">
        <f>'Base de dados'!C822</f>
        <v>337078828</v>
      </c>
      <c r="E823" s="20" t="str">
        <f>'Base de dados'!D822</f>
        <v>391.749.158-35</v>
      </c>
      <c r="F823" s="21" t="str">
        <f>IF('Base de dados'!E822&lt;&gt;"",'Base de dados'!E822,"")</f>
        <v/>
      </c>
      <c r="G823" s="21" t="str">
        <f>IF('Base de dados'!F822&lt;&gt;"",'Base de dados'!F822,"")</f>
        <v/>
      </c>
      <c r="H823" s="21" t="str">
        <f>IF('Base de dados'!G822&lt;&gt;"",'Base de dados'!G822,"")</f>
        <v/>
      </c>
      <c r="I823" s="31" t="str">
        <f>Prefeitura!D823</f>
        <v>RUA KUNO HASE, 89 - BAIRRO ESTACAO  - JUQUIA</v>
      </c>
      <c r="J823" s="22" t="str">
        <f>Prefeitura!E823</f>
        <v>(13) 997162026</v>
      </c>
      <c r="K823" s="23" t="str">
        <f>LOWER('Base de dados'!K822)</f>
        <v>andrielle.lopes@hotmail.com</v>
      </c>
      <c r="L823" s="24" t="str">
        <f>'Base de dados'!J822</f>
        <v>POPULAÇÃO GERAL</v>
      </c>
      <c r="M823" s="24" t="str">
        <f>'Base de dados'!L822</f>
        <v>SUPLENTE COMPLEMENTAR</v>
      </c>
      <c r="N823" s="24">
        <f>'Base de dados'!M822</f>
        <v>590</v>
      </c>
      <c r="O823" s="29" t="str">
        <f>IF(OR(Prefeitura!I823="Não",Prefeitura!J823&lt;&gt;""),"EXCLUÍDO","")</f>
        <v/>
      </c>
      <c r="P823" s="24" t="str">
        <f>IF(Prefeitura!J823&lt;&gt;"","ATENDIDO CDHU",IF(Prefeitura!I823="Não","NÃO COMPROVA TEMPO DE MORADIA",""))</f>
        <v/>
      </c>
      <c r="Q823" s="24" t="str">
        <f t="shared" si="26"/>
        <v/>
      </c>
    </row>
    <row r="824" spans="1:17" ht="24.95" customHeight="1" x14ac:dyDescent="0.25">
      <c r="A824" s="17">
        <f t="shared" si="25"/>
        <v>822</v>
      </c>
      <c r="B824" s="18" t="str">
        <f>'Base de dados'!A823</f>
        <v>5140005983</v>
      </c>
      <c r="C824" s="19" t="str">
        <f>'Base de dados'!B823</f>
        <v>ROSIMEIRE DAS GRACAS PEREIRA</v>
      </c>
      <c r="D824" s="26">
        <f>'Base de dados'!C823</f>
        <v>335005767</v>
      </c>
      <c r="E824" s="20" t="str">
        <f>'Base de dados'!D823</f>
        <v>349.638.448-42</v>
      </c>
      <c r="F824" s="21" t="str">
        <f>IF('Base de dados'!E823&lt;&gt;"",'Base de dados'!E823,"")</f>
        <v/>
      </c>
      <c r="G824" s="21" t="str">
        <f>IF('Base de dados'!F823&lt;&gt;"",'Base de dados'!F823,"")</f>
        <v/>
      </c>
      <c r="H824" s="21" t="str">
        <f>IF('Base de dados'!G823&lt;&gt;"",'Base de dados'!G823,"")</f>
        <v/>
      </c>
      <c r="I824" s="31" t="str">
        <f>Prefeitura!D824</f>
        <v>SIT RIBEIRAO FUNDO DE CIMA, 1 - FAZENDA HIGA - JUQUIA</v>
      </c>
      <c r="J824" s="22" t="str">
        <f>Prefeitura!E824</f>
        <v>(11) 990245877</v>
      </c>
      <c r="K824" s="23" t="str">
        <f>LOWER('Base de dados'!K823)</f>
        <v>rosimeireggpereira@gmail.com</v>
      </c>
      <c r="L824" s="24" t="str">
        <f>'Base de dados'!J823</f>
        <v>POPULAÇÃO GERAL</v>
      </c>
      <c r="M824" s="24" t="str">
        <f>'Base de dados'!L823</f>
        <v>SUPLENTE COMPLEMENTAR</v>
      </c>
      <c r="N824" s="24">
        <f>'Base de dados'!M823</f>
        <v>591</v>
      </c>
      <c r="O824" s="29" t="str">
        <f>IF(OR(Prefeitura!I824="Não",Prefeitura!J824&lt;&gt;""),"EXCLUÍDO","")</f>
        <v/>
      </c>
      <c r="P824" s="24" t="str">
        <f>IF(Prefeitura!J824&lt;&gt;"","ATENDIDO CDHU",IF(Prefeitura!I824="Não","NÃO COMPROVA TEMPO DE MORADIA",""))</f>
        <v/>
      </c>
      <c r="Q824" s="24" t="str">
        <f t="shared" si="26"/>
        <v/>
      </c>
    </row>
    <row r="825" spans="1:17" ht="24.95" customHeight="1" x14ac:dyDescent="0.25">
      <c r="A825" s="17">
        <f t="shared" si="25"/>
        <v>823</v>
      </c>
      <c r="B825" s="18" t="str">
        <f>'Base de dados'!A824</f>
        <v>5140010074</v>
      </c>
      <c r="C825" s="19" t="str">
        <f>'Base de dados'!B824</f>
        <v>ELLEN DOS SANTOS RIZZI</v>
      </c>
      <c r="D825" s="26">
        <f>'Base de dados'!C824</f>
        <v>416725004</v>
      </c>
      <c r="E825" s="20" t="str">
        <f>'Base de dados'!D824</f>
        <v>352.850.908-22</v>
      </c>
      <c r="F825" s="21" t="str">
        <f>IF('Base de dados'!E824&lt;&gt;"",'Base de dados'!E824,"")</f>
        <v/>
      </c>
      <c r="G825" s="21" t="str">
        <f>IF('Base de dados'!F824&lt;&gt;"",'Base de dados'!F824,"")</f>
        <v/>
      </c>
      <c r="H825" s="21" t="str">
        <f>IF('Base de dados'!G824&lt;&gt;"",'Base de dados'!G824,"")</f>
        <v/>
      </c>
      <c r="I825" s="31" t="str">
        <f>Prefeitura!D825</f>
        <v>RUA AMAZONAS, 250 - VILAS SANCHES  - JUQUIA</v>
      </c>
      <c r="J825" s="22" t="str">
        <f>Prefeitura!E825</f>
        <v>(11) 934869552</v>
      </c>
      <c r="K825" s="23" t="str">
        <f>LOWER('Base de dados'!K824)</f>
        <v>ellen.rizzi35@gmail.com</v>
      </c>
      <c r="L825" s="24" t="str">
        <f>'Base de dados'!J824</f>
        <v>POPULAÇÃO GERAL</v>
      </c>
      <c r="M825" s="24" t="str">
        <f>'Base de dados'!L824</f>
        <v>SUPLENTE COMPLEMENTAR</v>
      </c>
      <c r="N825" s="24">
        <f>'Base de dados'!M824</f>
        <v>592</v>
      </c>
      <c r="O825" s="29" t="str">
        <f>IF(OR(Prefeitura!I825="Não",Prefeitura!J825&lt;&gt;""),"EXCLUÍDO","")</f>
        <v/>
      </c>
      <c r="P825" s="24" t="str">
        <f>IF(Prefeitura!J825&lt;&gt;"","ATENDIDO CDHU",IF(Prefeitura!I825="Não","NÃO COMPROVA TEMPO DE MORADIA",""))</f>
        <v/>
      </c>
      <c r="Q825" s="24" t="str">
        <f t="shared" si="26"/>
        <v/>
      </c>
    </row>
    <row r="826" spans="1:17" ht="24.95" customHeight="1" x14ac:dyDescent="0.25">
      <c r="A826" s="17">
        <f t="shared" si="25"/>
        <v>824</v>
      </c>
      <c r="B826" s="18" t="str">
        <f>'Base de dados'!A825</f>
        <v>5140009860</v>
      </c>
      <c r="C826" s="19" t="str">
        <f>'Base de dados'!B825</f>
        <v>JESSICA MUNIZ ROSA</v>
      </c>
      <c r="D826" s="26">
        <f>'Base de dados'!C825</f>
        <v>481991761</v>
      </c>
      <c r="E826" s="20" t="str">
        <f>'Base de dados'!D825</f>
        <v>403.455.918-79</v>
      </c>
      <c r="F826" s="21" t="str">
        <f>IF('Base de dados'!E825&lt;&gt;"",'Base de dados'!E825,"")</f>
        <v/>
      </c>
      <c r="G826" s="21" t="str">
        <f>IF('Base de dados'!F825&lt;&gt;"",'Base de dados'!F825,"")</f>
        <v/>
      </c>
      <c r="H826" s="21" t="str">
        <f>IF('Base de dados'!G825&lt;&gt;"",'Base de dados'!G825,"")</f>
        <v/>
      </c>
      <c r="I826" s="31" t="str">
        <f>Prefeitura!D826</f>
        <v>RUA ANDORINHA, 474 - VILA DOS PASSAROS - JUQUIA</v>
      </c>
      <c r="J826" s="22" t="str">
        <f>Prefeitura!E826</f>
        <v>(13) 997609894</v>
      </c>
      <c r="K826" s="23" t="str">
        <f>LOWER('Base de dados'!K825)</f>
        <v>jeeehmuniz@gmail.com</v>
      </c>
      <c r="L826" s="24" t="str">
        <f>'Base de dados'!J825</f>
        <v>POPULAÇÃO GERAL</v>
      </c>
      <c r="M826" s="24" t="str">
        <f>'Base de dados'!L825</f>
        <v>SUPLENTE COMPLEMENTAR</v>
      </c>
      <c r="N826" s="24">
        <f>'Base de dados'!M825</f>
        <v>593</v>
      </c>
      <c r="O826" s="29" t="str">
        <f>IF(OR(Prefeitura!I826="Não",Prefeitura!J826&lt;&gt;""),"EXCLUÍDO","")</f>
        <v/>
      </c>
      <c r="P826" s="24" t="str">
        <f>IF(Prefeitura!J826&lt;&gt;"","ATENDIDO CDHU",IF(Prefeitura!I826="Não","NÃO COMPROVA TEMPO DE MORADIA",""))</f>
        <v/>
      </c>
      <c r="Q826" s="24" t="str">
        <f t="shared" si="26"/>
        <v/>
      </c>
    </row>
    <row r="827" spans="1:17" ht="24.95" customHeight="1" x14ac:dyDescent="0.25">
      <c r="A827" s="17">
        <f t="shared" si="25"/>
        <v>825</v>
      </c>
      <c r="B827" s="18" t="str">
        <f>'Base de dados'!A826</f>
        <v>5140006593</v>
      </c>
      <c r="C827" s="19" t="str">
        <f>'Base de dados'!B826</f>
        <v>EDUARDO MARTINS MATOS PAULO</v>
      </c>
      <c r="D827" s="26">
        <f>'Base de dados'!C826</f>
        <v>536962248</v>
      </c>
      <c r="E827" s="20" t="str">
        <f>'Base de dados'!D826</f>
        <v>422.335.808-18</v>
      </c>
      <c r="F827" s="21" t="str">
        <f>IF('Base de dados'!E826&lt;&gt;"",'Base de dados'!E826,"")</f>
        <v>INES DOS SANTOS</v>
      </c>
      <c r="G827" s="21">
        <f>IF('Base de dados'!F826&lt;&gt;"",'Base de dados'!F826,"")</f>
        <v>586963686</v>
      </c>
      <c r="H827" s="21" t="str">
        <f>IF('Base de dados'!G826&lt;&gt;"",'Base de dados'!G826,"")</f>
        <v>485.038.218-50</v>
      </c>
      <c r="I827" s="31" t="str">
        <f>Prefeitura!D827</f>
        <v>RUA ANTONIO MARQUES PATRICIO, 51 - VILA INDUSTRIAL - JUQUIA</v>
      </c>
      <c r="J827" s="22" t="str">
        <f>Prefeitura!E827</f>
        <v>(13) 996075351</v>
      </c>
      <c r="K827" s="23" t="str">
        <f>LOWER('Base de dados'!K826)</f>
        <v>edummp1105@gmail.com</v>
      </c>
      <c r="L827" s="24" t="str">
        <f>'Base de dados'!J826</f>
        <v>POPULAÇÃO GERAL</v>
      </c>
      <c r="M827" s="24" t="str">
        <f>'Base de dados'!L826</f>
        <v>SUPLENTE COMPLEMENTAR</v>
      </c>
      <c r="N827" s="24">
        <f>'Base de dados'!M826</f>
        <v>594</v>
      </c>
      <c r="O827" s="29" t="str">
        <f>IF(OR(Prefeitura!I827="Não",Prefeitura!J827&lt;&gt;""),"EXCLUÍDO","")</f>
        <v/>
      </c>
      <c r="P827" s="24" t="str">
        <f>IF(Prefeitura!J827&lt;&gt;"","ATENDIDO CDHU",IF(Prefeitura!I827="Não","NÃO COMPROVA TEMPO DE MORADIA",""))</f>
        <v/>
      </c>
      <c r="Q827" s="24" t="str">
        <f t="shared" si="26"/>
        <v/>
      </c>
    </row>
    <row r="828" spans="1:17" ht="24.95" customHeight="1" x14ac:dyDescent="0.25">
      <c r="A828" s="17">
        <f t="shared" si="25"/>
        <v>826</v>
      </c>
      <c r="B828" s="18" t="str">
        <f>'Base de dados'!A827</f>
        <v>5140006585</v>
      </c>
      <c r="C828" s="19" t="str">
        <f>'Base de dados'!B827</f>
        <v>VALDIRENE DOS SANTOS TIMOTEO</v>
      </c>
      <c r="D828" s="26">
        <f>'Base de dados'!C827</f>
        <v>288311103</v>
      </c>
      <c r="E828" s="20" t="str">
        <f>'Base de dados'!D827</f>
        <v>310.006.828-97</v>
      </c>
      <c r="F828" s="21" t="str">
        <f>IF('Base de dados'!E827&lt;&gt;"",'Base de dados'!E827,"")</f>
        <v>GERALDO FERREIRA DE FREITAS</v>
      </c>
      <c r="G828" s="21">
        <f>IF('Base de dados'!F827&lt;&gt;"",'Base de dados'!F827,"")</f>
        <v>18907668</v>
      </c>
      <c r="H828" s="21" t="str">
        <f>IF('Base de dados'!G827&lt;&gt;"",'Base de dados'!G827,"")</f>
        <v>017.861.608-70</v>
      </c>
      <c r="I828" s="31" t="str">
        <f>Prefeitura!D828</f>
        <v>CHA PARQUE ALVORADA, 0 - ITOPAVA - JUQUIA</v>
      </c>
      <c r="J828" s="22" t="str">
        <f>Prefeitura!E828</f>
        <v>(13) 997998731</v>
      </c>
      <c r="K828" s="23" t="str">
        <f>LOWER('Base de dados'!K827)</f>
        <v>cris11-lima@hotmail.com</v>
      </c>
      <c r="L828" s="24" t="str">
        <f>'Base de dados'!J827</f>
        <v>POPULAÇÃO GERAL</v>
      </c>
      <c r="M828" s="24" t="str">
        <f>'Base de dados'!L827</f>
        <v>SUPLENTE COMPLEMENTAR</v>
      </c>
      <c r="N828" s="24">
        <f>'Base de dados'!M827</f>
        <v>595</v>
      </c>
      <c r="O828" s="29" t="str">
        <f>IF(OR(Prefeitura!I828="Não",Prefeitura!J828&lt;&gt;""),"EXCLUÍDO","")</f>
        <v/>
      </c>
      <c r="P828" s="24" t="str">
        <f>IF(Prefeitura!J828&lt;&gt;"","ATENDIDO CDHU",IF(Prefeitura!I828="Não","NÃO COMPROVA TEMPO DE MORADIA",""))</f>
        <v/>
      </c>
      <c r="Q828" s="24" t="str">
        <f t="shared" si="26"/>
        <v/>
      </c>
    </row>
    <row r="829" spans="1:17" ht="24.95" customHeight="1" x14ac:dyDescent="0.25">
      <c r="A829" s="17">
        <f t="shared" si="25"/>
        <v>827</v>
      </c>
      <c r="B829" s="18" t="str">
        <f>'Base de dados'!A828</f>
        <v>5140005660</v>
      </c>
      <c r="C829" s="19" t="str">
        <f>'Base de dados'!B828</f>
        <v>MARCOS APARECIDO MORATO NUNES</v>
      </c>
      <c r="D829" s="26">
        <f>'Base de dados'!C828</f>
        <v>503750074</v>
      </c>
      <c r="E829" s="20" t="str">
        <f>'Base de dados'!D828</f>
        <v>443.493.958-06</v>
      </c>
      <c r="F829" s="21" t="str">
        <f>IF('Base de dados'!E828&lt;&gt;"",'Base de dados'!E828,"")</f>
        <v/>
      </c>
      <c r="G829" s="21" t="str">
        <f>IF('Base de dados'!F828&lt;&gt;"",'Base de dados'!F828,"")</f>
        <v/>
      </c>
      <c r="H829" s="21" t="str">
        <f>IF('Base de dados'!G828&lt;&gt;"",'Base de dados'!G828,"")</f>
        <v/>
      </c>
      <c r="I829" s="31" t="str">
        <f>Prefeitura!D829</f>
        <v>RUA PARA, 426 - PARQUE NACIONAL - JUQUIA</v>
      </c>
      <c r="J829" s="22" t="str">
        <f>Prefeitura!E829</f>
        <v>(11) 990192560</v>
      </c>
      <c r="K829" s="23" t="str">
        <f>LOWER('Base de dados'!K828)</f>
        <v>marcos.moratto@gmail.com</v>
      </c>
      <c r="L829" s="24" t="str">
        <f>'Base de dados'!J828</f>
        <v>POPULAÇÃO GERAL</v>
      </c>
      <c r="M829" s="24" t="str">
        <f>'Base de dados'!L828</f>
        <v>SUPLENTE COMPLEMENTAR</v>
      </c>
      <c r="N829" s="24">
        <f>'Base de dados'!M828</f>
        <v>596</v>
      </c>
      <c r="O829" s="29" t="str">
        <f>IF(OR(Prefeitura!I829="Não",Prefeitura!J829&lt;&gt;""),"EXCLUÍDO","")</f>
        <v/>
      </c>
      <c r="P829" s="24" t="str">
        <f>IF(Prefeitura!J829&lt;&gt;"","ATENDIDO CDHU",IF(Prefeitura!I829="Não","NÃO COMPROVA TEMPO DE MORADIA",""))</f>
        <v/>
      </c>
      <c r="Q829" s="24" t="str">
        <f t="shared" si="26"/>
        <v/>
      </c>
    </row>
    <row r="830" spans="1:17" ht="24.95" customHeight="1" x14ac:dyDescent="0.25">
      <c r="A830" s="17">
        <f t="shared" si="25"/>
        <v>828</v>
      </c>
      <c r="B830" s="18" t="str">
        <f>'Base de dados'!A829</f>
        <v>5140005959</v>
      </c>
      <c r="C830" s="19" t="str">
        <f>'Base de dados'!B829</f>
        <v>MARIA DA CONCEICAO SILVA</v>
      </c>
      <c r="D830" s="26">
        <f>'Base de dados'!C829</f>
        <v>223801586</v>
      </c>
      <c r="E830" s="20" t="str">
        <f>'Base de dados'!D829</f>
        <v>105.414.778-70</v>
      </c>
      <c r="F830" s="21" t="str">
        <f>IF('Base de dados'!E829&lt;&gt;"",'Base de dados'!E829,"")</f>
        <v/>
      </c>
      <c r="G830" s="21" t="str">
        <f>IF('Base de dados'!F829&lt;&gt;"",'Base de dados'!F829,"")</f>
        <v/>
      </c>
      <c r="H830" s="21" t="str">
        <f>IF('Base de dados'!G829&lt;&gt;"",'Base de dados'!G829,"")</f>
        <v/>
      </c>
      <c r="I830" s="31" t="str">
        <f>Prefeitura!D830</f>
        <v>VLA VIELA DAS CURUJA, Casa 2 - VILA PEDREIRA  - JUQUIA</v>
      </c>
      <c r="J830" s="22" t="str">
        <f>Prefeitura!E830</f>
        <v>(11) 974810759</v>
      </c>
      <c r="K830" s="23" t="str">
        <f>LOWER('Base de dados'!K829)</f>
        <v>guuh.s2.2011@hotmail.com</v>
      </c>
      <c r="L830" s="24" t="str">
        <f>'Base de dados'!J829</f>
        <v>POPULAÇÃO GERAL</v>
      </c>
      <c r="M830" s="24" t="str">
        <f>'Base de dados'!L829</f>
        <v>SUPLENTE COMPLEMENTAR</v>
      </c>
      <c r="N830" s="24">
        <f>'Base de dados'!M829</f>
        <v>597</v>
      </c>
      <c r="O830" s="29" t="str">
        <f>IF(OR(Prefeitura!I830="Não",Prefeitura!J830&lt;&gt;""),"EXCLUÍDO","")</f>
        <v/>
      </c>
      <c r="P830" s="24" t="str">
        <f>IF(Prefeitura!J830&lt;&gt;"","ATENDIDO CDHU",IF(Prefeitura!I830="Não","NÃO COMPROVA TEMPO DE MORADIA",""))</f>
        <v/>
      </c>
      <c r="Q830" s="24" t="str">
        <f t="shared" si="26"/>
        <v/>
      </c>
    </row>
    <row r="831" spans="1:17" ht="24.95" customHeight="1" x14ac:dyDescent="0.25">
      <c r="A831" s="17">
        <f t="shared" si="25"/>
        <v>829</v>
      </c>
      <c r="B831" s="18" t="str">
        <f>'Base de dados'!A830</f>
        <v>5140005082</v>
      </c>
      <c r="C831" s="19" t="str">
        <f>'Base de dados'!B830</f>
        <v>MARCIO ALMEIDA MUNIZ</v>
      </c>
      <c r="D831" s="26">
        <f>'Base de dados'!C830</f>
        <v>388435496</v>
      </c>
      <c r="E831" s="20" t="str">
        <f>'Base de dados'!D830</f>
        <v>274.666.928-50</v>
      </c>
      <c r="F831" s="21" t="str">
        <f>IF('Base de dados'!E830&lt;&gt;"",'Base de dados'!E830,"")</f>
        <v/>
      </c>
      <c r="G831" s="21" t="str">
        <f>IF('Base de dados'!F830&lt;&gt;"",'Base de dados'!F830,"")</f>
        <v/>
      </c>
      <c r="H831" s="21" t="str">
        <f>IF('Base de dados'!G830&lt;&gt;"",'Base de dados'!G830,"")</f>
        <v/>
      </c>
      <c r="I831" s="31" t="str">
        <f>Prefeitura!D831</f>
        <v>RUA SALUSTIANO GREGORIANO LEITE, 57 - VILA FLORINDO - JUQUIA</v>
      </c>
      <c r="J831" s="22" t="str">
        <f>Prefeitura!E831</f>
        <v>(18) 996386123</v>
      </c>
      <c r="K831" s="23" t="str">
        <f>LOWER('Base de dados'!K830)</f>
        <v>marcinha13@outlook.com</v>
      </c>
      <c r="L831" s="24" t="str">
        <f>'Base de dados'!J830</f>
        <v>POPULAÇÃO GERAL</v>
      </c>
      <c r="M831" s="24" t="str">
        <f>'Base de dados'!L830</f>
        <v>SUPLENTE COMPLEMENTAR</v>
      </c>
      <c r="N831" s="24">
        <f>'Base de dados'!M830</f>
        <v>598</v>
      </c>
      <c r="O831" s="29" t="str">
        <f>IF(OR(Prefeitura!I831="Não",Prefeitura!J831&lt;&gt;""),"EXCLUÍDO","")</f>
        <v/>
      </c>
      <c r="P831" s="24" t="str">
        <f>IF(Prefeitura!J831&lt;&gt;"","ATENDIDO CDHU",IF(Prefeitura!I831="Não","NÃO COMPROVA TEMPO DE MORADIA",""))</f>
        <v/>
      </c>
      <c r="Q831" s="24" t="str">
        <f t="shared" si="26"/>
        <v/>
      </c>
    </row>
    <row r="832" spans="1:17" ht="24.95" customHeight="1" x14ac:dyDescent="0.25">
      <c r="A832" s="17">
        <f t="shared" si="25"/>
        <v>830</v>
      </c>
      <c r="B832" s="18" t="str">
        <f>'Base de dados'!A831</f>
        <v>5140000349</v>
      </c>
      <c r="C832" s="19" t="str">
        <f>'Base de dados'!B831</f>
        <v>ELIEL RAMOS DOS SANTOS</v>
      </c>
      <c r="D832" s="26">
        <f>'Base de dados'!C831</f>
        <v>369106714</v>
      </c>
      <c r="E832" s="20" t="str">
        <f>'Base de dados'!D831</f>
        <v>308.525.158-80</v>
      </c>
      <c r="F832" s="21" t="str">
        <f>IF('Base de dados'!E831&lt;&gt;"",'Base de dados'!E831,"")</f>
        <v>LUANA DA SILVA</v>
      </c>
      <c r="G832" s="21">
        <f>IF('Base de dados'!F831&lt;&gt;"",'Base de dados'!F831,"")</f>
        <v>481483780</v>
      </c>
      <c r="H832" s="21" t="str">
        <f>IF('Base de dados'!G831&lt;&gt;"",'Base de dados'!G831,"")</f>
        <v>433.419.338-24</v>
      </c>
      <c r="I832" s="31" t="str">
        <f>Prefeitura!D832</f>
        <v>RUA PROFESSOR FRANCISCO ARCELINO DO AMARAL, 204 - VILA SANCHES  - JUQUIA</v>
      </c>
      <c r="J832" s="22" t="str">
        <f>Prefeitura!E832</f>
        <v>(13) 997955779</v>
      </c>
      <c r="K832" s="23" t="str">
        <f>LOWER('Base de dados'!K831)</f>
        <v>luanaevellyneliel@gmail.com</v>
      </c>
      <c r="L832" s="24" t="str">
        <f>'Base de dados'!J831</f>
        <v>POPULAÇÃO GERAL</v>
      </c>
      <c r="M832" s="24" t="str">
        <f>'Base de dados'!L831</f>
        <v>SUPLENTE COMPLEMENTAR</v>
      </c>
      <c r="N832" s="24">
        <f>'Base de dados'!M831</f>
        <v>599</v>
      </c>
      <c r="O832" s="29" t="str">
        <f>IF(OR(Prefeitura!I832="Não",Prefeitura!J832&lt;&gt;""),"EXCLUÍDO","")</f>
        <v/>
      </c>
      <c r="P832" s="24" t="str">
        <f>IF(Prefeitura!J832&lt;&gt;"","ATENDIDO CDHU",IF(Prefeitura!I832="Não","NÃO COMPROVA TEMPO DE MORADIA",""))</f>
        <v/>
      </c>
      <c r="Q832" s="24" t="str">
        <f t="shared" si="26"/>
        <v/>
      </c>
    </row>
    <row r="833" spans="1:17" ht="24.95" customHeight="1" x14ac:dyDescent="0.25">
      <c r="A833" s="17">
        <f t="shared" si="25"/>
        <v>831</v>
      </c>
      <c r="B833" s="18" t="str">
        <f>'Base de dados'!A832</f>
        <v>5140001545</v>
      </c>
      <c r="C833" s="19" t="str">
        <f>'Base de dados'!B832</f>
        <v>BELINA MENDES LOPES</v>
      </c>
      <c r="D833" s="26">
        <f>'Base de dados'!C832</f>
        <v>361050860</v>
      </c>
      <c r="E833" s="20" t="str">
        <f>'Base de dados'!D832</f>
        <v>289.921.678-30</v>
      </c>
      <c r="F833" s="21" t="str">
        <f>IF('Base de dados'!E832&lt;&gt;"",'Base de dados'!E832,"")</f>
        <v/>
      </c>
      <c r="G833" s="21" t="str">
        <f>IF('Base de dados'!F832&lt;&gt;"",'Base de dados'!F832,"")</f>
        <v/>
      </c>
      <c r="H833" s="21" t="str">
        <f>IF('Base de dados'!G832&lt;&gt;"",'Base de dados'!G832,"")</f>
        <v/>
      </c>
      <c r="I833" s="31" t="str">
        <f>Prefeitura!D833</f>
        <v>EST DE SETE BARRA, MORRO DO JESSE, Sem número  - RIBEIRAO DO SANTO - JUQUIA</v>
      </c>
      <c r="J833" s="22" t="str">
        <f>Prefeitura!E833</f>
        <v>(13) 997400962</v>
      </c>
      <c r="K833" s="23" t="str">
        <f>LOWER('Base de dados'!K832)</f>
        <v>natalia_130390@hotmail.com</v>
      </c>
      <c r="L833" s="24" t="str">
        <f>'Base de dados'!J832</f>
        <v>POPULAÇÃO GERAL</v>
      </c>
      <c r="M833" s="24" t="str">
        <f>'Base de dados'!L832</f>
        <v>SUPLENTE COMPLEMENTAR</v>
      </c>
      <c r="N833" s="24">
        <f>'Base de dados'!M832</f>
        <v>600</v>
      </c>
      <c r="O833" s="29" t="str">
        <f>IF(OR(Prefeitura!I833="Não",Prefeitura!J833&lt;&gt;""),"EXCLUÍDO","")</f>
        <v/>
      </c>
      <c r="P833" s="24" t="str">
        <f>IF(Prefeitura!J833&lt;&gt;"","ATENDIDO CDHU",IF(Prefeitura!I833="Não","NÃO COMPROVA TEMPO DE MORADIA",""))</f>
        <v/>
      </c>
      <c r="Q833" s="24" t="str">
        <f t="shared" si="26"/>
        <v/>
      </c>
    </row>
    <row r="834" spans="1:17" ht="24.95" customHeight="1" x14ac:dyDescent="0.25">
      <c r="A834" s="17">
        <f t="shared" si="25"/>
        <v>832</v>
      </c>
      <c r="B834" s="18" t="str">
        <f>'Base de dados'!A833</f>
        <v>5140005678</v>
      </c>
      <c r="C834" s="19" t="str">
        <f>'Base de dados'!B833</f>
        <v>ERICKSON FERNANDO FILO PEREIRA</v>
      </c>
      <c r="D834" s="26">
        <f>'Base de dados'!C833</f>
        <v>434254721</v>
      </c>
      <c r="E834" s="20" t="str">
        <f>'Base de dados'!D833</f>
        <v>370.205.598-32</v>
      </c>
      <c r="F834" s="21" t="str">
        <f>IF('Base de dados'!E833&lt;&gt;"",'Base de dados'!E833,"")</f>
        <v>MAIRA ELISABETE DE SOUZA PEREIRA</v>
      </c>
      <c r="G834" s="21">
        <f>IF('Base de dados'!F833&lt;&gt;"",'Base de dados'!F833,"")</f>
        <v>406651565</v>
      </c>
      <c r="H834" s="21" t="str">
        <f>IF('Base de dados'!G833&lt;&gt;"",'Base de dados'!G833,"")</f>
        <v>338.142.268-52</v>
      </c>
      <c r="I834" s="31" t="str">
        <f>Prefeitura!D834</f>
        <v>RUA DUQUE DE CAXIAS, 491 - VILA INDUSTRIAL - JUQUIA</v>
      </c>
      <c r="J834" s="22" t="str">
        <f>Prefeitura!E834</f>
        <v>(11) 975343593</v>
      </c>
      <c r="K834" s="23" t="str">
        <f>LOWER('Base de dados'!K833)</f>
        <v>fernando_sorokba@hotmail.com</v>
      </c>
      <c r="L834" s="24" t="str">
        <f>'Base de dados'!J833</f>
        <v>POPULAÇÃO GERAL</v>
      </c>
      <c r="M834" s="24" t="str">
        <f>'Base de dados'!L833</f>
        <v>SUPLENTE COMPLEMENTAR</v>
      </c>
      <c r="N834" s="24">
        <f>'Base de dados'!M833</f>
        <v>601</v>
      </c>
      <c r="O834" s="29" t="str">
        <f>IF(OR(Prefeitura!I834="Não",Prefeitura!J834&lt;&gt;""),"EXCLUÍDO","")</f>
        <v/>
      </c>
      <c r="P834" s="24" t="str">
        <f>IF(Prefeitura!J834&lt;&gt;"","ATENDIDO CDHU",IF(Prefeitura!I834="Não","NÃO COMPROVA TEMPO DE MORADIA",""))</f>
        <v/>
      </c>
      <c r="Q834" s="24" t="str">
        <f t="shared" si="26"/>
        <v/>
      </c>
    </row>
    <row r="835" spans="1:17" ht="24.95" customHeight="1" x14ac:dyDescent="0.25">
      <c r="A835" s="17">
        <f t="shared" si="25"/>
        <v>833</v>
      </c>
      <c r="B835" s="18" t="str">
        <f>'Base de dados'!A834</f>
        <v>5140000315</v>
      </c>
      <c r="C835" s="19" t="str">
        <f>'Base de dados'!B834</f>
        <v>ANTONIO DE SOUZA FILHO</v>
      </c>
      <c r="D835" s="26">
        <f>'Base de dados'!C834</f>
        <v>19759931</v>
      </c>
      <c r="E835" s="20" t="str">
        <f>'Base de dados'!D834</f>
        <v>124.915.348-43</v>
      </c>
      <c r="F835" s="21" t="str">
        <f>IF('Base de dados'!E834&lt;&gt;"",'Base de dados'!E834,"")</f>
        <v>LUCINEIA SILVA</v>
      </c>
      <c r="G835" s="21">
        <f>IF('Base de dados'!F834&lt;&gt;"",'Base de dados'!F834,"")</f>
        <v>348435423</v>
      </c>
      <c r="H835" s="21" t="str">
        <f>IF('Base de dados'!G834&lt;&gt;"",'Base de dados'!G834,"")</f>
        <v>373.474.008-80</v>
      </c>
      <c r="I835" s="31" t="str">
        <f>Prefeitura!D835</f>
        <v>RUA MARECHAL RONDON, 22 - CEDRO - JUQUIA</v>
      </c>
      <c r="J835" s="22" t="str">
        <f>Prefeitura!E835</f>
        <v>(13) 996200398</v>
      </c>
      <c r="K835" s="23" t="str">
        <f>LOWER('Base de dados'!K834)</f>
        <v>anluka2007@gmail.com</v>
      </c>
      <c r="L835" s="24" t="str">
        <f>'Base de dados'!J834</f>
        <v>POPULAÇÃO GERAL</v>
      </c>
      <c r="M835" s="24" t="str">
        <f>'Base de dados'!L834</f>
        <v>SUPLENTE COMPLEMENTAR</v>
      </c>
      <c r="N835" s="24">
        <f>'Base de dados'!M834</f>
        <v>602</v>
      </c>
      <c r="O835" s="29" t="str">
        <f>IF(OR(Prefeitura!I835="Não",Prefeitura!J835&lt;&gt;""),"EXCLUÍDO","")</f>
        <v/>
      </c>
      <c r="P835" s="24" t="str">
        <f>IF(Prefeitura!J835&lt;&gt;"","ATENDIDO CDHU",IF(Prefeitura!I835="Não","NÃO COMPROVA TEMPO DE MORADIA",""))</f>
        <v/>
      </c>
      <c r="Q835" s="24" t="str">
        <f t="shared" si="26"/>
        <v/>
      </c>
    </row>
    <row r="836" spans="1:17" ht="24.95" customHeight="1" x14ac:dyDescent="0.25">
      <c r="A836" s="17">
        <f t="shared" si="25"/>
        <v>834</v>
      </c>
      <c r="B836" s="18" t="str">
        <f>'Base de dados'!A835</f>
        <v>5140004754</v>
      </c>
      <c r="C836" s="19" t="str">
        <f>'Base de dados'!B835</f>
        <v>ALEX BISPO RIBEIRO</v>
      </c>
      <c r="D836" s="26">
        <f>'Base de dados'!C835</f>
        <v>450753037</v>
      </c>
      <c r="E836" s="20" t="str">
        <f>'Base de dados'!D835</f>
        <v>440.517.088-61</v>
      </c>
      <c r="F836" s="21" t="str">
        <f>IF('Base de dados'!E835&lt;&gt;"",'Base de dados'!E835,"")</f>
        <v>LORRAINE BISPO RIBEIRO</v>
      </c>
      <c r="G836" s="21">
        <f>IF('Base de dados'!F835&lt;&gt;"",'Base de dados'!F835,"")</f>
        <v>50292715</v>
      </c>
      <c r="H836" s="21" t="str">
        <f>IF('Base de dados'!G835&lt;&gt;"",'Base de dados'!G835,"")</f>
        <v>441.108.618-29</v>
      </c>
      <c r="I836" s="31" t="str">
        <f>Prefeitura!D836</f>
        <v>RUA GEORGE SALVATERRA, 735 - CENTRO - JUQUIA</v>
      </c>
      <c r="J836" s="22" t="str">
        <f>Prefeitura!E836</f>
        <v>(13) 981478143</v>
      </c>
      <c r="K836" s="23" t="str">
        <f>LOWER('Base de dados'!K835)</f>
        <v>alexbisporibeiro2609@gmail.com</v>
      </c>
      <c r="L836" s="24" t="str">
        <f>'Base de dados'!J835</f>
        <v>POPULAÇÃO GERAL</v>
      </c>
      <c r="M836" s="24" t="str">
        <f>'Base de dados'!L835</f>
        <v>SUPLENTE COMPLEMENTAR</v>
      </c>
      <c r="N836" s="24">
        <f>'Base de dados'!M835</f>
        <v>603</v>
      </c>
      <c r="O836" s="29" t="str">
        <f>IF(OR(Prefeitura!I836="Não",Prefeitura!J836&lt;&gt;""),"EXCLUÍDO","")</f>
        <v/>
      </c>
      <c r="P836" s="24" t="str">
        <f>IF(Prefeitura!J836&lt;&gt;"","ATENDIDO CDHU",IF(Prefeitura!I836="Não","NÃO COMPROVA TEMPO DE MORADIA",""))</f>
        <v/>
      </c>
      <c r="Q836" s="24" t="str">
        <f t="shared" si="26"/>
        <v/>
      </c>
    </row>
    <row r="837" spans="1:17" ht="24.95" customHeight="1" x14ac:dyDescent="0.25">
      <c r="A837" s="17">
        <f t="shared" ref="A837:A900" si="27">A836+1</f>
        <v>835</v>
      </c>
      <c r="B837" s="18" t="str">
        <f>'Base de dados'!A836</f>
        <v>5140007096</v>
      </c>
      <c r="C837" s="19" t="str">
        <f>'Base de dados'!B836</f>
        <v>MILENA KIMILA GONCALVES FELICIO</v>
      </c>
      <c r="D837" s="26">
        <f>'Base de dados'!C836</f>
        <v>501975603</v>
      </c>
      <c r="E837" s="20" t="str">
        <f>'Base de dados'!D836</f>
        <v>387.902.568-16</v>
      </c>
      <c r="F837" s="21" t="str">
        <f>IF('Base de dados'!E836&lt;&gt;"",'Base de dados'!E836,"")</f>
        <v/>
      </c>
      <c r="G837" s="21" t="str">
        <f>IF('Base de dados'!F836&lt;&gt;"",'Base de dados'!F836,"")</f>
        <v/>
      </c>
      <c r="H837" s="21" t="str">
        <f>IF('Base de dados'!G836&lt;&gt;"",'Base de dados'!G836,"")</f>
        <v/>
      </c>
      <c r="I837" s="31" t="str">
        <f>Prefeitura!D837</f>
        <v>RUA ARCELINO ZACARIAS SANCHES, 320 - VILA SANCHES - JUQUIA</v>
      </c>
      <c r="J837" s="22" t="str">
        <f>Prefeitura!E837</f>
        <v>(13) 992002781</v>
      </c>
      <c r="K837" s="23" t="str">
        <f>LOWER('Base de dados'!K836)</f>
        <v>jsleal22@gmail.com</v>
      </c>
      <c r="L837" s="24" t="str">
        <f>'Base de dados'!J836</f>
        <v>POPULAÇÃO GERAL</v>
      </c>
      <c r="M837" s="24" t="str">
        <f>'Base de dados'!L836</f>
        <v>SUPLENTE COMPLEMENTAR</v>
      </c>
      <c r="N837" s="24">
        <f>'Base de dados'!M836</f>
        <v>604</v>
      </c>
      <c r="O837" s="29" t="str">
        <f>IF(OR(Prefeitura!I837="Não",Prefeitura!J837&lt;&gt;""),"EXCLUÍDO","")</f>
        <v/>
      </c>
      <c r="P837" s="24" t="str">
        <f>IF(Prefeitura!J837&lt;&gt;"","ATENDIDO CDHU",IF(Prefeitura!I837="Não","NÃO COMPROVA TEMPO DE MORADIA",""))</f>
        <v/>
      </c>
      <c r="Q837" s="24" t="str">
        <f t="shared" ref="Q837:Q900" si="28">IF(P837="","",IF(P837="ATENDIDO CDHU","CDHU","PREFEITURA"))</f>
        <v/>
      </c>
    </row>
    <row r="838" spans="1:17" ht="24.95" customHeight="1" x14ac:dyDescent="0.25">
      <c r="A838" s="17">
        <f t="shared" si="27"/>
        <v>836</v>
      </c>
      <c r="B838" s="18" t="str">
        <f>'Base de dados'!A837</f>
        <v>5140010488</v>
      </c>
      <c r="C838" s="19" t="str">
        <f>'Base de dados'!B837</f>
        <v>MAYARA ALMEIDA SANTOS</v>
      </c>
      <c r="D838" s="26">
        <f>'Base de dados'!C837</f>
        <v>490409040</v>
      </c>
      <c r="E838" s="20" t="str">
        <f>'Base de dados'!D837</f>
        <v>420.787.358-92</v>
      </c>
      <c r="F838" s="21" t="str">
        <f>IF('Base de dados'!E837&lt;&gt;"",'Base de dados'!E837,"")</f>
        <v/>
      </c>
      <c r="G838" s="21" t="str">
        <f>IF('Base de dados'!F837&lt;&gt;"",'Base de dados'!F837,"")</f>
        <v/>
      </c>
      <c r="H838" s="21" t="str">
        <f>IF('Base de dados'!G837&lt;&gt;"",'Base de dados'!G837,"")</f>
        <v/>
      </c>
      <c r="I838" s="31" t="str">
        <f>Prefeitura!D838</f>
        <v>RUA DAS MARGARIDAS, 412 - PIUVA - JUQUIA</v>
      </c>
      <c r="J838" s="22" t="str">
        <f>Prefeitura!E838</f>
        <v>(13) 997664061</v>
      </c>
      <c r="K838" s="23" t="str">
        <f>LOWER('Base de dados'!K837)</f>
        <v>mayara_msk@hotmail.com</v>
      </c>
      <c r="L838" s="24" t="str">
        <f>'Base de dados'!J837</f>
        <v>POPULAÇÃO GERAL</v>
      </c>
      <c r="M838" s="24" t="str">
        <f>'Base de dados'!L837</f>
        <v>SUPLENTE COMPLEMENTAR</v>
      </c>
      <c r="N838" s="24">
        <f>'Base de dados'!M837</f>
        <v>605</v>
      </c>
      <c r="O838" s="29" t="str">
        <f>IF(OR(Prefeitura!I838="Não",Prefeitura!J838&lt;&gt;""),"EXCLUÍDO","")</f>
        <v/>
      </c>
      <c r="P838" s="24" t="str">
        <f>IF(Prefeitura!J838&lt;&gt;"","ATENDIDO CDHU",IF(Prefeitura!I838="Não","NÃO COMPROVA TEMPO DE MORADIA",""))</f>
        <v/>
      </c>
      <c r="Q838" s="24" t="str">
        <f t="shared" si="28"/>
        <v/>
      </c>
    </row>
    <row r="839" spans="1:17" ht="24.95" customHeight="1" x14ac:dyDescent="0.25">
      <c r="A839" s="17">
        <f t="shared" si="27"/>
        <v>837</v>
      </c>
      <c r="B839" s="18" t="str">
        <f>'Base de dados'!A838</f>
        <v>5140010520</v>
      </c>
      <c r="C839" s="19" t="str">
        <f>'Base de dados'!B838</f>
        <v>MARIA APARECIDA GUERRA MIGUEL</v>
      </c>
      <c r="D839" s="26">
        <f>'Base de dados'!C838</f>
        <v>484021850</v>
      </c>
      <c r="E839" s="20" t="str">
        <f>'Base de dados'!D838</f>
        <v>301.435.858-43</v>
      </c>
      <c r="F839" s="21" t="str">
        <f>IF('Base de dados'!E838&lt;&gt;"",'Base de dados'!E838,"")</f>
        <v>FLAVIO DE OLIVEIRA MIGUEL</v>
      </c>
      <c r="G839" s="21">
        <f>IF('Base de dados'!F838&lt;&gt;"",'Base de dados'!F838,"")</f>
        <v>32980332</v>
      </c>
      <c r="H839" s="21" t="str">
        <f>IF('Base de dados'!G838&lt;&gt;"",'Base de dados'!G838,"")</f>
        <v>286.123.698-19</v>
      </c>
      <c r="I839" s="31" t="str">
        <f>Prefeitura!D839</f>
        <v>AV  DE SETE BARRAS, 1110 - VILA PEDREIRA - JUQUIA</v>
      </c>
      <c r="J839" s="22" t="str">
        <f>Prefeitura!E839</f>
        <v>(18) 997119227</v>
      </c>
      <c r="K839" s="23" t="str">
        <f>LOWER('Base de dados'!K838)</f>
        <v>lucasalvares319@gmail.com</v>
      </c>
      <c r="L839" s="24" t="str">
        <f>'Base de dados'!J838</f>
        <v>POPULAÇÃO GERAL</v>
      </c>
      <c r="M839" s="24" t="str">
        <f>'Base de dados'!L838</f>
        <v>SUPLENTE COMPLEMENTAR</v>
      </c>
      <c r="N839" s="24">
        <f>'Base de dados'!M838</f>
        <v>606</v>
      </c>
      <c r="O839" s="29" t="str">
        <f>IF(OR(Prefeitura!I839="Não",Prefeitura!J839&lt;&gt;""),"EXCLUÍDO","")</f>
        <v/>
      </c>
      <c r="P839" s="24" t="str">
        <f>IF(Prefeitura!J839&lt;&gt;"","ATENDIDO CDHU",IF(Prefeitura!I839="Não","NÃO COMPROVA TEMPO DE MORADIA",""))</f>
        <v/>
      </c>
      <c r="Q839" s="24" t="str">
        <f t="shared" si="28"/>
        <v/>
      </c>
    </row>
    <row r="840" spans="1:17" ht="24.95" customHeight="1" x14ac:dyDescent="0.25">
      <c r="A840" s="17">
        <f t="shared" si="27"/>
        <v>838</v>
      </c>
      <c r="B840" s="18" t="str">
        <f>'Base de dados'!A839</f>
        <v>5140010041</v>
      </c>
      <c r="C840" s="19" t="str">
        <f>'Base de dados'!B839</f>
        <v>DELAINE GUIMARAES</v>
      </c>
      <c r="D840" s="26">
        <f>'Base de dados'!C839</f>
        <v>40351650</v>
      </c>
      <c r="E840" s="20" t="str">
        <f>'Base de dados'!D839</f>
        <v>355.161.128-93</v>
      </c>
      <c r="F840" s="21" t="str">
        <f>IF('Base de dados'!E839&lt;&gt;"",'Base de dados'!E839,"")</f>
        <v>BRUNO SIDNEI MARTINS</v>
      </c>
      <c r="G840" s="21">
        <f>IF('Base de dados'!F839&lt;&gt;"",'Base de dados'!F839,"")</f>
        <v>349722419</v>
      </c>
      <c r="H840" s="21" t="str">
        <f>IF('Base de dados'!G839&lt;&gt;"",'Base de dados'!G839,"")</f>
        <v>230.859.038-60</v>
      </c>
      <c r="I840" s="31" t="str">
        <f>Prefeitura!D840</f>
        <v>RUA VISCONDE DO RIO BRANCO, 107 - VILA INDUSTRIAL - JUQUIA</v>
      </c>
      <c r="J840" s="22" t="str">
        <f>Prefeitura!E840</f>
        <v>(13) 997487527</v>
      </c>
      <c r="K840" s="23" t="str">
        <f>LOWER('Base de dados'!K839)</f>
        <v>lainegui@gmail.com</v>
      </c>
      <c r="L840" s="24" t="str">
        <f>'Base de dados'!J839</f>
        <v>POPULAÇÃO GERAL</v>
      </c>
      <c r="M840" s="24" t="str">
        <f>'Base de dados'!L839</f>
        <v>SUPLENTE COMPLEMENTAR</v>
      </c>
      <c r="N840" s="24">
        <f>'Base de dados'!M839</f>
        <v>607</v>
      </c>
      <c r="O840" s="29" t="str">
        <f>IF(OR(Prefeitura!I840="Não",Prefeitura!J840&lt;&gt;""),"EXCLUÍDO","")</f>
        <v/>
      </c>
      <c r="P840" s="24" t="str">
        <f>IF(Prefeitura!J840&lt;&gt;"","ATENDIDO CDHU",IF(Prefeitura!I840="Não","NÃO COMPROVA TEMPO DE MORADIA",""))</f>
        <v/>
      </c>
      <c r="Q840" s="24" t="str">
        <f t="shared" si="28"/>
        <v/>
      </c>
    </row>
    <row r="841" spans="1:17" ht="24.95" customHeight="1" x14ac:dyDescent="0.25">
      <c r="A841" s="17">
        <f t="shared" si="27"/>
        <v>839</v>
      </c>
      <c r="B841" s="18" t="str">
        <f>'Base de dados'!A840</f>
        <v>5140003129</v>
      </c>
      <c r="C841" s="19" t="str">
        <f>'Base de dados'!B840</f>
        <v>ADRIANA MUNIZ DA SILVA</v>
      </c>
      <c r="D841" s="26">
        <f>'Base de dados'!C840</f>
        <v>434260228</v>
      </c>
      <c r="E841" s="20" t="str">
        <f>'Base de dados'!D840</f>
        <v>300.628.018-05</v>
      </c>
      <c r="F841" s="21" t="str">
        <f>IF('Base de dados'!E840&lt;&gt;"",'Base de dados'!E840,"")</f>
        <v/>
      </c>
      <c r="G841" s="21" t="str">
        <f>IF('Base de dados'!F840&lt;&gt;"",'Base de dados'!F840,"")</f>
        <v/>
      </c>
      <c r="H841" s="21" t="str">
        <f>IF('Base de dados'!G840&lt;&gt;"",'Base de dados'!G840,"")</f>
        <v/>
      </c>
      <c r="I841" s="31" t="str">
        <f>Prefeitura!D841</f>
        <v>RUA ANTONIO MARQUES PATRICIO, 630 - VILA INDUSTRIAL - JUQUIA</v>
      </c>
      <c r="J841" s="22" t="str">
        <f>Prefeitura!E841</f>
        <v>(13) 99648943</v>
      </c>
      <c r="K841" s="23" t="str">
        <f>LOWER('Base de dados'!K840)</f>
        <v>adriana07072017@gmail.com</v>
      </c>
      <c r="L841" s="24" t="str">
        <f>'Base de dados'!J840</f>
        <v>POPULAÇÃO GERAL</v>
      </c>
      <c r="M841" s="24" t="str">
        <f>'Base de dados'!L840</f>
        <v>SUPLENTE COMPLEMENTAR</v>
      </c>
      <c r="N841" s="24">
        <f>'Base de dados'!M840</f>
        <v>608</v>
      </c>
      <c r="O841" s="29" t="str">
        <f>IF(OR(Prefeitura!I841="Não",Prefeitura!J841&lt;&gt;""),"EXCLUÍDO","")</f>
        <v/>
      </c>
      <c r="P841" s="24" t="str">
        <f>IF(Prefeitura!J841&lt;&gt;"","ATENDIDO CDHU",IF(Prefeitura!I841="Não","NÃO COMPROVA TEMPO DE MORADIA",""))</f>
        <v/>
      </c>
      <c r="Q841" s="24" t="str">
        <f t="shared" si="28"/>
        <v/>
      </c>
    </row>
    <row r="842" spans="1:17" ht="24.95" customHeight="1" x14ac:dyDescent="0.25">
      <c r="A842" s="17">
        <f t="shared" si="27"/>
        <v>840</v>
      </c>
      <c r="B842" s="18" t="str">
        <f>'Base de dados'!A841</f>
        <v>5140008441</v>
      </c>
      <c r="C842" s="19" t="str">
        <f>'Base de dados'!B841</f>
        <v>TEREZA ALVES PEREIRA</v>
      </c>
      <c r="D842" s="26">
        <f>'Base de dados'!C841</f>
        <v>209578890</v>
      </c>
      <c r="E842" s="20" t="str">
        <f>'Base de dados'!D841</f>
        <v>058.191.088-50</v>
      </c>
      <c r="F842" s="21" t="str">
        <f>IF('Base de dados'!E841&lt;&gt;"",'Base de dados'!E841,"")</f>
        <v/>
      </c>
      <c r="G842" s="21" t="str">
        <f>IF('Base de dados'!F841&lt;&gt;"",'Base de dados'!F841,"")</f>
        <v/>
      </c>
      <c r="H842" s="21" t="str">
        <f>IF('Base de dados'!G841&lt;&gt;"",'Base de dados'!G841,"")</f>
        <v/>
      </c>
      <c r="I842" s="31" t="str">
        <f>Prefeitura!D842</f>
        <v>RUA VISCONDE DO RIO BRANCO, 96 - VILA INDUSTRIAL - JUQUIA</v>
      </c>
      <c r="J842" s="22" t="str">
        <f>Prefeitura!E842</f>
        <v>(15) 991815432</v>
      </c>
      <c r="K842" s="23" t="str">
        <f>LOWER('Base de dados'!K841)</f>
        <v>tereza1963@outlook.com.br</v>
      </c>
      <c r="L842" s="24" t="str">
        <f>'Base de dados'!J841</f>
        <v>POPULAÇÃO GERAL</v>
      </c>
      <c r="M842" s="24" t="str">
        <f>'Base de dados'!L841</f>
        <v>SUPLENTE COMPLEMENTAR</v>
      </c>
      <c r="N842" s="24">
        <f>'Base de dados'!M841</f>
        <v>609</v>
      </c>
      <c r="O842" s="29" t="str">
        <f>IF(OR(Prefeitura!I842="Não",Prefeitura!J842&lt;&gt;""),"EXCLUÍDO","")</f>
        <v/>
      </c>
      <c r="P842" s="24" t="str">
        <f>IF(Prefeitura!J842&lt;&gt;"","ATENDIDO CDHU",IF(Prefeitura!I842="Não","NÃO COMPROVA TEMPO DE MORADIA",""))</f>
        <v/>
      </c>
      <c r="Q842" s="24" t="str">
        <f t="shared" si="28"/>
        <v/>
      </c>
    </row>
    <row r="843" spans="1:17" ht="24.95" customHeight="1" x14ac:dyDescent="0.25">
      <c r="A843" s="17">
        <f t="shared" si="27"/>
        <v>841</v>
      </c>
      <c r="B843" s="18" t="str">
        <f>'Base de dados'!A842</f>
        <v>5140000224</v>
      </c>
      <c r="C843" s="19" t="str">
        <f>'Base de dados'!B842</f>
        <v>MATHEUS MARTINS CUNHA</v>
      </c>
      <c r="D843" s="26">
        <f>'Base de dados'!C842</f>
        <v>490568531</v>
      </c>
      <c r="E843" s="20" t="str">
        <f>'Base de dados'!D842</f>
        <v>416.344.608-71</v>
      </c>
      <c r="F843" s="21" t="str">
        <f>IF('Base de dados'!E842&lt;&gt;"",'Base de dados'!E842,"")</f>
        <v/>
      </c>
      <c r="G843" s="21" t="str">
        <f>IF('Base de dados'!F842&lt;&gt;"",'Base de dados'!F842,"")</f>
        <v/>
      </c>
      <c r="H843" s="21" t="str">
        <f>IF('Base de dados'!G842&lt;&gt;"",'Base de dados'!G842,"")</f>
        <v/>
      </c>
      <c r="I843" s="31" t="str">
        <f>Prefeitura!D843</f>
        <v>RUA LUZIA GONCALVES, 54 - VILA FLORINDO - JUQUIA</v>
      </c>
      <c r="J843" s="22" t="str">
        <f>Prefeitura!E843</f>
        <v>(13) 982017655</v>
      </c>
      <c r="K843" s="23" t="str">
        <f>LOWER('Base de dados'!K842)</f>
        <v>matheus.c.04@hotmail.com</v>
      </c>
      <c r="L843" s="24" t="str">
        <f>'Base de dados'!J842</f>
        <v>POPULAÇÃO GERAL</v>
      </c>
      <c r="M843" s="24" t="str">
        <f>'Base de dados'!L842</f>
        <v>SUPLENTE COMPLEMENTAR</v>
      </c>
      <c r="N843" s="24">
        <f>'Base de dados'!M842</f>
        <v>610</v>
      </c>
      <c r="O843" s="29" t="str">
        <f>IF(OR(Prefeitura!I843="Não",Prefeitura!J843&lt;&gt;""),"EXCLUÍDO","")</f>
        <v/>
      </c>
      <c r="P843" s="24" t="str">
        <f>IF(Prefeitura!J843&lt;&gt;"","ATENDIDO CDHU",IF(Prefeitura!I843="Não","NÃO COMPROVA TEMPO DE MORADIA",""))</f>
        <v/>
      </c>
      <c r="Q843" s="24" t="str">
        <f t="shared" si="28"/>
        <v/>
      </c>
    </row>
    <row r="844" spans="1:17" ht="24.95" customHeight="1" x14ac:dyDescent="0.25">
      <c r="A844" s="17">
        <f t="shared" si="27"/>
        <v>842</v>
      </c>
      <c r="B844" s="18" t="str">
        <f>'Base de dados'!A843</f>
        <v>5140010355</v>
      </c>
      <c r="C844" s="19" t="str">
        <f>'Base de dados'!B843</f>
        <v>MIRIAN DOMINGUES SANTOS</v>
      </c>
      <c r="D844" s="26">
        <f>'Base de dados'!C843</f>
        <v>329210932</v>
      </c>
      <c r="E844" s="20" t="str">
        <f>'Base de dados'!D843</f>
        <v>338.386.688-20</v>
      </c>
      <c r="F844" s="21" t="str">
        <f>IF('Base de dados'!E843&lt;&gt;"",'Base de dados'!E843,"")</f>
        <v/>
      </c>
      <c r="G844" s="21" t="str">
        <f>IF('Base de dados'!F843&lt;&gt;"",'Base de dados'!F843,"")</f>
        <v/>
      </c>
      <c r="H844" s="21" t="str">
        <f>IF('Base de dados'!G843&lt;&gt;"",'Base de dados'!G843,"")</f>
        <v/>
      </c>
      <c r="I844" s="31" t="str">
        <f>Prefeitura!D844</f>
        <v>RUA HUM, 141 - JARDIM FLORESTA - JUQUIA</v>
      </c>
      <c r="J844" s="22" t="str">
        <f>Prefeitura!E844</f>
        <v>(13) 997209719</v>
      </c>
      <c r="K844" s="23" t="str">
        <f>LOWER('Base de dados'!K843)</f>
        <v>dominguesmirian08@gmail.com</v>
      </c>
      <c r="L844" s="24" t="str">
        <f>'Base de dados'!J843</f>
        <v>POPULAÇÃO GERAL</v>
      </c>
      <c r="M844" s="24" t="str">
        <f>'Base de dados'!L843</f>
        <v>SUPLENTE COMPLEMENTAR</v>
      </c>
      <c r="N844" s="24">
        <f>'Base de dados'!M843</f>
        <v>611</v>
      </c>
      <c r="O844" s="29" t="str">
        <f>IF(OR(Prefeitura!I844="Não",Prefeitura!J844&lt;&gt;""),"EXCLUÍDO","")</f>
        <v/>
      </c>
      <c r="P844" s="24" t="str">
        <f>IF(Prefeitura!J844&lt;&gt;"","ATENDIDO CDHU",IF(Prefeitura!I844="Não","NÃO COMPROVA TEMPO DE MORADIA",""))</f>
        <v/>
      </c>
      <c r="Q844" s="24" t="str">
        <f t="shared" si="28"/>
        <v/>
      </c>
    </row>
    <row r="845" spans="1:17" ht="24.95" customHeight="1" x14ac:dyDescent="0.25">
      <c r="A845" s="17">
        <f t="shared" si="27"/>
        <v>843</v>
      </c>
      <c r="B845" s="18" t="str">
        <f>'Base de dados'!A844</f>
        <v>5140006692</v>
      </c>
      <c r="C845" s="19" t="str">
        <f>'Base de dados'!B844</f>
        <v>JOSE CARLOS PEREIRA JUNIOR</v>
      </c>
      <c r="D845" s="26">
        <f>'Base de dados'!C844</f>
        <v>424353295</v>
      </c>
      <c r="E845" s="20" t="str">
        <f>'Base de dados'!D844</f>
        <v>365.779.728-93</v>
      </c>
      <c r="F845" s="21" t="str">
        <f>IF('Base de dados'!E844&lt;&gt;"",'Base de dados'!E844,"")</f>
        <v/>
      </c>
      <c r="G845" s="21" t="str">
        <f>IF('Base de dados'!F844&lt;&gt;"",'Base de dados'!F844,"")</f>
        <v/>
      </c>
      <c r="H845" s="21" t="str">
        <f>IF('Base de dados'!G844&lt;&gt;"",'Base de dados'!G844,"")</f>
        <v/>
      </c>
      <c r="I845" s="31" t="str">
        <f>Prefeitura!D845</f>
        <v>RUA R ADVENTISTA, 116 - PIUVA - JUQUIA</v>
      </c>
      <c r="J845" s="22" t="str">
        <f>Prefeitura!E845</f>
        <v>(13) 997119799</v>
      </c>
      <c r="K845" s="23" t="str">
        <f>LOWER('Base de dados'!K844)</f>
        <v>jcjuniorjunior01@gmail.com</v>
      </c>
      <c r="L845" s="24" t="str">
        <f>'Base de dados'!J844</f>
        <v>POPULAÇÃO GERAL</v>
      </c>
      <c r="M845" s="24" t="str">
        <f>'Base de dados'!L844</f>
        <v>SUPLENTE COMPLEMENTAR</v>
      </c>
      <c r="N845" s="24">
        <f>'Base de dados'!M844</f>
        <v>612</v>
      </c>
      <c r="O845" s="29" t="str">
        <f>IF(OR(Prefeitura!I845="Não",Prefeitura!J845&lt;&gt;""),"EXCLUÍDO","")</f>
        <v/>
      </c>
      <c r="P845" s="24" t="str">
        <f>IF(Prefeitura!J845&lt;&gt;"","ATENDIDO CDHU",IF(Prefeitura!I845="Não","NÃO COMPROVA TEMPO DE MORADIA",""))</f>
        <v/>
      </c>
      <c r="Q845" s="24" t="str">
        <f t="shared" si="28"/>
        <v/>
      </c>
    </row>
    <row r="846" spans="1:17" ht="24.95" customHeight="1" x14ac:dyDescent="0.25">
      <c r="A846" s="17">
        <f t="shared" si="27"/>
        <v>844</v>
      </c>
      <c r="B846" s="18" t="str">
        <f>'Base de dados'!A845</f>
        <v>5140004457</v>
      </c>
      <c r="C846" s="19" t="str">
        <f>'Base de dados'!B845</f>
        <v>JAQUELINE APARECIDA MUNIZ</v>
      </c>
      <c r="D846" s="26">
        <f>'Base de dados'!C845</f>
        <v>480168969</v>
      </c>
      <c r="E846" s="20" t="str">
        <f>'Base de dados'!D845</f>
        <v>429.600.178-70</v>
      </c>
      <c r="F846" s="21" t="str">
        <f>IF('Base de dados'!E845&lt;&gt;"",'Base de dados'!E845,"")</f>
        <v/>
      </c>
      <c r="G846" s="21" t="str">
        <f>IF('Base de dados'!F845&lt;&gt;"",'Base de dados'!F845,"")</f>
        <v/>
      </c>
      <c r="H846" s="21" t="str">
        <f>IF('Base de dados'!G845&lt;&gt;"",'Base de dados'!G845,"")</f>
        <v/>
      </c>
      <c r="I846" s="31" t="str">
        <f>Prefeitura!D846</f>
        <v>CHA DOS PALMARES POUSO ALTO CIMA, 80 - POUSO ALTO - JUQUIA</v>
      </c>
      <c r="J846" s="22" t="str">
        <f>Prefeitura!E846</f>
        <v>(13) 996413013</v>
      </c>
      <c r="K846" s="23" t="str">
        <f>LOWER('Base de dados'!K845)</f>
        <v>jaqueline.munis@gmail.com</v>
      </c>
      <c r="L846" s="24" t="str">
        <f>'Base de dados'!J845</f>
        <v>POPULAÇÃO GERAL</v>
      </c>
      <c r="M846" s="24" t="str">
        <f>'Base de dados'!L845</f>
        <v>SUPLENTE COMPLEMENTAR</v>
      </c>
      <c r="N846" s="24">
        <f>'Base de dados'!M845</f>
        <v>613</v>
      </c>
      <c r="O846" s="29" t="str">
        <f>IF(OR(Prefeitura!I846="Não",Prefeitura!J846&lt;&gt;""),"EXCLUÍDO","")</f>
        <v/>
      </c>
      <c r="P846" s="24" t="str">
        <f>IF(Prefeitura!J846&lt;&gt;"","ATENDIDO CDHU",IF(Prefeitura!I846="Não","NÃO COMPROVA TEMPO DE MORADIA",""))</f>
        <v/>
      </c>
      <c r="Q846" s="24" t="str">
        <f t="shared" si="28"/>
        <v/>
      </c>
    </row>
    <row r="847" spans="1:17" ht="24.95" customHeight="1" x14ac:dyDescent="0.25">
      <c r="A847" s="17">
        <f t="shared" si="27"/>
        <v>845</v>
      </c>
      <c r="B847" s="18" t="str">
        <f>'Base de dados'!A846</f>
        <v>5140010215</v>
      </c>
      <c r="C847" s="19" t="str">
        <f>'Base de dados'!B846</f>
        <v>FELIPE MATHEUS FERREIRA</v>
      </c>
      <c r="D847" s="26">
        <f>'Base de dados'!C846</f>
        <v>53456083</v>
      </c>
      <c r="E847" s="20" t="str">
        <f>'Base de dados'!D846</f>
        <v>467.657.468-11</v>
      </c>
      <c r="F847" s="21" t="str">
        <f>IF('Base de dados'!E846&lt;&gt;"",'Base de dados'!E846,"")</f>
        <v>EVELLYN VITORIA DOS SANTOS FERREIRA</v>
      </c>
      <c r="G847" s="21">
        <f>IF('Base de dados'!F846&lt;&gt;"",'Base de dados'!F846,"")</f>
        <v>563315118</v>
      </c>
      <c r="H847" s="21" t="str">
        <f>IF('Base de dados'!G846&lt;&gt;"",'Base de dados'!G846,"")</f>
        <v>470.624.028-00</v>
      </c>
      <c r="I847" s="31" t="str">
        <f>Prefeitura!D847</f>
        <v>RUA 10, 40 - VILA SANCHES - JUQUIA</v>
      </c>
      <c r="J847" s="22" t="str">
        <f>Prefeitura!E847</f>
        <v>(13) 996228053</v>
      </c>
      <c r="K847" s="23" t="str">
        <f>LOWER('Base de dados'!K846)</f>
        <v>vickvitoriadossantos@gmail.com</v>
      </c>
      <c r="L847" s="24" t="str">
        <f>'Base de dados'!J846</f>
        <v>POPULAÇÃO GERAL</v>
      </c>
      <c r="M847" s="24" t="str">
        <f>'Base de dados'!L846</f>
        <v>SUPLENTE COMPLEMENTAR</v>
      </c>
      <c r="N847" s="24">
        <f>'Base de dados'!M846</f>
        <v>614</v>
      </c>
      <c r="O847" s="29" t="str">
        <f>IF(OR(Prefeitura!I847="Não",Prefeitura!J847&lt;&gt;""),"EXCLUÍDO","")</f>
        <v/>
      </c>
      <c r="P847" s="24" t="str">
        <f>IF(Prefeitura!J847&lt;&gt;"","ATENDIDO CDHU",IF(Prefeitura!I847="Não","NÃO COMPROVA TEMPO DE MORADIA",""))</f>
        <v/>
      </c>
      <c r="Q847" s="24" t="str">
        <f t="shared" si="28"/>
        <v/>
      </c>
    </row>
    <row r="848" spans="1:17" ht="24.95" customHeight="1" x14ac:dyDescent="0.25">
      <c r="A848" s="17">
        <f t="shared" si="27"/>
        <v>846</v>
      </c>
      <c r="B848" s="18" t="str">
        <f>'Base de dados'!A847</f>
        <v>5140007070</v>
      </c>
      <c r="C848" s="19" t="str">
        <f>'Base de dados'!B847</f>
        <v>DORINHA VITALINA DA SILVA</v>
      </c>
      <c r="D848" s="26">
        <f>'Base de dados'!C847</f>
        <v>300331253</v>
      </c>
      <c r="E848" s="20" t="str">
        <f>'Base de dados'!D847</f>
        <v>197.611.178-12</v>
      </c>
      <c r="F848" s="21" t="str">
        <f>IF('Base de dados'!E847&lt;&gt;"",'Base de dados'!E847,"")</f>
        <v/>
      </c>
      <c r="G848" s="21" t="str">
        <f>IF('Base de dados'!F847&lt;&gt;"",'Base de dados'!F847,"")</f>
        <v/>
      </c>
      <c r="H848" s="21" t="str">
        <f>IF('Base de dados'!G847&lt;&gt;"",'Base de dados'!G847,"")</f>
        <v/>
      </c>
      <c r="I848" s="31" t="str">
        <f>Prefeitura!D848</f>
        <v>VLA PROFESSOR FRANCISCO ARCELINO DO AMARAL, 423 - VILA SANCHES - JUQUIA</v>
      </c>
      <c r="J848" s="22" t="str">
        <f>Prefeitura!E848</f>
        <v>(13) 996131788</v>
      </c>
      <c r="K848" s="23" t="str">
        <f>LOWER('Base de dados'!K847)</f>
        <v>vitalinadasilva521@gmail.com</v>
      </c>
      <c r="L848" s="24" t="str">
        <f>'Base de dados'!J847</f>
        <v>POPULAÇÃO GERAL</v>
      </c>
      <c r="M848" s="24" t="str">
        <f>'Base de dados'!L847</f>
        <v>SUPLENTE COMPLEMENTAR</v>
      </c>
      <c r="N848" s="24">
        <f>'Base de dados'!M847</f>
        <v>615</v>
      </c>
      <c r="O848" s="29" t="str">
        <f>IF(OR(Prefeitura!I848="Não",Prefeitura!J848&lt;&gt;""),"EXCLUÍDO","")</f>
        <v/>
      </c>
      <c r="P848" s="24" t="str">
        <f>IF(Prefeitura!J848&lt;&gt;"","ATENDIDO CDHU",IF(Prefeitura!I848="Não","NÃO COMPROVA TEMPO DE MORADIA",""))</f>
        <v/>
      </c>
      <c r="Q848" s="24" t="str">
        <f t="shared" si="28"/>
        <v/>
      </c>
    </row>
    <row r="849" spans="1:17" ht="24.95" customHeight="1" x14ac:dyDescent="0.25">
      <c r="A849" s="17">
        <f t="shared" si="27"/>
        <v>847</v>
      </c>
      <c r="B849" s="18" t="str">
        <f>'Base de dados'!A848</f>
        <v>5140002915</v>
      </c>
      <c r="C849" s="19" t="str">
        <f>'Base de dados'!B848</f>
        <v>ROSANI ALVES DE SOUZA OLIVEIRA</v>
      </c>
      <c r="D849" s="26">
        <f>'Base de dados'!C848</f>
        <v>242698724</v>
      </c>
      <c r="E849" s="20" t="str">
        <f>'Base de dados'!D848</f>
        <v>184.044.888-19</v>
      </c>
      <c r="F849" s="21" t="str">
        <f>IF('Base de dados'!E848&lt;&gt;"",'Base de dados'!E848,"")</f>
        <v>CARLOS CESAR DE OLIVEIRA</v>
      </c>
      <c r="G849" s="21">
        <f>IF('Base de dados'!F848&lt;&gt;"",'Base de dados'!F848,"")</f>
        <v>18995999</v>
      </c>
      <c r="H849" s="21" t="str">
        <f>IF('Base de dados'!G848&lt;&gt;"",'Base de dados'!G848,"")</f>
        <v>108.408.618-26</v>
      </c>
      <c r="I849" s="31" t="str">
        <f>Prefeitura!D849</f>
        <v>RUA ADUTORA, 89 - VILA NOVA  - JUQUIA</v>
      </c>
      <c r="J849" s="22" t="str">
        <f>Prefeitura!E849</f>
        <v>(13) 997339294</v>
      </c>
      <c r="K849" s="23" t="str">
        <f>LOWER('Base de dados'!K848)</f>
        <v>rosani_alves@hotmail.com</v>
      </c>
      <c r="L849" s="24" t="str">
        <f>'Base de dados'!J848</f>
        <v>POPULAÇÃO GERAL</v>
      </c>
      <c r="M849" s="24" t="str">
        <f>'Base de dados'!L848</f>
        <v>SUPLENTE COMPLEMENTAR</v>
      </c>
      <c r="N849" s="24">
        <f>'Base de dados'!M848</f>
        <v>616</v>
      </c>
      <c r="O849" s="29" t="str">
        <f>IF(OR(Prefeitura!I849="Não",Prefeitura!J849&lt;&gt;""),"EXCLUÍDO","")</f>
        <v/>
      </c>
      <c r="P849" s="24" t="str">
        <f>IF(Prefeitura!J849&lt;&gt;"","ATENDIDO CDHU",IF(Prefeitura!I849="Não","NÃO COMPROVA TEMPO DE MORADIA",""))</f>
        <v/>
      </c>
      <c r="Q849" s="24" t="str">
        <f t="shared" si="28"/>
        <v/>
      </c>
    </row>
    <row r="850" spans="1:17" ht="24.95" customHeight="1" x14ac:dyDescent="0.25">
      <c r="A850" s="17">
        <f t="shared" si="27"/>
        <v>848</v>
      </c>
      <c r="B850" s="18" t="str">
        <f>'Base de dados'!A849</f>
        <v>5140005611</v>
      </c>
      <c r="C850" s="19" t="str">
        <f>'Base de dados'!B849</f>
        <v>TALITA MARTINS DE OLIVEIRA CASTRO</v>
      </c>
      <c r="D850" s="26">
        <f>'Base de dados'!C849</f>
        <v>495932127</v>
      </c>
      <c r="E850" s="20" t="str">
        <f>'Base de dados'!D849</f>
        <v>473.395.558-89</v>
      </c>
      <c r="F850" s="21" t="str">
        <f>IF('Base de dados'!E849&lt;&gt;"",'Base de dados'!E849,"")</f>
        <v>JAISON MARCOS MUNIZ DE CASTRO</v>
      </c>
      <c r="G850" s="21">
        <f>IF('Base de dados'!F849&lt;&gt;"",'Base de dados'!F849,"")</f>
        <v>437843841</v>
      </c>
      <c r="H850" s="21" t="str">
        <f>IF('Base de dados'!G849&lt;&gt;"",'Base de dados'!G849,"")</f>
        <v>451.627.598-80</v>
      </c>
      <c r="I850" s="31" t="str">
        <f>Prefeitura!D850</f>
        <v>RUA ADULTORA, 102 - VILA NOVA - JUQUIA</v>
      </c>
      <c r="J850" s="22" t="str">
        <f>Prefeitura!E850</f>
        <v>(13) 996601826</v>
      </c>
      <c r="K850" s="23" t="str">
        <f>LOWER('Base de dados'!K849)</f>
        <v>talitamartinsdeoliiveira021@gmail.com</v>
      </c>
      <c r="L850" s="24" t="str">
        <f>'Base de dados'!J849</f>
        <v>POPULAÇÃO GERAL</v>
      </c>
      <c r="M850" s="24" t="str">
        <f>'Base de dados'!L849</f>
        <v>SUPLENTE COMPLEMENTAR</v>
      </c>
      <c r="N850" s="24">
        <f>'Base de dados'!M849</f>
        <v>617</v>
      </c>
      <c r="O850" s="29" t="str">
        <f>IF(OR(Prefeitura!I850="Não",Prefeitura!J850&lt;&gt;""),"EXCLUÍDO","")</f>
        <v/>
      </c>
      <c r="P850" s="24" t="str">
        <f>IF(Prefeitura!J850&lt;&gt;"","ATENDIDO CDHU",IF(Prefeitura!I850="Não","NÃO COMPROVA TEMPO DE MORADIA",""))</f>
        <v/>
      </c>
      <c r="Q850" s="24" t="str">
        <f t="shared" si="28"/>
        <v/>
      </c>
    </row>
    <row r="851" spans="1:17" ht="24.95" customHeight="1" x14ac:dyDescent="0.25">
      <c r="A851" s="17">
        <f t="shared" si="27"/>
        <v>849</v>
      </c>
      <c r="B851" s="18" t="str">
        <f>'Base de dados'!A850</f>
        <v>5140008292</v>
      </c>
      <c r="C851" s="19" t="str">
        <f>'Base de dados'!B850</f>
        <v>ERLUCIO DE OLIVEIRA SOUSA</v>
      </c>
      <c r="D851" s="26">
        <f>'Base de dados'!C850</f>
        <v>434256973</v>
      </c>
      <c r="E851" s="20" t="str">
        <f>'Base de dados'!D850</f>
        <v>344.084.908-22</v>
      </c>
      <c r="F851" s="21" t="str">
        <f>IF('Base de dados'!E850&lt;&gt;"",'Base de dados'!E850,"")</f>
        <v>SHEILA DE QUEIROZ PEREIRA OLIVEIRA</v>
      </c>
      <c r="G851" s="21">
        <f>IF('Base de dados'!F850&lt;&gt;"",'Base de dados'!F850,"")</f>
        <v>32066852</v>
      </c>
      <c r="H851" s="21" t="str">
        <f>IF('Base de dados'!G850&lt;&gt;"",'Base de dados'!G850,"")</f>
        <v>256.927.828-98</v>
      </c>
      <c r="I851" s="31" t="str">
        <f>Prefeitura!D851</f>
        <v>RUA VINTE E UM DE ABRIL, 189 - JARDIM SAO JOSE - FRANCISCO MORATO</v>
      </c>
      <c r="J851" s="22" t="str">
        <f>Prefeitura!E851</f>
        <v>(11) 975088169</v>
      </c>
      <c r="K851" s="23" t="str">
        <f>LOWER('Base de dados'!K850)</f>
        <v>erlucio20@hotmail.com</v>
      </c>
      <c r="L851" s="24" t="str">
        <f>'Base de dados'!J850</f>
        <v>POPULAÇÃO GERAL</v>
      </c>
      <c r="M851" s="24" t="str">
        <f>'Base de dados'!L850</f>
        <v>SUPLENTE COMPLEMENTAR</v>
      </c>
      <c r="N851" s="24">
        <f>'Base de dados'!M850</f>
        <v>618</v>
      </c>
      <c r="O851" s="29" t="str">
        <f>IF(OR(Prefeitura!I851="Não",Prefeitura!J851&lt;&gt;""),"EXCLUÍDO","")</f>
        <v/>
      </c>
      <c r="P851" s="24" t="str">
        <f>IF(Prefeitura!J851&lt;&gt;"","ATENDIDO CDHU",IF(Prefeitura!I851="Não","NÃO COMPROVA TEMPO DE MORADIA",""))</f>
        <v/>
      </c>
      <c r="Q851" s="24" t="str">
        <f t="shared" si="28"/>
        <v/>
      </c>
    </row>
    <row r="852" spans="1:17" ht="24.95" customHeight="1" x14ac:dyDescent="0.25">
      <c r="A852" s="17">
        <f t="shared" si="27"/>
        <v>850</v>
      </c>
      <c r="B852" s="18" t="str">
        <f>'Base de dados'!A851</f>
        <v>5140007658</v>
      </c>
      <c r="C852" s="19" t="str">
        <f>'Base de dados'!B851</f>
        <v>THAIS HEDJAZI SANDES</v>
      </c>
      <c r="D852" s="26">
        <f>'Base de dados'!C851</f>
        <v>29447612</v>
      </c>
      <c r="E852" s="20" t="str">
        <f>'Base de dados'!D851</f>
        <v>324.020.138-00</v>
      </c>
      <c r="F852" s="21" t="str">
        <f>IF('Base de dados'!E851&lt;&gt;"",'Base de dados'!E851,"")</f>
        <v/>
      </c>
      <c r="G852" s="21" t="str">
        <f>IF('Base de dados'!F851&lt;&gt;"",'Base de dados'!F851,"")</f>
        <v/>
      </c>
      <c r="H852" s="21" t="str">
        <f>IF('Base de dados'!G851&lt;&gt;"",'Base de dados'!G851,"")</f>
        <v/>
      </c>
      <c r="I852" s="31" t="str">
        <f>Prefeitura!D852</f>
        <v>RUA CABO PM JOSE LUIZ DA SILVA, 87 - PARQUE DAS NACOES - JUQUIA</v>
      </c>
      <c r="J852" s="22" t="str">
        <f>Prefeitura!E852</f>
        <v>(15) 996045161</v>
      </c>
      <c r="K852" s="23" t="str">
        <f>LOWER('Base de dados'!K851)</f>
        <v>thais_hsandes@yahoo.com.br</v>
      </c>
      <c r="L852" s="24" t="str">
        <f>'Base de dados'!J851</f>
        <v>POPULAÇÃO GERAL</v>
      </c>
      <c r="M852" s="24" t="str">
        <f>'Base de dados'!L851</f>
        <v>SUPLENTE COMPLEMENTAR</v>
      </c>
      <c r="N852" s="24">
        <f>'Base de dados'!M851</f>
        <v>619</v>
      </c>
      <c r="O852" s="29" t="str">
        <f>IF(OR(Prefeitura!I852="Não",Prefeitura!J852&lt;&gt;""),"EXCLUÍDO","")</f>
        <v/>
      </c>
      <c r="P852" s="24" t="str">
        <f>IF(Prefeitura!J852&lt;&gt;"","ATENDIDO CDHU",IF(Prefeitura!I852="Não","NÃO COMPROVA TEMPO DE MORADIA",""))</f>
        <v/>
      </c>
      <c r="Q852" s="24" t="str">
        <f t="shared" si="28"/>
        <v/>
      </c>
    </row>
    <row r="853" spans="1:17" ht="24.95" customHeight="1" x14ac:dyDescent="0.25">
      <c r="A853" s="17">
        <f t="shared" si="27"/>
        <v>851</v>
      </c>
      <c r="B853" s="18" t="str">
        <f>'Base de dados'!A852</f>
        <v>5140009522</v>
      </c>
      <c r="C853" s="19" t="str">
        <f>'Base de dados'!B852</f>
        <v>MONICA REGINA FERNANDES SILVA</v>
      </c>
      <c r="D853" s="26">
        <f>'Base de dados'!C852</f>
        <v>420408277</v>
      </c>
      <c r="E853" s="20" t="str">
        <f>'Base de dados'!D852</f>
        <v>323.720.378-54</v>
      </c>
      <c r="F853" s="21" t="str">
        <f>IF('Base de dados'!E852&lt;&gt;"",'Base de dados'!E852,"")</f>
        <v>ROGERIO LIMA DE OLIVEIRA</v>
      </c>
      <c r="G853" s="21">
        <f>IF('Base de dados'!F852&lt;&gt;"",'Base de dados'!F852,"")</f>
        <v>445174602</v>
      </c>
      <c r="H853" s="21" t="str">
        <f>IF('Base de dados'!G852&lt;&gt;"",'Base de dados'!G852,"")</f>
        <v>360.650.578-78</v>
      </c>
      <c r="I853" s="31" t="str">
        <f>Prefeitura!D853</f>
        <v>RUA SUVINIL IZAIAS LUIZ DE OLIVEIRA, 152 - JARDIM JUQUIA - JUQUIA</v>
      </c>
      <c r="J853" s="22" t="str">
        <f>Prefeitura!E853</f>
        <v>(13) 996731827</v>
      </c>
      <c r="K853" s="23" t="str">
        <f>LOWER('Base de dados'!K852)</f>
        <v>monicareginafernandessilva@gmail.com</v>
      </c>
      <c r="L853" s="24" t="str">
        <f>'Base de dados'!J852</f>
        <v>POPULAÇÃO GERAL</v>
      </c>
      <c r="M853" s="24" t="str">
        <f>'Base de dados'!L852</f>
        <v>SUPLENTE COMPLEMENTAR</v>
      </c>
      <c r="N853" s="24">
        <f>'Base de dados'!M852</f>
        <v>620</v>
      </c>
      <c r="O853" s="29" t="str">
        <f>IF(OR(Prefeitura!I853="Não",Prefeitura!J853&lt;&gt;""),"EXCLUÍDO","")</f>
        <v/>
      </c>
      <c r="P853" s="24" t="str">
        <f>IF(Prefeitura!J853&lt;&gt;"","ATENDIDO CDHU",IF(Prefeitura!I853="Não","NÃO COMPROVA TEMPO DE MORADIA",""))</f>
        <v/>
      </c>
      <c r="Q853" s="24" t="str">
        <f t="shared" si="28"/>
        <v/>
      </c>
    </row>
    <row r="854" spans="1:17" ht="24.95" customHeight="1" x14ac:dyDescent="0.25">
      <c r="A854" s="17">
        <f t="shared" si="27"/>
        <v>852</v>
      </c>
      <c r="B854" s="18" t="str">
        <f>'Base de dados'!A853</f>
        <v>5140010710</v>
      </c>
      <c r="C854" s="19" t="str">
        <f>'Base de dados'!B853</f>
        <v>ANDRESSA DA SILVA FERREIRA</v>
      </c>
      <c r="D854" s="26">
        <f>'Base de dados'!C853</f>
        <v>48327289</v>
      </c>
      <c r="E854" s="20" t="str">
        <f>'Base de dados'!D853</f>
        <v>346.840.338-05</v>
      </c>
      <c r="F854" s="21" t="str">
        <f>IF('Base de dados'!E853&lt;&gt;"",'Base de dados'!E853,"")</f>
        <v/>
      </c>
      <c r="G854" s="21" t="str">
        <f>IF('Base de dados'!F853&lt;&gt;"",'Base de dados'!F853,"")</f>
        <v/>
      </c>
      <c r="H854" s="21" t="str">
        <f>IF('Base de dados'!G853&lt;&gt;"",'Base de dados'!G853,"")</f>
        <v/>
      </c>
      <c r="I854" s="31" t="str">
        <f>Prefeitura!D854</f>
        <v>EST BR 116 KM 421, 0 - PARQUE REAL  - JUQUIA</v>
      </c>
      <c r="J854" s="22" t="str">
        <f>Prefeitura!E854</f>
        <v>(13) 997625772</v>
      </c>
      <c r="K854" s="23" t="str">
        <f>LOWER('Base de dados'!K853)</f>
        <v>andressa.paisagismovr@hotmail.com</v>
      </c>
      <c r="L854" s="24" t="str">
        <f>'Base de dados'!J853</f>
        <v>POPULAÇÃO GERAL</v>
      </c>
      <c r="M854" s="24" t="str">
        <f>'Base de dados'!L853</f>
        <v>SUPLENTE COMPLEMENTAR</v>
      </c>
      <c r="N854" s="24">
        <f>'Base de dados'!M853</f>
        <v>621</v>
      </c>
      <c r="O854" s="29" t="str">
        <f>IF(OR(Prefeitura!I854="Não",Prefeitura!J854&lt;&gt;""),"EXCLUÍDO","")</f>
        <v/>
      </c>
      <c r="P854" s="24" t="str">
        <f>IF(Prefeitura!J854&lt;&gt;"","ATENDIDO CDHU",IF(Prefeitura!I854="Não","NÃO COMPROVA TEMPO DE MORADIA",""))</f>
        <v/>
      </c>
      <c r="Q854" s="24" t="str">
        <f t="shared" si="28"/>
        <v/>
      </c>
    </row>
    <row r="855" spans="1:17" ht="24.95" customHeight="1" x14ac:dyDescent="0.25">
      <c r="A855" s="17">
        <f t="shared" si="27"/>
        <v>853</v>
      </c>
      <c r="B855" s="18" t="str">
        <f>'Base de dados'!A854</f>
        <v>5140002550</v>
      </c>
      <c r="C855" s="19" t="str">
        <f>'Base de dados'!B854</f>
        <v>MARIA APARECIDA BARBOSA</v>
      </c>
      <c r="D855" s="26">
        <f>'Base de dados'!C854</f>
        <v>190828870</v>
      </c>
      <c r="E855" s="20" t="str">
        <f>'Base de dados'!D854</f>
        <v>315.441.518-10</v>
      </c>
      <c r="F855" s="21" t="str">
        <f>IF('Base de dados'!E854&lt;&gt;"",'Base de dados'!E854,"")</f>
        <v/>
      </c>
      <c r="G855" s="21" t="str">
        <f>IF('Base de dados'!F854&lt;&gt;"",'Base de dados'!F854,"")</f>
        <v/>
      </c>
      <c r="H855" s="21" t="str">
        <f>IF('Base de dados'!G854&lt;&gt;"",'Base de dados'!G854,"")</f>
        <v/>
      </c>
      <c r="I855" s="31" t="str">
        <f>Prefeitura!D855</f>
        <v>LD  ISAIAS MARTINS DE OLIVEIRA, 66 - VILA FLORINDO DE CIMA  - JUQUIA</v>
      </c>
      <c r="J855" s="22" t="str">
        <f>Prefeitura!E855</f>
        <v>(13) 997950697</v>
      </c>
      <c r="K855" s="23" t="str">
        <f>LOWER('Base de dados'!K854)</f>
        <v>fb8339510@gmail.com</v>
      </c>
      <c r="L855" s="24" t="str">
        <f>'Base de dados'!J854</f>
        <v>POPULAÇÃO GERAL</v>
      </c>
      <c r="M855" s="24" t="str">
        <f>'Base de dados'!L854</f>
        <v>SUPLENTE COMPLEMENTAR</v>
      </c>
      <c r="N855" s="24">
        <f>'Base de dados'!M854</f>
        <v>622</v>
      </c>
      <c r="O855" s="29" t="str">
        <f>IF(OR(Prefeitura!I855="Não",Prefeitura!J855&lt;&gt;""),"EXCLUÍDO","")</f>
        <v/>
      </c>
      <c r="P855" s="24" t="str">
        <f>IF(Prefeitura!J855&lt;&gt;"","ATENDIDO CDHU",IF(Prefeitura!I855="Não","NÃO COMPROVA TEMPO DE MORADIA",""))</f>
        <v/>
      </c>
      <c r="Q855" s="24" t="str">
        <f t="shared" si="28"/>
        <v/>
      </c>
    </row>
    <row r="856" spans="1:17" ht="24.95" customHeight="1" x14ac:dyDescent="0.25">
      <c r="A856" s="17">
        <f t="shared" si="27"/>
        <v>854</v>
      </c>
      <c r="B856" s="18" t="str">
        <f>'Base de dados'!A855</f>
        <v>5140008011</v>
      </c>
      <c r="C856" s="19" t="str">
        <f>'Base de dados'!B855</f>
        <v>LAUDICEIA PEREIRA DOS SANTOS</v>
      </c>
      <c r="D856" s="26">
        <f>'Base de dados'!C855</f>
        <v>422451459</v>
      </c>
      <c r="E856" s="20" t="str">
        <f>'Base de dados'!D855</f>
        <v>349.023.358-16</v>
      </c>
      <c r="F856" s="21" t="str">
        <f>IF('Base de dados'!E855&lt;&gt;"",'Base de dados'!E855,"")</f>
        <v/>
      </c>
      <c r="G856" s="21" t="str">
        <f>IF('Base de dados'!F855&lt;&gt;"",'Base de dados'!F855,"")</f>
        <v/>
      </c>
      <c r="H856" s="21" t="str">
        <f>IF('Base de dados'!G855&lt;&gt;"",'Base de dados'!G855,"")</f>
        <v/>
      </c>
      <c r="I856" s="31" t="str">
        <f>Prefeitura!D856</f>
        <v>SIT POUSO ALTO DE CIMA, 00 - POUSO ALTO DE CIMA - JUQUIA</v>
      </c>
      <c r="J856" s="22" t="str">
        <f>Prefeitura!E856</f>
        <v>(13) 996875554</v>
      </c>
      <c r="K856" s="23" t="str">
        <f>LOWER('Base de dados'!K855)</f>
        <v>laudiceia.santos123@hotmail.com</v>
      </c>
      <c r="L856" s="24" t="str">
        <f>'Base de dados'!J855</f>
        <v>POPULAÇÃO GERAL</v>
      </c>
      <c r="M856" s="24" t="str">
        <f>'Base de dados'!L855</f>
        <v>SUPLENTE COMPLEMENTAR</v>
      </c>
      <c r="N856" s="24">
        <f>'Base de dados'!M855</f>
        <v>623</v>
      </c>
      <c r="O856" s="29" t="str">
        <f>IF(OR(Prefeitura!I856="Não",Prefeitura!J856&lt;&gt;""),"EXCLUÍDO","")</f>
        <v/>
      </c>
      <c r="P856" s="24" t="str">
        <f>IF(Prefeitura!J856&lt;&gt;"","ATENDIDO CDHU",IF(Prefeitura!I856="Não","NÃO COMPROVA TEMPO DE MORADIA",""))</f>
        <v/>
      </c>
      <c r="Q856" s="24" t="str">
        <f t="shared" si="28"/>
        <v/>
      </c>
    </row>
    <row r="857" spans="1:17" ht="24.95" customHeight="1" x14ac:dyDescent="0.25">
      <c r="A857" s="17">
        <f t="shared" si="27"/>
        <v>855</v>
      </c>
      <c r="B857" s="18" t="str">
        <f>'Base de dados'!A856</f>
        <v>5140008417</v>
      </c>
      <c r="C857" s="19" t="str">
        <f>'Base de dados'!B856</f>
        <v>KAROLLAYNE CRISTINA SANCHES PEREIRA</v>
      </c>
      <c r="D857" s="26">
        <f>'Base de dados'!C856</f>
        <v>509784823</v>
      </c>
      <c r="E857" s="20" t="str">
        <f>'Base de dados'!D856</f>
        <v>459.031.458-41</v>
      </c>
      <c r="F857" s="21" t="str">
        <f>IF('Base de dados'!E856&lt;&gt;"",'Base de dados'!E856,"")</f>
        <v/>
      </c>
      <c r="G857" s="21" t="str">
        <f>IF('Base de dados'!F856&lt;&gt;"",'Base de dados'!F856,"")</f>
        <v/>
      </c>
      <c r="H857" s="21" t="str">
        <f>IF('Base de dados'!G856&lt;&gt;"",'Base de dados'!G856,"")</f>
        <v/>
      </c>
      <c r="I857" s="31" t="str">
        <f>Prefeitura!D857</f>
        <v>RUA DA SERRARIA, 116 - ESTACAO - JUQUIA</v>
      </c>
      <c r="J857" s="22" t="str">
        <f>Prefeitura!E857</f>
        <v>(13) 996669579</v>
      </c>
      <c r="K857" s="23" t="str">
        <f>LOWER('Base de dados'!K856)</f>
        <v>kiamazato@gmail.com</v>
      </c>
      <c r="L857" s="24" t="str">
        <f>'Base de dados'!J856</f>
        <v>POPULAÇÃO GERAL</v>
      </c>
      <c r="M857" s="24" t="str">
        <f>'Base de dados'!L856</f>
        <v>SUPLENTE COMPLEMENTAR</v>
      </c>
      <c r="N857" s="24">
        <f>'Base de dados'!M856</f>
        <v>624</v>
      </c>
      <c r="O857" s="29" t="str">
        <f>IF(OR(Prefeitura!I857="Não",Prefeitura!J857&lt;&gt;""),"EXCLUÍDO","")</f>
        <v/>
      </c>
      <c r="P857" s="24" t="str">
        <f>IF(Prefeitura!J857&lt;&gt;"","ATENDIDO CDHU",IF(Prefeitura!I857="Não","NÃO COMPROVA TEMPO DE MORADIA",""))</f>
        <v/>
      </c>
      <c r="Q857" s="24" t="str">
        <f t="shared" si="28"/>
        <v/>
      </c>
    </row>
    <row r="858" spans="1:17" ht="24.95" customHeight="1" x14ac:dyDescent="0.25">
      <c r="A858" s="17">
        <f t="shared" si="27"/>
        <v>856</v>
      </c>
      <c r="B858" s="18" t="str">
        <f>'Base de dados'!A857</f>
        <v>5140007450</v>
      </c>
      <c r="C858" s="19" t="str">
        <f>'Base de dados'!B857</f>
        <v>THAINA SILES RODRIGUES</v>
      </c>
      <c r="D858" s="26">
        <f>'Base de dados'!C857</f>
        <v>578457581</v>
      </c>
      <c r="E858" s="20" t="str">
        <f>'Base de dados'!D857</f>
        <v>472.609.258-84</v>
      </c>
      <c r="F858" s="21" t="str">
        <f>IF('Base de dados'!E857&lt;&gt;"",'Base de dados'!E857,"")</f>
        <v/>
      </c>
      <c r="G858" s="21" t="str">
        <f>IF('Base de dados'!F857&lt;&gt;"",'Base de dados'!F857,"")</f>
        <v/>
      </c>
      <c r="H858" s="21" t="str">
        <f>IF('Base de dados'!G857&lt;&gt;"",'Base de dados'!G857,"")</f>
        <v/>
      </c>
      <c r="I858" s="31" t="str">
        <f>Prefeitura!D858</f>
        <v>RUA MARECHAL RONDON, 284 - CEDRO - JUQUIA</v>
      </c>
      <c r="J858" s="22" t="str">
        <f>Prefeitura!E858</f>
        <v>(13) 997236514</v>
      </c>
      <c r="K858" s="23" t="str">
        <f>LOWER('Base de dados'!K857)</f>
        <v>silesthaina@gmail.com</v>
      </c>
      <c r="L858" s="24" t="str">
        <f>'Base de dados'!J857</f>
        <v>POPULAÇÃO GERAL</v>
      </c>
      <c r="M858" s="24" t="str">
        <f>'Base de dados'!L857</f>
        <v>SUPLENTE COMPLEMENTAR</v>
      </c>
      <c r="N858" s="24">
        <f>'Base de dados'!M857</f>
        <v>625</v>
      </c>
      <c r="O858" s="29" t="str">
        <f>IF(OR(Prefeitura!I858="Não",Prefeitura!J858&lt;&gt;""),"EXCLUÍDO","")</f>
        <v/>
      </c>
      <c r="P858" s="24" t="str">
        <f>IF(Prefeitura!J858&lt;&gt;"","ATENDIDO CDHU",IF(Prefeitura!I858="Não","NÃO COMPROVA TEMPO DE MORADIA",""))</f>
        <v/>
      </c>
      <c r="Q858" s="24" t="str">
        <f t="shared" si="28"/>
        <v/>
      </c>
    </row>
    <row r="859" spans="1:17" ht="24.95" customHeight="1" x14ac:dyDescent="0.25">
      <c r="A859" s="17">
        <f t="shared" si="27"/>
        <v>857</v>
      </c>
      <c r="B859" s="18" t="str">
        <f>'Base de dados'!A858</f>
        <v>5140003608</v>
      </c>
      <c r="C859" s="19" t="str">
        <f>'Base de dados'!B858</f>
        <v>SIMONE PEREIRA RIBEIRO</v>
      </c>
      <c r="D859" s="26">
        <f>'Base de dados'!C858</f>
        <v>434259330</v>
      </c>
      <c r="E859" s="20" t="str">
        <f>'Base de dados'!D858</f>
        <v>311.766.328-25</v>
      </c>
      <c r="F859" s="21" t="str">
        <f>IF('Base de dados'!E858&lt;&gt;"",'Base de dados'!E858,"")</f>
        <v>VITOR DO CARMO RIBEIRO</v>
      </c>
      <c r="G859" s="21">
        <f>IF('Base de dados'!F858&lt;&gt;"",'Base de dados'!F858,"")</f>
        <v>475675848</v>
      </c>
      <c r="H859" s="21" t="str">
        <f>IF('Base de dados'!G858&lt;&gt;"",'Base de dados'!G858,"")</f>
        <v>396.975.638-37</v>
      </c>
      <c r="I859" s="31" t="str">
        <f>Prefeitura!D859</f>
        <v>RUA PRINCESA ISABEL, 173 - VILA INDUSTRIAL  - JUQUIA</v>
      </c>
      <c r="J859" s="22" t="str">
        <f>Prefeitura!E859</f>
        <v>(13) 996577752</v>
      </c>
      <c r="K859" s="23" t="str">
        <f>LOWER('Base de dados'!K858)</f>
        <v>vitor.c.ribeiro91@gmail.com</v>
      </c>
      <c r="L859" s="24" t="str">
        <f>'Base de dados'!J858</f>
        <v>POPULAÇÃO GERAL</v>
      </c>
      <c r="M859" s="24" t="str">
        <f>'Base de dados'!L858</f>
        <v>SUPLENTE COMPLEMENTAR</v>
      </c>
      <c r="N859" s="24">
        <f>'Base de dados'!M858</f>
        <v>626</v>
      </c>
      <c r="O859" s="29" t="str">
        <f>IF(OR(Prefeitura!I859="Não",Prefeitura!J859&lt;&gt;""),"EXCLUÍDO","")</f>
        <v/>
      </c>
      <c r="P859" s="24" t="str">
        <f>IF(Prefeitura!J859&lt;&gt;"","ATENDIDO CDHU",IF(Prefeitura!I859="Não","NÃO COMPROVA TEMPO DE MORADIA",""))</f>
        <v/>
      </c>
      <c r="Q859" s="24" t="str">
        <f t="shared" si="28"/>
        <v/>
      </c>
    </row>
    <row r="860" spans="1:17" ht="24.95" customHeight="1" x14ac:dyDescent="0.25">
      <c r="A860" s="17">
        <f t="shared" si="27"/>
        <v>858</v>
      </c>
      <c r="B860" s="18" t="str">
        <f>'Base de dados'!A859</f>
        <v>5140001123</v>
      </c>
      <c r="C860" s="19" t="str">
        <f>'Base de dados'!B859</f>
        <v>MAIARA CAROLINA APARECIDA CRUZ PRADO</v>
      </c>
      <c r="D860" s="26">
        <f>'Base de dados'!C859</f>
        <v>460340566</v>
      </c>
      <c r="E860" s="20" t="str">
        <f>'Base de dados'!D859</f>
        <v>429.777.478-00</v>
      </c>
      <c r="F860" s="21" t="str">
        <f>IF('Base de dados'!E859&lt;&gt;"",'Base de dados'!E859,"")</f>
        <v/>
      </c>
      <c r="G860" s="21" t="str">
        <f>IF('Base de dados'!F859&lt;&gt;"",'Base de dados'!F859,"")</f>
        <v/>
      </c>
      <c r="H860" s="21" t="str">
        <f>IF('Base de dados'!G859&lt;&gt;"",'Base de dados'!G859,"")</f>
        <v/>
      </c>
      <c r="I860" s="31" t="str">
        <f>Prefeitura!D860</f>
        <v>RUA MARTINS COELHO, 318 - CENTRO - JUQUIA</v>
      </c>
      <c r="J860" s="22" t="str">
        <f>Prefeitura!E860</f>
        <v>(13) 997203875</v>
      </c>
      <c r="K860" s="23" t="str">
        <f>LOWER('Base de dados'!K859)</f>
        <v>maiara.carolina.b.a0606@gmail.com</v>
      </c>
      <c r="L860" s="24" t="str">
        <f>'Base de dados'!J859</f>
        <v>POPULAÇÃO GERAL</v>
      </c>
      <c r="M860" s="24" t="str">
        <f>'Base de dados'!L859</f>
        <v>SUPLENTE COMPLEMENTAR</v>
      </c>
      <c r="N860" s="24">
        <f>'Base de dados'!M859</f>
        <v>627</v>
      </c>
      <c r="O860" s="29" t="str">
        <f>IF(OR(Prefeitura!I860="Não",Prefeitura!J860&lt;&gt;""),"EXCLUÍDO","")</f>
        <v/>
      </c>
      <c r="P860" s="24" t="str">
        <f>IF(Prefeitura!J860&lt;&gt;"","ATENDIDO CDHU",IF(Prefeitura!I860="Não","NÃO COMPROVA TEMPO DE MORADIA",""))</f>
        <v/>
      </c>
      <c r="Q860" s="24" t="str">
        <f t="shared" si="28"/>
        <v/>
      </c>
    </row>
    <row r="861" spans="1:17" ht="24.95" customHeight="1" x14ac:dyDescent="0.25">
      <c r="A861" s="17">
        <f t="shared" si="27"/>
        <v>859</v>
      </c>
      <c r="B861" s="18" t="str">
        <f>'Base de dados'!A860</f>
        <v>5140000687</v>
      </c>
      <c r="C861" s="19" t="str">
        <f>'Base de dados'!B860</f>
        <v>CLAUDIO FERNANDO BERTOLETTI</v>
      </c>
      <c r="D861" s="26">
        <f>'Base de dados'!C860</f>
        <v>18637581</v>
      </c>
      <c r="E861" s="20" t="str">
        <f>'Base de dados'!D860</f>
        <v>124.399.648-08</v>
      </c>
      <c r="F861" s="21" t="str">
        <f>IF('Base de dados'!E860&lt;&gt;"",'Base de dados'!E860,"")</f>
        <v>DENISE BAPTISTA BERTOLETTI</v>
      </c>
      <c r="G861" s="21">
        <f>IF('Base de dados'!F860&lt;&gt;"",'Base de dados'!F860,"")</f>
        <v>34972101</v>
      </c>
      <c r="H861" s="21" t="str">
        <f>IF('Base de dados'!G860&lt;&gt;"",'Base de dados'!G860,"")</f>
        <v>303.368.678-83</v>
      </c>
      <c r="I861" s="31" t="str">
        <f>Prefeitura!D861</f>
        <v>RUA SANTOS DUMONT, 127 - V INDUSTRIAL - JUQUIA</v>
      </c>
      <c r="J861" s="22" t="str">
        <f>Prefeitura!E861</f>
        <v>(13) 982195851</v>
      </c>
      <c r="K861" s="23" t="str">
        <f>LOWER('Base de dados'!K860)</f>
        <v>bap.debora@hotmail.com</v>
      </c>
      <c r="L861" s="24" t="str">
        <f>'Base de dados'!J860</f>
        <v>POPULAÇÃO GERAL</v>
      </c>
      <c r="M861" s="24" t="str">
        <f>'Base de dados'!L860</f>
        <v>SUPLENTE COMPLEMENTAR</v>
      </c>
      <c r="N861" s="24">
        <f>'Base de dados'!M860</f>
        <v>628</v>
      </c>
      <c r="O861" s="29" t="str">
        <f>IF(OR(Prefeitura!I861="Não",Prefeitura!J861&lt;&gt;""),"EXCLUÍDO","")</f>
        <v/>
      </c>
      <c r="P861" s="24" t="str">
        <f>IF(Prefeitura!J861&lt;&gt;"","ATENDIDO CDHU",IF(Prefeitura!I861="Não","NÃO COMPROVA TEMPO DE MORADIA",""))</f>
        <v/>
      </c>
      <c r="Q861" s="24" t="str">
        <f t="shared" si="28"/>
        <v/>
      </c>
    </row>
    <row r="862" spans="1:17" ht="24.95" customHeight="1" x14ac:dyDescent="0.25">
      <c r="A862" s="17">
        <f t="shared" si="27"/>
        <v>860</v>
      </c>
      <c r="B862" s="18" t="str">
        <f>'Base de dados'!A861</f>
        <v>5140010785</v>
      </c>
      <c r="C862" s="19" t="str">
        <f>'Base de dados'!B861</f>
        <v>LUCAS DOS SANTOS LOPES</v>
      </c>
      <c r="D862" s="26">
        <f>'Base de dados'!C861</f>
        <v>48365996</v>
      </c>
      <c r="E862" s="20" t="str">
        <f>'Base de dados'!D861</f>
        <v>421.978.278-80</v>
      </c>
      <c r="F862" s="21" t="str">
        <f>IF('Base de dados'!E861&lt;&gt;"",'Base de dados'!E861,"")</f>
        <v/>
      </c>
      <c r="G862" s="21" t="str">
        <f>IF('Base de dados'!F861&lt;&gt;"",'Base de dados'!F861,"")</f>
        <v/>
      </c>
      <c r="H862" s="21" t="str">
        <f>IF('Base de dados'!G861&lt;&gt;"",'Base de dados'!G861,"")</f>
        <v/>
      </c>
      <c r="I862" s="31" t="str">
        <f>Prefeitura!D862</f>
        <v>RUA JONAS DE OLIVEIRA SANCHES, 25 - JARDIM VOVO CLARINHA  - JUQUIA</v>
      </c>
      <c r="J862" s="22" t="str">
        <f>Prefeitura!E862</f>
        <v>(19) 997852601</v>
      </c>
      <c r="K862" s="23" t="str">
        <f>LOWER('Base de dados'!K861)</f>
        <v>lucas.marcella2029@gmail.com</v>
      </c>
      <c r="L862" s="24" t="str">
        <f>'Base de dados'!J861</f>
        <v>POPULAÇÃO GERAL</v>
      </c>
      <c r="M862" s="24" t="str">
        <f>'Base de dados'!L861</f>
        <v>SUPLENTE COMPLEMENTAR</v>
      </c>
      <c r="N862" s="24">
        <f>'Base de dados'!M861</f>
        <v>629</v>
      </c>
      <c r="O862" s="29" t="str">
        <f>IF(OR(Prefeitura!I862="Não",Prefeitura!J862&lt;&gt;""),"EXCLUÍDO","")</f>
        <v/>
      </c>
      <c r="P862" s="24" t="str">
        <f>IF(Prefeitura!J862&lt;&gt;"","ATENDIDO CDHU",IF(Prefeitura!I862="Não","NÃO COMPROVA TEMPO DE MORADIA",""))</f>
        <v/>
      </c>
      <c r="Q862" s="24" t="str">
        <f t="shared" si="28"/>
        <v/>
      </c>
    </row>
    <row r="863" spans="1:17" ht="24.95" customHeight="1" x14ac:dyDescent="0.25">
      <c r="A863" s="17">
        <f t="shared" si="27"/>
        <v>861</v>
      </c>
      <c r="B863" s="18" t="str">
        <f>'Base de dados'!A862</f>
        <v>5140001131</v>
      </c>
      <c r="C863" s="19" t="str">
        <f>'Base de dados'!B862</f>
        <v>ANA PAULA FREITAS DE LIMA</v>
      </c>
      <c r="D863" s="26">
        <f>'Base de dados'!C862</f>
        <v>264614902</v>
      </c>
      <c r="E863" s="20" t="str">
        <f>'Base de dados'!D862</f>
        <v>279.623.098-81</v>
      </c>
      <c r="F863" s="21" t="str">
        <f>IF('Base de dados'!E862&lt;&gt;"",'Base de dados'!E862,"")</f>
        <v/>
      </c>
      <c r="G863" s="21" t="str">
        <f>IF('Base de dados'!F862&lt;&gt;"",'Base de dados'!F862,"")</f>
        <v/>
      </c>
      <c r="H863" s="21" t="str">
        <f>IF('Base de dados'!G862&lt;&gt;"",'Base de dados'!G862,"")</f>
        <v/>
      </c>
      <c r="I863" s="31" t="str">
        <f>Prefeitura!D863</f>
        <v>SIT RABELO, S/N - RABELO - JUQUIA</v>
      </c>
      <c r="J863" s="22" t="str">
        <f>Prefeitura!E863</f>
        <v>(13) 996316870</v>
      </c>
      <c r="K863" s="23" t="str">
        <f>LOWER('Base de dados'!K862)</f>
        <v>anapaulafreitas050@gmail.com</v>
      </c>
      <c r="L863" s="24" t="str">
        <f>'Base de dados'!J862</f>
        <v>POPULAÇÃO GERAL</v>
      </c>
      <c r="M863" s="24" t="str">
        <f>'Base de dados'!L862</f>
        <v>SUPLENTE COMPLEMENTAR</v>
      </c>
      <c r="N863" s="24">
        <f>'Base de dados'!M862</f>
        <v>630</v>
      </c>
      <c r="O863" s="29" t="str">
        <f>IF(OR(Prefeitura!I863="Não",Prefeitura!J863&lt;&gt;""),"EXCLUÍDO","")</f>
        <v/>
      </c>
      <c r="P863" s="24" t="str">
        <f>IF(Prefeitura!J863&lt;&gt;"","ATENDIDO CDHU",IF(Prefeitura!I863="Não","NÃO COMPROVA TEMPO DE MORADIA",""))</f>
        <v/>
      </c>
      <c r="Q863" s="24" t="str">
        <f t="shared" si="28"/>
        <v/>
      </c>
    </row>
    <row r="864" spans="1:17" ht="24.95" customHeight="1" x14ac:dyDescent="0.25">
      <c r="A864" s="17">
        <f t="shared" si="27"/>
        <v>862</v>
      </c>
      <c r="B864" s="18" t="str">
        <f>'Base de dados'!A863</f>
        <v>5140003749</v>
      </c>
      <c r="C864" s="19" t="str">
        <f>'Base de dados'!B863</f>
        <v>ALESSANDRA OLIVEIRA CIRINO CLEMENTE</v>
      </c>
      <c r="D864" s="26">
        <f>'Base de dados'!C863</f>
        <v>403516754</v>
      </c>
      <c r="E864" s="20" t="str">
        <f>'Base de dados'!D863</f>
        <v>222.038.398-99</v>
      </c>
      <c r="F864" s="21" t="str">
        <f>IF('Base de dados'!E863&lt;&gt;"",'Base de dados'!E863,"")</f>
        <v>MESSIAS RENATO CLEMENTE</v>
      </c>
      <c r="G864" s="21">
        <f>IF('Base de dados'!F863&lt;&gt;"",'Base de dados'!F863,"")</f>
        <v>294222753</v>
      </c>
      <c r="H864" s="21" t="str">
        <f>IF('Base de dados'!G863&lt;&gt;"",'Base de dados'!G863,"")</f>
        <v>295.007.268-23</v>
      </c>
      <c r="I864" s="31" t="str">
        <f>Prefeitura!D864</f>
        <v>EST ANDORINHA, 76 - VILA DOS PASSAROS - JUQUIA</v>
      </c>
      <c r="J864" s="22" t="str">
        <f>Prefeitura!E864</f>
        <v>(13) 997282071</v>
      </c>
      <c r="K864" s="23" t="str">
        <f>LOWER('Base de dados'!K863)</f>
        <v>alessandra-cirino@bol.com.br</v>
      </c>
      <c r="L864" s="24" t="str">
        <f>'Base de dados'!J863</f>
        <v>POPULAÇÃO GERAL</v>
      </c>
      <c r="M864" s="24" t="str">
        <f>'Base de dados'!L863</f>
        <v>SUPLENTE COMPLEMENTAR</v>
      </c>
      <c r="N864" s="24">
        <f>'Base de dados'!M863</f>
        <v>631</v>
      </c>
      <c r="O864" s="29" t="str">
        <f>IF(OR(Prefeitura!I864="Não",Prefeitura!J864&lt;&gt;""),"EXCLUÍDO","")</f>
        <v/>
      </c>
      <c r="P864" s="24" t="str">
        <f>IF(Prefeitura!J864&lt;&gt;"","ATENDIDO CDHU",IF(Prefeitura!I864="Não","NÃO COMPROVA TEMPO DE MORADIA",""))</f>
        <v/>
      </c>
      <c r="Q864" s="24" t="str">
        <f t="shared" si="28"/>
        <v/>
      </c>
    </row>
    <row r="865" spans="1:17" ht="24.95" customHeight="1" x14ac:dyDescent="0.25">
      <c r="A865" s="17">
        <f t="shared" si="27"/>
        <v>863</v>
      </c>
      <c r="B865" s="18" t="str">
        <f>'Base de dados'!A864</f>
        <v>5140008805</v>
      </c>
      <c r="C865" s="19" t="str">
        <f>'Base de dados'!B864</f>
        <v>PATRICIA LAUREANO MARTINS</v>
      </c>
      <c r="D865" s="26">
        <f>'Base de dados'!C864</f>
        <v>344380014</v>
      </c>
      <c r="E865" s="20" t="str">
        <f>'Base de dados'!D864</f>
        <v>331.946.408-60</v>
      </c>
      <c r="F865" s="21" t="str">
        <f>IF('Base de dados'!E864&lt;&gt;"",'Base de dados'!E864,"")</f>
        <v/>
      </c>
      <c r="G865" s="21" t="str">
        <f>IF('Base de dados'!F864&lt;&gt;"",'Base de dados'!F864,"")</f>
        <v/>
      </c>
      <c r="H865" s="21" t="str">
        <f>IF('Base de dados'!G864&lt;&gt;"",'Base de dados'!G864,"")</f>
        <v/>
      </c>
      <c r="I865" s="31" t="str">
        <f>Prefeitura!D865</f>
        <v>RUA PARANA, 373 - VILA DOS PASSAROS - JUQUIA</v>
      </c>
      <c r="J865" s="22" t="str">
        <f>Prefeitura!E865</f>
        <v>(13) 997255622</v>
      </c>
      <c r="K865" s="23" t="str">
        <f>LOWER('Base de dados'!K864)</f>
        <v>patriciamartins09@outlook.com</v>
      </c>
      <c r="L865" s="24" t="str">
        <f>'Base de dados'!J864</f>
        <v>POPULAÇÃO GERAL</v>
      </c>
      <c r="M865" s="24" t="str">
        <f>'Base de dados'!L864</f>
        <v>SUPLENTE COMPLEMENTAR</v>
      </c>
      <c r="N865" s="24">
        <f>'Base de dados'!M864</f>
        <v>632</v>
      </c>
      <c r="O865" s="29" t="str">
        <f>IF(OR(Prefeitura!I865="Não",Prefeitura!J865&lt;&gt;""),"EXCLUÍDO","")</f>
        <v/>
      </c>
      <c r="P865" s="24" t="str">
        <f>IF(Prefeitura!J865&lt;&gt;"","ATENDIDO CDHU",IF(Prefeitura!I865="Não","NÃO COMPROVA TEMPO DE MORADIA",""))</f>
        <v/>
      </c>
      <c r="Q865" s="24" t="str">
        <f t="shared" si="28"/>
        <v/>
      </c>
    </row>
    <row r="866" spans="1:17" ht="24.95" customHeight="1" x14ac:dyDescent="0.25">
      <c r="A866" s="17">
        <f t="shared" si="27"/>
        <v>864</v>
      </c>
      <c r="B866" s="18" t="str">
        <f>'Base de dados'!A865</f>
        <v>5140007187</v>
      </c>
      <c r="C866" s="19" t="str">
        <f>'Base de dados'!B865</f>
        <v>DOUGLAS WILLIAN LARA DE SOUZA</v>
      </c>
      <c r="D866" s="26">
        <f>'Base de dados'!C865</f>
        <v>363717328</v>
      </c>
      <c r="E866" s="20" t="str">
        <f>'Base de dados'!D865</f>
        <v>425.415.198-50</v>
      </c>
      <c r="F866" s="21" t="str">
        <f>IF('Base de dados'!E865&lt;&gt;"",'Base de dados'!E865,"")</f>
        <v>IOHANA KESTINI PENICHE DE SOUZA</v>
      </c>
      <c r="G866" s="21">
        <f>IF('Base de dados'!F865&lt;&gt;"",'Base de dados'!F865,"")</f>
        <v>463187532</v>
      </c>
      <c r="H866" s="21" t="str">
        <f>IF('Base de dados'!G865&lt;&gt;"",'Base de dados'!G865,"")</f>
        <v>404.696.398-06</v>
      </c>
      <c r="I866" s="31" t="str">
        <f>Prefeitura!D866</f>
        <v>RUA GERONIMO MONTEIRO LOPES, 637 - VILA SAO FRANCISCO - REGISTRO</v>
      </c>
      <c r="J866" s="22" t="str">
        <f>Prefeitura!E866</f>
        <v>(13) 997039198</v>
      </c>
      <c r="K866" s="23" t="str">
        <f>LOWER('Base de dados'!K865)</f>
        <v>doug.rgt@hotmail.com</v>
      </c>
      <c r="L866" s="24" t="str">
        <f>'Base de dados'!J865</f>
        <v>POPULAÇÃO GERAL</v>
      </c>
      <c r="M866" s="24" t="str">
        <f>'Base de dados'!L865</f>
        <v>SUPLENTE COMPLEMENTAR</v>
      </c>
      <c r="N866" s="24">
        <f>'Base de dados'!M865</f>
        <v>633</v>
      </c>
      <c r="O866" s="29" t="str">
        <f>IF(OR(Prefeitura!I866="Não",Prefeitura!J866&lt;&gt;""),"EXCLUÍDO","")</f>
        <v/>
      </c>
      <c r="P866" s="24" t="str">
        <f>IF(Prefeitura!J866&lt;&gt;"","ATENDIDO CDHU",IF(Prefeitura!I866="Não","NÃO COMPROVA TEMPO DE MORADIA",""))</f>
        <v/>
      </c>
      <c r="Q866" s="24" t="str">
        <f t="shared" si="28"/>
        <v/>
      </c>
    </row>
    <row r="867" spans="1:17" ht="24.95" customHeight="1" x14ac:dyDescent="0.25">
      <c r="A867" s="17">
        <f t="shared" si="27"/>
        <v>865</v>
      </c>
      <c r="B867" s="18" t="str">
        <f>'Base de dados'!A866</f>
        <v>5140001222</v>
      </c>
      <c r="C867" s="19" t="str">
        <f>'Base de dados'!B866</f>
        <v>SILMARA COELHO SANTOS GONCALVES</v>
      </c>
      <c r="D867" s="26">
        <f>'Base de dados'!C866</f>
        <v>429523567</v>
      </c>
      <c r="E867" s="20" t="str">
        <f>'Base de dados'!D866</f>
        <v>442.422.958-04</v>
      </c>
      <c r="F867" s="21" t="str">
        <f>IF('Base de dados'!E866&lt;&gt;"",'Base de dados'!E866,"")</f>
        <v>LEONARDO SANTOS DE OLIVEIRA GONCALVES</v>
      </c>
      <c r="G867" s="21">
        <f>IF('Base de dados'!F866&lt;&gt;"",'Base de dados'!F866,"")</f>
        <v>476258492</v>
      </c>
      <c r="H867" s="21" t="str">
        <f>IF('Base de dados'!G866&lt;&gt;"",'Base de dados'!G866,"")</f>
        <v>350.427.728-98</v>
      </c>
      <c r="I867" s="31" t="str">
        <f>Prefeitura!D867</f>
        <v>RUA DAS PALMEIRAS, 47 - CASA - JUQUIA</v>
      </c>
      <c r="J867" s="22" t="str">
        <f>Prefeitura!E867</f>
        <v>(13) 982060074</v>
      </c>
      <c r="K867" s="23" t="str">
        <f>LOWER('Base de dados'!K866)</f>
        <v>silmaracg8@gmail.com</v>
      </c>
      <c r="L867" s="24" t="str">
        <f>'Base de dados'!J866</f>
        <v>POPULAÇÃO GERAL</v>
      </c>
      <c r="M867" s="24" t="str">
        <f>'Base de dados'!L866</f>
        <v>SUPLENTE COMPLEMENTAR</v>
      </c>
      <c r="N867" s="24">
        <f>'Base de dados'!M866</f>
        <v>634</v>
      </c>
      <c r="O867" s="29" t="str">
        <f>IF(OR(Prefeitura!I867="Não",Prefeitura!J867&lt;&gt;""),"EXCLUÍDO","")</f>
        <v/>
      </c>
      <c r="P867" s="24" t="str">
        <f>IF(Prefeitura!J867&lt;&gt;"","ATENDIDO CDHU",IF(Prefeitura!I867="Não","NÃO COMPROVA TEMPO DE MORADIA",""))</f>
        <v/>
      </c>
      <c r="Q867" s="24" t="str">
        <f t="shared" si="28"/>
        <v/>
      </c>
    </row>
    <row r="868" spans="1:17" ht="24.95" customHeight="1" x14ac:dyDescent="0.25">
      <c r="A868" s="17">
        <f t="shared" si="27"/>
        <v>866</v>
      </c>
      <c r="B868" s="18" t="str">
        <f>'Base de dados'!A867</f>
        <v>5140004556</v>
      </c>
      <c r="C868" s="19" t="str">
        <f>'Base de dados'!B867</f>
        <v>PATRICIA COSME GUIMARAES</v>
      </c>
      <c r="D868" s="26">
        <f>'Base de dados'!C867</f>
        <v>420665481</v>
      </c>
      <c r="E868" s="20" t="str">
        <f>'Base de dados'!D867</f>
        <v>345.535.168-96</v>
      </c>
      <c r="F868" s="21" t="str">
        <f>IF('Base de dados'!E867&lt;&gt;"",'Base de dados'!E867,"")</f>
        <v/>
      </c>
      <c r="G868" s="21" t="str">
        <f>IF('Base de dados'!F867&lt;&gt;"",'Base de dados'!F867,"")</f>
        <v/>
      </c>
      <c r="H868" s="21" t="str">
        <f>IF('Base de dados'!G867&lt;&gt;"",'Base de dados'!G867,"")</f>
        <v/>
      </c>
      <c r="I868" s="31" t="str">
        <f>Prefeitura!D868</f>
        <v>RUA CURIO, 40 - VILA DOS PASSAROS - JUQUIA</v>
      </c>
      <c r="J868" s="22" t="str">
        <f>Prefeitura!E868</f>
        <v>(13) 997934866</v>
      </c>
      <c r="K868" s="23" t="str">
        <f>LOWER('Base de dados'!K867)</f>
        <v>patyguimaraes365@gmail.com</v>
      </c>
      <c r="L868" s="24" t="str">
        <f>'Base de dados'!J867</f>
        <v>POPULAÇÃO GERAL</v>
      </c>
      <c r="M868" s="24" t="str">
        <f>'Base de dados'!L867</f>
        <v>SUPLENTE COMPLEMENTAR</v>
      </c>
      <c r="N868" s="24">
        <f>'Base de dados'!M867</f>
        <v>635</v>
      </c>
      <c r="O868" s="29" t="str">
        <f>IF(OR(Prefeitura!I868="Não",Prefeitura!J868&lt;&gt;""),"EXCLUÍDO","")</f>
        <v/>
      </c>
      <c r="P868" s="24" t="str">
        <f>IF(Prefeitura!J868&lt;&gt;"","ATENDIDO CDHU",IF(Prefeitura!I868="Não","NÃO COMPROVA TEMPO DE MORADIA",""))</f>
        <v/>
      </c>
      <c r="Q868" s="24" t="str">
        <f t="shared" si="28"/>
        <v/>
      </c>
    </row>
    <row r="869" spans="1:17" ht="24.95" customHeight="1" x14ac:dyDescent="0.25">
      <c r="A869" s="17">
        <f t="shared" si="27"/>
        <v>867</v>
      </c>
      <c r="B869" s="18" t="str">
        <f>'Base de dados'!A868</f>
        <v>5140003707</v>
      </c>
      <c r="C869" s="19" t="str">
        <f>'Base de dados'!B868</f>
        <v>FABIANO DA SILVA EDMUNDO</v>
      </c>
      <c r="D869" s="26">
        <f>'Base de dados'!C868</f>
        <v>426957040</v>
      </c>
      <c r="E869" s="20" t="str">
        <f>'Base de dados'!D868</f>
        <v>343.576.008-71</v>
      </c>
      <c r="F869" s="21" t="str">
        <f>IF('Base de dados'!E868&lt;&gt;"",'Base de dados'!E868,"")</f>
        <v/>
      </c>
      <c r="G869" s="21" t="str">
        <f>IF('Base de dados'!F868&lt;&gt;"",'Base de dados'!F868,"")</f>
        <v/>
      </c>
      <c r="H869" s="21" t="str">
        <f>IF('Base de dados'!G868&lt;&gt;"",'Base de dados'!G868,"")</f>
        <v/>
      </c>
      <c r="I869" s="31" t="str">
        <f>Prefeitura!D869</f>
        <v>ROD RESTAURANTE ESTRELA AZUL KM422 BR116 RODOVIA REGIS BITTENCOURT, 01 - BAIRRO DAS ONCAS - JUQUIA</v>
      </c>
      <c r="J869" s="22" t="str">
        <f>Prefeitura!E869</f>
        <v>(13) 997823845</v>
      </c>
      <c r="K869" s="23" t="str">
        <f>LOWER('Base de dados'!K868)</f>
        <v>fabianoclassic14@gmail.com</v>
      </c>
      <c r="L869" s="24" t="str">
        <f>'Base de dados'!J868</f>
        <v>POPULAÇÃO GERAL</v>
      </c>
      <c r="M869" s="24" t="str">
        <f>'Base de dados'!L868</f>
        <v>SUPLENTE COMPLEMENTAR</v>
      </c>
      <c r="N869" s="24">
        <f>'Base de dados'!M868</f>
        <v>636</v>
      </c>
      <c r="O869" s="29" t="str">
        <f>IF(OR(Prefeitura!I869="Não",Prefeitura!J869&lt;&gt;""),"EXCLUÍDO","")</f>
        <v/>
      </c>
      <c r="P869" s="24" t="str">
        <f>IF(Prefeitura!J869&lt;&gt;"","ATENDIDO CDHU",IF(Prefeitura!I869="Não","NÃO COMPROVA TEMPO DE MORADIA",""))</f>
        <v/>
      </c>
      <c r="Q869" s="24" t="str">
        <f t="shared" si="28"/>
        <v/>
      </c>
    </row>
    <row r="870" spans="1:17" ht="24.95" customHeight="1" x14ac:dyDescent="0.25">
      <c r="A870" s="17">
        <f t="shared" si="27"/>
        <v>868</v>
      </c>
      <c r="B870" s="18" t="str">
        <f>'Base de dados'!A869</f>
        <v>5140007765</v>
      </c>
      <c r="C870" s="19" t="str">
        <f>'Base de dados'!B869</f>
        <v>SARA DE MORAES DOS SANTOS</v>
      </c>
      <c r="D870" s="26">
        <f>'Base de dados'!C869</f>
        <v>445174353</v>
      </c>
      <c r="E870" s="20" t="str">
        <f>'Base de dados'!D869</f>
        <v>413.892.948-70</v>
      </c>
      <c r="F870" s="21" t="str">
        <f>IF('Base de dados'!E869&lt;&gt;"",'Base de dados'!E869,"")</f>
        <v/>
      </c>
      <c r="G870" s="21" t="str">
        <f>IF('Base de dados'!F869&lt;&gt;"",'Base de dados'!F869,"")</f>
        <v/>
      </c>
      <c r="H870" s="21" t="str">
        <f>IF('Base de dados'!G869&lt;&gt;"",'Base de dados'!G869,"")</f>
        <v/>
      </c>
      <c r="I870" s="31" t="str">
        <f>Prefeitura!D870</f>
        <v>RUA BERNADINO DE CAMPOS, 120 - VILA NOVA - JUQUIA</v>
      </c>
      <c r="J870" s="22" t="str">
        <f>Prefeitura!E870</f>
        <v>(13) 997232732</v>
      </c>
      <c r="K870" s="23" t="str">
        <f>LOWER('Base de dados'!K869)</f>
        <v>sara892020@hotmail.com</v>
      </c>
      <c r="L870" s="24" t="str">
        <f>'Base de dados'!J869</f>
        <v>POPULAÇÃO GERAL</v>
      </c>
      <c r="M870" s="24" t="str">
        <f>'Base de dados'!L869</f>
        <v>SUPLENTE COMPLEMENTAR</v>
      </c>
      <c r="N870" s="24">
        <f>'Base de dados'!M869</f>
        <v>637</v>
      </c>
      <c r="O870" s="29" t="str">
        <f>IF(OR(Prefeitura!I870="Não",Prefeitura!J870&lt;&gt;""),"EXCLUÍDO","")</f>
        <v/>
      </c>
      <c r="P870" s="24" t="str">
        <f>IF(Prefeitura!J870&lt;&gt;"","ATENDIDO CDHU",IF(Prefeitura!I870="Não","NÃO COMPROVA TEMPO DE MORADIA",""))</f>
        <v/>
      </c>
      <c r="Q870" s="24" t="str">
        <f t="shared" si="28"/>
        <v/>
      </c>
    </row>
    <row r="871" spans="1:17" ht="24.95" customHeight="1" x14ac:dyDescent="0.25">
      <c r="A871" s="17">
        <f t="shared" si="27"/>
        <v>869</v>
      </c>
      <c r="B871" s="18" t="str">
        <f>'Base de dados'!A870</f>
        <v>5140006577</v>
      </c>
      <c r="C871" s="19" t="str">
        <f>'Base de dados'!B870</f>
        <v>JULIO CESAR DE SOUZA</v>
      </c>
      <c r="D871" s="26">
        <f>'Base de dados'!C870</f>
        <v>49555053</v>
      </c>
      <c r="E871" s="20" t="str">
        <f>'Base de dados'!D870</f>
        <v>442.424.398-22</v>
      </c>
      <c r="F871" s="21" t="str">
        <f>IF('Base de dados'!E870&lt;&gt;"",'Base de dados'!E870,"")</f>
        <v/>
      </c>
      <c r="G871" s="21" t="str">
        <f>IF('Base de dados'!F870&lt;&gt;"",'Base de dados'!F870,"")</f>
        <v/>
      </c>
      <c r="H871" s="21" t="str">
        <f>IF('Base de dados'!G870&lt;&gt;"",'Base de dados'!G870,"")</f>
        <v/>
      </c>
      <c r="I871" s="31" t="str">
        <f>Prefeitura!D871</f>
        <v>SIT 1, sem numero - IPORANGA - JUQUIA</v>
      </c>
      <c r="J871" s="22" t="str">
        <f>Prefeitura!E871</f>
        <v>(13) 996762065</v>
      </c>
      <c r="K871" s="23" t="str">
        <f>LOWER('Base de dados'!K870)</f>
        <v>juliocesarsousa275@gmail.com</v>
      </c>
      <c r="L871" s="24" t="str">
        <f>'Base de dados'!J870</f>
        <v>POPULAÇÃO GERAL</v>
      </c>
      <c r="M871" s="24" t="str">
        <f>'Base de dados'!L870</f>
        <v>SUPLENTE COMPLEMENTAR</v>
      </c>
      <c r="N871" s="24">
        <f>'Base de dados'!M870</f>
        <v>638</v>
      </c>
      <c r="O871" s="29" t="str">
        <f>IF(OR(Prefeitura!I871="Não",Prefeitura!J871&lt;&gt;""),"EXCLUÍDO","")</f>
        <v/>
      </c>
      <c r="P871" s="24" t="str">
        <f>IF(Prefeitura!J871&lt;&gt;"","ATENDIDO CDHU",IF(Prefeitura!I871="Não","NÃO COMPROVA TEMPO DE MORADIA",""))</f>
        <v/>
      </c>
      <c r="Q871" s="24" t="str">
        <f t="shared" si="28"/>
        <v/>
      </c>
    </row>
    <row r="872" spans="1:17" ht="24.95" customHeight="1" x14ac:dyDescent="0.25">
      <c r="A872" s="17">
        <f t="shared" si="27"/>
        <v>870</v>
      </c>
      <c r="B872" s="18" t="str">
        <f>'Base de dados'!A871</f>
        <v>5140004481</v>
      </c>
      <c r="C872" s="19" t="str">
        <f>'Base de dados'!B871</f>
        <v>EDIVAN FLORA FERRARI</v>
      </c>
      <c r="D872" s="26">
        <f>'Base de dados'!C871</f>
        <v>43425695</v>
      </c>
      <c r="E872" s="20" t="str">
        <f>'Base de dados'!D871</f>
        <v>350.801.158-58</v>
      </c>
      <c r="F872" s="21" t="str">
        <f>IF('Base de dados'!E871&lt;&gt;"",'Base de dados'!E871,"")</f>
        <v/>
      </c>
      <c r="G872" s="21" t="str">
        <f>IF('Base de dados'!F871&lt;&gt;"",'Base de dados'!F871,"")</f>
        <v/>
      </c>
      <c r="H872" s="21" t="str">
        <f>IF('Base de dados'!G871&lt;&gt;"",'Base de dados'!G871,"")</f>
        <v/>
      </c>
      <c r="I872" s="31" t="str">
        <f>Prefeitura!D872</f>
        <v>RUA JOAO DA SILVA RIBEIRO, 303 - VILA FLORINDO DE BAIXO - JUQUIA</v>
      </c>
      <c r="J872" s="22" t="str">
        <f>Prefeitura!E872</f>
        <v>(13) 996468311</v>
      </c>
      <c r="K872" s="23" t="str">
        <f>LOWER('Base de dados'!K871)</f>
        <v>vam.ferrari@hotmail.com</v>
      </c>
      <c r="L872" s="24" t="str">
        <f>'Base de dados'!J871</f>
        <v>POPULAÇÃO GERAL</v>
      </c>
      <c r="M872" s="24" t="str">
        <f>'Base de dados'!L871</f>
        <v>SUPLENTE COMPLEMENTAR</v>
      </c>
      <c r="N872" s="24">
        <f>'Base de dados'!M871</f>
        <v>639</v>
      </c>
      <c r="O872" s="29" t="str">
        <f>IF(OR(Prefeitura!I872="Não",Prefeitura!J872&lt;&gt;""),"EXCLUÍDO","")</f>
        <v/>
      </c>
      <c r="P872" s="24" t="str">
        <f>IF(Prefeitura!J872&lt;&gt;"","ATENDIDO CDHU",IF(Prefeitura!I872="Não","NÃO COMPROVA TEMPO DE MORADIA",""))</f>
        <v/>
      </c>
      <c r="Q872" s="24" t="str">
        <f t="shared" si="28"/>
        <v/>
      </c>
    </row>
    <row r="873" spans="1:17" ht="24.95" customHeight="1" x14ac:dyDescent="0.25">
      <c r="A873" s="17">
        <f t="shared" si="27"/>
        <v>871</v>
      </c>
      <c r="B873" s="18" t="str">
        <f>'Base de dados'!A872</f>
        <v>5140005991</v>
      </c>
      <c r="C873" s="19" t="str">
        <f>'Base de dados'!B872</f>
        <v>HENRIQUE RICARDO DO NASCIMENTO XAVIER</v>
      </c>
      <c r="D873" s="26">
        <f>'Base de dados'!C872</f>
        <v>505161862</v>
      </c>
      <c r="E873" s="20" t="str">
        <f>'Base de dados'!D872</f>
        <v>475.331.148-17</v>
      </c>
      <c r="F873" s="21" t="str">
        <f>IF('Base de dados'!E872&lt;&gt;"",'Base de dados'!E872,"")</f>
        <v/>
      </c>
      <c r="G873" s="21" t="str">
        <f>IF('Base de dados'!F872&lt;&gt;"",'Base de dados'!F872,"")</f>
        <v/>
      </c>
      <c r="H873" s="21" t="str">
        <f>IF('Base de dados'!G872&lt;&gt;"",'Base de dados'!G872,"")</f>
        <v/>
      </c>
      <c r="I873" s="31" t="str">
        <f>Prefeitura!D873</f>
        <v>RUA DA SEDA, 32 - CONJUNTO HABITACIONAL JARDIM SAO BENTO - SAO PAULO</v>
      </c>
      <c r="J873" s="22" t="str">
        <f>Prefeitura!E873</f>
        <v>(11) 983492374</v>
      </c>
      <c r="K873" s="23" t="str">
        <f>LOWER('Base de dados'!K872)</f>
        <v>micheli.xavier2009@gmail.com</v>
      </c>
      <c r="L873" s="24" t="str">
        <f>'Base de dados'!J872</f>
        <v>POPULAÇÃO GERAL</v>
      </c>
      <c r="M873" s="24" t="str">
        <f>'Base de dados'!L872</f>
        <v>SUPLENTE COMPLEMENTAR</v>
      </c>
      <c r="N873" s="24">
        <f>'Base de dados'!M872</f>
        <v>640</v>
      </c>
      <c r="O873" s="29" t="str">
        <f>IF(OR(Prefeitura!I873="Não",Prefeitura!J873&lt;&gt;""),"EXCLUÍDO","")</f>
        <v/>
      </c>
      <c r="P873" s="24" t="str">
        <f>IF(Prefeitura!J873&lt;&gt;"","ATENDIDO CDHU",IF(Prefeitura!I873="Não","NÃO COMPROVA TEMPO DE MORADIA",""))</f>
        <v/>
      </c>
      <c r="Q873" s="24" t="str">
        <f t="shared" si="28"/>
        <v/>
      </c>
    </row>
    <row r="874" spans="1:17" ht="24.95" customHeight="1" x14ac:dyDescent="0.25">
      <c r="A874" s="17">
        <f t="shared" si="27"/>
        <v>872</v>
      </c>
      <c r="B874" s="18" t="str">
        <f>'Base de dados'!A873</f>
        <v>5140007195</v>
      </c>
      <c r="C874" s="19" t="str">
        <f>'Base de dados'!B873</f>
        <v>BRUNA DUARTE MACHADO</v>
      </c>
      <c r="D874" s="26">
        <f>'Base de dados'!C873</f>
        <v>562532535</v>
      </c>
      <c r="E874" s="20" t="str">
        <f>'Base de dados'!D873</f>
        <v>457.779.988-01</v>
      </c>
      <c r="F874" s="21" t="str">
        <f>IF('Base de dados'!E873&lt;&gt;"",'Base de dados'!E873,"")</f>
        <v/>
      </c>
      <c r="G874" s="21" t="str">
        <f>IF('Base de dados'!F873&lt;&gt;"",'Base de dados'!F873,"")</f>
        <v/>
      </c>
      <c r="H874" s="21" t="str">
        <f>IF('Base de dados'!G873&lt;&gt;"",'Base de dados'!G873,"")</f>
        <v/>
      </c>
      <c r="I874" s="31" t="str">
        <f>Prefeitura!D874</f>
        <v>AV  GEORGE SALVATERRA, 258 - CENTRO - JUQUIA</v>
      </c>
      <c r="J874" s="22" t="str">
        <f>Prefeitura!E874</f>
        <v>(13) 981972473</v>
      </c>
      <c r="K874" s="23" t="str">
        <f>LOWER('Base de dados'!K873)</f>
        <v>brunadmachado@hotmail.com</v>
      </c>
      <c r="L874" s="24" t="str">
        <f>'Base de dados'!J873</f>
        <v>POPULAÇÃO GERAL</v>
      </c>
      <c r="M874" s="24" t="str">
        <f>'Base de dados'!L873</f>
        <v>SUPLENTE COMPLEMENTAR</v>
      </c>
      <c r="N874" s="24">
        <f>'Base de dados'!M873</f>
        <v>641</v>
      </c>
      <c r="O874" s="29" t="str">
        <f>IF(OR(Prefeitura!I874="Não",Prefeitura!J874&lt;&gt;""),"EXCLUÍDO","")</f>
        <v/>
      </c>
      <c r="P874" s="24" t="str">
        <f>IF(Prefeitura!J874&lt;&gt;"","ATENDIDO CDHU",IF(Prefeitura!I874="Não","NÃO COMPROVA TEMPO DE MORADIA",""))</f>
        <v/>
      </c>
      <c r="Q874" s="24" t="str">
        <f t="shared" si="28"/>
        <v/>
      </c>
    </row>
    <row r="875" spans="1:17" ht="24.95" customHeight="1" x14ac:dyDescent="0.25">
      <c r="A875" s="17">
        <f t="shared" si="27"/>
        <v>873</v>
      </c>
      <c r="B875" s="18" t="str">
        <f>'Base de dados'!A874</f>
        <v>5140005751</v>
      </c>
      <c r="C875" s="19" t="str">
        <f>'Base de dados'!B874</f>
        <v>JOSE PEREIRA DE SOUSA</v>
      </c>
      <c r="D875" s="26">
        <f>'Base de dados'!C874</f>
        <v>294613055</v>
      </c>
      <c r="E875" s="20" t="str">
        <f>'Base de dados'!D874</f>
        <v>252.842.868-55</v>
      </c>
      <c r="F875" s="21" t="str">
        <f>IF('Base de dados'!E874&lt;&gt;"",'Base de dados'!E874,"")</f>
        <v>ALINE BORGES DA SILVA</v>
      </c>
      <c r="G875" s="21">
        <f>IF('Base de dados'!F874&lt;&gt;"",'Base de dados'!F874,"")</f>
        <v>452603006</v>
      </c>
      <c r="H875" s="21" t="str">
        <f>IF('Base de dados'!G874&lt;&gt;"",'Base de dados'!G874,"")</f>
        <v>351.666.528-94</v>
      </c>
      <c r="I875" s="31" t="str">
        <f>Prefeitura!D875</f>
        <v>EST SP 079, Km 194 - ASSUNGUI  - JUQUIA</v>
      </c>
      <c r="J875" s="22" t="str">
        <f>Prefeitura!E875</f>
        <v>(13) 996506419</v>
      </c>
      <c r="K875" s="23" t="str">
        <f>LOWER('Base de dados'!K874)</f>
        <v>alynebs@gmail.com</v>
      </c>
      <c r="L875" s="24" t="str">
        <f>'Base de dados'!J874</f>
        <v>POPULAÇÃO GERAL</v>
      </c>
      <c r="M875" s="24" t="str">
        <f>'Base de dados'!L874</f>
        <v>SUPLENTE COMPLEMENTAR</v>
      </c>
      <c r="N875" s="24">
        <f>'Base de dados'!M874</f>
        <v>642</v>
      </c>
      <c r="O875" s="29" t="str">
        <f>IF(OR(Prefeitura!I875="Não",Prefeitura!J875&lt;&gt;""),"EXCLUÍDO","")</f>
        <v/>
      </c>
      <c r="P875" s="24" t="str">
        <f>IF(Prefeitura!J875&lt;&gt;"","ATENDIDO CDHU",IF(Prefeitura!I875="Não","NÃO COMPROVA TEMPO DE MORADIA",""))</f>
        <v/>
      </c>
      <c r="Q875" s="24" t="str">
        <f t="shared" si="28"/>
        <v/>
      </c>
    </row>
    <row r="876" spans="1:17" ht="24.95" customHeight="1" x14ac:dyDescent="0.25">
      <c r="A876" s="17">
        <f t="shared" si="27"/>
        <v>874</v>
      </c>
      <c r="B876" s="18" t="str">
        <f>'Base de dados'!A875</f>
        <v>5140002576</v>
      </c>
      <c r="C876" s="19" t="str">
        <f>'Base de dados'!B875</f>
        <v>TAINA GONCALVES ALVES</v>
      </c>
      <c r="D876" s="26">
        <f>'Base de dados'!C875</f>
        <v>563398504</v>
      </c>
      <c r="E876" s="20" t="str">
        <f>'Base de dados'!D875</f>
        <v>469.974.448-65</v>
      </c>
      <c r="F876" s="21" t="str">
        <f>IF('Base de dados'!E875&lt;&gt;"",'Base de dados'!E875,"")</f>
        <v>JESSICA SILVA SANTOS</v>
      </c>
      <c r="G876" s="21">
        <f>IF('Base de dados'!F875&lt;&gt;"",'Base de dados'!F875,"")</f>
        <v>570420210</v>
      </c>
      <c r="H876" s="21" t="str">
        <f>IF('Base de dados'!G875&lt;&gt;"",'Base de dados'!G875,"")</f>
        <v>462.871.288-36</v>
      </c>
      <c r="I876" s="31" t="str">
        <f>Prefeitura!D876</f>
        <v>SIT SITIO COLONIA RABELO, S/n - RABELO - JUQUIA</v>
      </c>
      <c r="J876" s="22" t="str">
        <f>Prefeitura!E876</f>
        <v>(13) 996245791</v>
      </c>
      <c r="K876" s="23" t="str">
        <f>LOWER('Base de dados'!K875)</f>
        <v>jessicasilva5319@gmail.com</v>
      </c>
      <c r="L876" s="24" t="str">
        <f>'Base de dados'!J875</f>
        <v>POPULAÇÃO GERAL</v>
      </c>
      <c r="M876" s="24" t="str">
        <f>'Base de dados'!L875</f>
        <v>SUPLENTE COMPLEMENTAR</v>
      </c>
      <c r="N876" s="24">
        <f>'Base de dados'!M875</f>
        <v>643</v>
      </c>
      <c r="O876" s="29" t="str">
        <f>IF(OR(Prefeitura!I876="Não",Prefeitura!J876&lt;&gt;""),"EXCLUÍDO","")</f>
        <v/>
      </c>
      <c r="P876" s="24" t="str">
        <f>IF(Prefeitura!J876&lt;&gt;"","ATENDIDO CDHU",IF(Prefeitura!I876="Não","NÃO COMPROVA TEMPO DE MORADIA",""))</f>
        <v/>
      </c>
      <c r="Q876" s="24" t="str">
        <f t="shared" si="28"/>
        <v/>
      </c>
    </row>
    <row r="877" spans="1:17" ht="24.95" customHeight="1" x14ac:dyDescent="0.25">
      <c r="A877" s="17">
        <f t="shared" si="27"/>
        <v>875</v>
      </c>
      <c r="B877" s="18" t="str">
        <f>'Base de dados'!A876</f>
        <v>5140008722</v>
      </c>
      <c r="C877" s="19" t="str">
        <f>'Base de dados'!B876</f>
        <v>ANDREIA ROSA DOS SANTOS</v>
      </c>
      <c r="D877" s="26">
        <f>'Base de dados'!C876</f>
        <v>472868093</v>
      </c>
      <c r="E877" s="20" t="str">
        <f>'Base de dados'!D876</f>
        <v>419.071.038-56</v>
      </c>
      <c r="F877" s="21" t="str">
        <f>IF('Base de dados'!E876&lt;&gt;"",'Base de dados'!E876,"")</f>
        <v/>
      </c>
      <c r="G877" s="21" t="str">
        <f>IF('Base de dados'!F876&lt;&gt;"",'Base de dados'!F876,"")</f>
        <v/>
      </c>
      <c r="H877" s="21" t="str">
        <f>IF('Base de dados'!G876&lt;&gt;"",'Base de dados'!G876,"")</f>
        <v/>
      </c>
      <c r="I877" s="31" t="str">
        <f>Prefeitura!D877</f>
        <v>RUA KENGO KURITA, 320 - VILA INDUSTRIAL - JUQUIA</v>
      </c>
      <c r="J877" s="22" t="str">
        <f>Prefeitura!E877</f>
        <v>(13) 996419596</v>
      </c>
      <c r="K877" s="23" t="str">
        <f>LOWER('Base de dados'!K876)</f>
        <v>andreias7889@gmail.com</v>
      </c>
      <c r="L877" s="24" t="str">
        <f>'Base de dados'!J876</f>
        <v>POPULAÇÃO GERAL</v>
      </c>
      <c r="M877" s="24" t="str">
        <f>'Base de dados'!L876</f>
        <v>SUPLENTE COMPLEMENTAR</v>
      </c>
      <c r="N877" s="24">
        <f>'Base de dados'!M876</f>
        <v>644</v>
      </c>
      <c r="O877" s="29" t="str">
        <f>IF(OR(Prefeitura!I877="Não",Prefeitura!J877&lt;&gt;""),"EXCLUÍDO","")</f>
        <v/>
      </c>
      <c r="P877" s="24" t="str">
        <f>IF(Prefeitura!J877&lt;&gt;"","ATENDIDO CDHU",IF(Prefeitura!I877="Não","NÃO COMPROVA TEMPO DE MORADIA",""))</f>
        <v/>
      </c>
      <c r="Q877" s="24" t="str">
        <f t="shared" si="28"/>
        <v/>
      </c>
    </row>
    <row r="878" spans="1:17" ht="24.95" customHeight="1" x14ac:dyDescent="0.25">
      <c r="A878" s="17">
        <f t="shared" si="27"/>
        <v>876</v>
      </c>
      <c r="B878" s="18" t="str">
        <f>'Base de dados'!A877</f>
        <v>5140010686</v>
      </c>
      <c r="C878" s="19" t="str">
        <f>'Base de dados'!B877</f>
        <v>DIEGO MUNIZ FERNANDES</v>
      </c>
      <c r="D878" s="26">
        <f>'Base de dados'!C877</f>
        <v>482010186</v>
      </c>
      <c r="E878" s="20" t="str">
        <f>'Base de dados'!D877</f>
        <v>420.740.578-06</v>
      </c>
      <c r="F878" s="21" t="str">
        <f>IF('Base de dados'!E877&lt;&gt;"",'Base de dados'!E877,"")</f>
        <v/>
      </c>
      <c r="G878" s="21" t="str">
        <f>IF('Base de dados'!F877&lt;&gt;"",'Base de dados'!F877,"")</f>
        <v/>
      </c>
      <c r="H878" s="21" t="str">
        <f>IF('Base de dados'!G877&lt;&gt;"",'Base de dados'!G877,"")</f>
        <v/>
      </c>
      <c r="I878" s="31" t="str">
        <f>Prefeitura!D878</f>
        <v>BC  JOSE NUNES DA SILVA, 08 - VILA SANCHES - JUQUIA</v>
      </c>
      <c r="J878" s="22" t="str">
        <f>Prefeitura!E878</f>
        <v>(13) 996495763</v>
      </c>
      <c r="K878" s="23" t="str">
        <f>LOWER('Base de dados'!K877)</f>
        <v>vanessaalvescunhadesouza@outlook.com</v>
      </c>
      <c r="L878" s="24" t="str">
        <f>'Base de dados'!J877</f>
        <v>POPULAÇÃO GERAL</v>
      </c>
      <c r="M878" s="24" t="str">
        <f>'Base de dados'!L877</f>
        <v>SUPLENTE COMPLEMENTAR</v>
      </c>
      <c r="N878" s="24">
        <f>'Base de dados'!M877</f>
        <v>645</v>
      </c>
      <c r="O878" s="29" t="str">
        <f>IF(OR(Prefeitura!I878="Não",Prefeitura!J878&lt;&gt;""),"EXCLUÍDO","")</f>
        <v/>
      </c>
      <c r="P878" s="24" t="str">
        <f>IF(Prefeitura!J878&lt;&gt;"","ATENDIDO CDHU",IF(Prefeitura!I878="Não","NÃO COMPROVA TEMPO DE MORADIA",""))</f>
        <v/>
      </c>
      <c r="Q878" s="24" t="str">
        <f t="shared" si="28"/>
        <v/>
      </c>
    </row>
    <row r="879" spans="1:17" ht="24.95" customHeight="1" x14ac:dyDescent="0.25">
      <c r="A879" s="17">
        <f t="shared" si="27"/>
        <v>877</v>
      </c>
      <c r="B879" s="18" t="str">
        <f>'Base de dados'!A878</f>
        <v>5140006262</v>
      </c>
      <c r="C879" s="19" t="str">
        <f>'Base de dados'!B878</f>
        <v>SANDRA APARECIDA DE OLIVEIRA MAGALHAES</v>
      </c>
      <c r="D879" s="26">
        <f>'Base de dados'!C878</f>
        <v>259034260</v>
      </c>
      <c r="E879" s="20" t="str">
        <f>'Base de dados'!D878</f>
        <v>254.111.868-62</v>
      </c>
      <c r="F879" s="21" t="str">
        <f>IF('Base de dados'!E878&lt;&gt;"",'Base de dados'!E878,"")</f>
        <v>MILITAO MAGALHAES</v>
      </c>
      <c r="G879" s="21">
        <f>IF('Base de dados'!F878&lt;&gt;"",'Base de dados'!F878,"")</f>
        <v>164788281</v>
      </c>
      <c r="H879" s="21" t="str">
        <f>IF('Base de dados'!G878&lt;&gt;"",'Base de dados'!G878,"")</f>
        <v>064.469.758-05</v>
      </c>
      <c r="I879" s="31" t="str">
        <f>Prefeitura!D879</f>
        <v>RUA HUM, 78 - IPORANGA - JUQUIA</v>
      </c>
      <c r="J879" s="22" t="str">
        <f>Prefeitura!E879</f>
        <v>(13) 997161702</v>
      </c>
      <c r="K879" s="23" t="str">
        <f>LOWER('Base de dados'!K878)</f>
        <v>profleticiamagalhaes@gmail.com</v>
      </c>
      <c r="L879" s="24" t="str">
        <f>'Base de dados'!J878</f>
        <v>POPULAÇÃO GERAL</v>
      </c>
      <c r="M879" s="24" t="str">
        <f>'Base de dados'!L878</f>
        <v>SUPLENTE COMPLEMENTAR</v>
      </c>
      <c r="N879" s="24">
        <f>'Base de dados'!M878</f>
        <v>646</v>
      </c>
      <c r="O879" s="29" t="str">
        <f>IF(OR(Prefeitura!I879="Não",Prefeitura!J879&lt;&gt;""),"EXCLUÍDO","")</f>
        <v/>
      </c>
      <c r="P879" s="24" t="str">
        <f>IF(Prefeitura!J879&lt;&gt;"","ATENDIDO CDHU",IF(Prefeitura!I879="Não","NÃO COMPROVA TEMPO DE MORADIA",""))</f>
        <v/>
      </c>
      <c r="Q879" s="24" t="str">
        <f t="shared" si="28"/>
        <v/>
      </c>
    </row>
    <row r="880" spans="1:17" ht="24.95" customHeight="1" x14ac:dyDescent="0.25">
      <c r="A880" s="17">
        <f t="shared" si="27"/>
        <v>878</v>
      </c>
      <c r="B880" s="18" t="str">
        <f>'Base de dados'!A879</f>
        <v>5140007161</v>
      </c>
      <c r="C880" s="19" t="str">
        <f>'Base de dados'!B879</f>
        <v>GERALDA PEREIRA DE SOUSA SILVA</v>
      </c>
      <c r="D880" s="26">
        <f>'Base de dados'!C879</f>
        <v>39616433</v>
      </c>
      <c r="E880" s="20" t="str">
        <f>'Base de dados'!D879</f>
        <v>382.320.078-00</v>
      </c>
      <c r="F880" s="21" t="str">
        <f>IF('Base de dados'!E879&lt;&gt;"",'Base de dados'!E879,"")</f>
        <v/>
      </c>
      <c r="G880" s="21" t="str">
        <f>IF('Base de dados'!F879&lt;&gt;"",'Base de dados'!F879,"")</f>
        <v/>
      </c>
      <c r="H880" s="21" t="str">
        <f>IF('Base de dados'!G879&lt;&gt;"",'Base de dados'!G879,"")</f>
        <v/>
      </c>
      <c r="I880" s="31" t="str">
        <f>Prefeitura!D880</f>
        <v>FAZ SITIO ENGENHO VELHO, Oo - MORRO SECO - JUQUIA</v>
      </c>
      <c r="J880" s="22" t="str">
        <f>Prefeitura!E880</f>
        <v>(13) 997402038</v>
      </c>
      <c r="K880" s="23" t="str">
        <f>LOWER('Base de dados'!K879)</f>
        <v>geraldapereiradesousasilva@gmail.com</v>
      </c>
      <c r="L880" s="24" t="str">
        <f>'Base de dados'!J879</f>
        <v>POPULAÇÃO GERAL</v>
      </c>
      <c r="M880" s="24" t="str">
        <f>'Base de dados'!L879</f>
        <v>SUPLENTE COMPLEMENTAR</v>
      </c>
      <c r="N880" s="24">
        <f>'Base de dados'!M879</f>
        <v>647</v>
      </c>
      <c r="O880" s="29" t="str">
        <f>IF(OR(Prefeitura!I880="Não",Prefeitura!J880&lt;&gt;""),"EXCLUÍDO","")</f>
        <v/>
      </c>
      <c r="P880" s="24" t="str">
        <f>IF(Prefeitura!J880&lt;&gt;"","ATENDIDO CDHU",IF(Prefeitura!I880="Não","NÃO COMPROVA TEMPO DE MORADIA",""))</f>
        <v/>
      </c>
      <c r="Q880" s="24" t="str">
        <f t="shared" si="28"/>
        <v/>
      </c>
    </row>
    <row r="881" spans="1:17" ht="24.95" customHeight="1" x14ac:dyDescent="0.25">
      <c r="A881" s="17">
        <f t="shared" si="27"/>
        <v>879</v>
      </c>
      <c r="B881" s="18" t="str">
        <f>'Base de dados'!A880</f>
        <v>5140006494</v>
      </c>
      <c r="C881" s="19" t="str">
        <f>'Base de dados'!B880</f>
        <v>ANDRE SANTORO DE ANDRADE</v>
      </c>
      <c r="D881" s="26">
        <f>'Base de dados'!C880</f>
        <v>409687959</v>
      </c>
      <c r="E881" s="20" t="str">
        <f>'Base de dados'!D880</f>
        <v>357.075.448-01</v>
      </c>
      <c r="F881" s="21" t="str">
        <f>IF('Base de dados'!E880&lt;&gt;"",'Base de dados'!E880,"")</f>
        <v>KETINA FRANCINE DA SILVA ANDRADE</v>
      </c>
      <c r="G881" s="21">
        <f>IF('Base de dados'!F880&lt;&gt;"",'Base de dados'!F880,"")</f>
        <v>483295140</v>
      </c>
      <c r="H881" s="21" t="str">
        <f>IF('Base de dados'!G880&lt;&gt;"",'Base de dados'!G880,"")</f>
        <v>400.172.878-80</v>
      </c>
      <c r="I881" s="31" t="str">
        <f>Prefeitura!D881</f>
        <v>RUA ANDORINHA, 11 - VILA DOS PASSAROS  - JUQUIA</v>
      </c>
      <c r="J881" s="22" t="str">
        <f>Prefeitura!E881</f>
        <v>(13) 997160809</v>
      </c>
      <c r="K881" s="23" t="str">
        <f>LOWER('Base de dados'!K880)</f>
        <v>andresantoro22@gmail.com</v>
      </c>
      <c r="L881" s="24" t="str">
        <f>'Base de dados'!J880</f>
        <v>POPULAÇÃO GERAL</v>
      </c>
      <c r="M881" s="24" t="str">
        <f>'Base de dados'!L880</f>
        <v>SUPLENTE COMPLEMENTAR</v>
      </c>
      <c r="N881" s="24">
        <f>'Base de dados'!M880</f>
        <v>648</v>
      </c>
      <c r="O881" s="29" t="str">
        <f>IF(OR(Prefeitura!I881="Não",Prefeitura!J881&lt;&gt;""),"EXCLUÍDO","")</f>
        <v/>
      </c>
      <c r="P881" s="24" t="str">
        <f>IF(Prefeitura!J881&lt;&gt;"","ATENDIDO CDHU",IF(Prefeitura!I881="Não","NÃO COMPROVA TEMPO DE MORADIA",""))</f>
        <v/>
      </c>
      <c r="Q881" s="24" t="str">
        <f t="shared" si="28"/>
        <v/>
      </c>
    </row>
    <row r="882" spans="1:17" ht="24.95" customHeight="1" x14ac:dyDescent="0.25">
      <c r="A882" s="17">
        <f t="shared" si="27"/>
        <v>880</v>
      </c>
      <c r="B882" s="18" t="str">
        <f>'Base de dados'!A881</f>
        <v>5140010066</v>
      </c>
      <c r="C882" s="19" t="str">
        <f>'Base de dados'!B881</f>
        <v>TANIA NAZARE DE LIMA LOURENCO</v>
      </c>
      <c r="D882" s="26">
        <f>'Base de dados'!C881</f>
        <v>477632051</v>
      </c>
      <c r="E882" s="20" t="str">
        <f>'Base de dados'!D881</f>
        <v>390.828.858-40</v>
      </c>
      <c r="F882" s="21" t="str">
        <f>IF('Base de dados'!E881&lt;&gt;"",'Base de dados'!E881,"")</f>
        <v/>
      </c>
      <c r="G882" s="21" t="str">
        <f>IF('Base de dados'!F881&lt;&gt;"",'Base de dados'!F881,"")</f>
        <v/>
      </c>
      <c r="H882" s="21" t="str">
        <f>IF('Base de dados'!G881&lt;&gt;"",'Base de dados'!G881,"")</f>
        <v/>
      </c>
      <c r="I882" s="31" t="str">
        <f>Prefeitura!D882</f>
        <v>RUA FEPASA, 374 - ESTACAO - JUQUIA</v>
      </c>
      <c r="J882" s="22" t="str">
        <f>Prefeitura!E882</f>
        <v>(13) 997833191</v>
      </c>
      <c r="K882" s="23" t="str">
        <f>LOWER('Base de dados'!K881)</f>
        <v>tanianazare100@gmail.com</v>
      </c>
      <c r="L882" s="24" t="str">
        <f>'Base de dados'!J881</f>
        <v>POPULAÇÃO GERAL</v>
      </c>
      <c r="M882" s="24" t="str">
        <f>'Base de dados'!L881</f>
        <v>SUPLENTE COMPLEMENTAR</v>
      </c>
      <c r="N882" s="24">
        <f>'Base de dados'!M881</f>
        <v>649</v>
      </c>
      <c r="O882" s="29" t="str">
        <f>IF(OR(Prefeitura!I882="Não",Prefeitura!J882&lt;&gt;""),"EXCLUÍDO","")</f>
        <v/>
      </c>
      <c r="P882" s="24" t="str">
        <f>IF(Prefeitura!J882&lt;&gt;"","ATENDIDO CDHU",IF(Prefeitura!I882="Não","NÃO COMPROVA TEMPO DE MORADIA",""))</f>
        <v/>
      </c>
      <c r="Q882" s="24" t="str">
        <f t="shared" si="28"/>
        <v/>
      </c>
    </row>
    <row r="883" spans="1:17" ht="24.95" customHeight="1" x14ac:dyDescent="0.25">
      <c r="A883" s="17">
        <f t="shared" si="27"/>
        <v>881</v>
      </c>
      <c r="B883" s="18" t="str">
        <f>'Base de dados'!A882</f>
        <v>5140010322</v>
      </c>
      <c r="C883" s="19" t="str">
        <f>'Base de dados'!B882</f>
        <v>GILMAR FERREIRA DE JESUS</v>
      </c>
      <c r="D883" s="26">
        <f>'Base de dados'!C882</f>
        <v>359762050</v>
      </c>
      <c r="E883" s="20" t="str">
        <f>'Base de dados'!D882</f>
        <v>294.467.268-16</v>
      </c>
      <c r="F883" s="21" t="str">
        <f>IF('Base de dados'!E882&lt;&gt;"",'Base de dados'!E882,"")</f>
        <v>GABRIELE</v>
      </c>
      <c r="G883" s="21">
        <f>IF('Base de dados'!F882&lt;&gt;"",'Base de dados'!F882,"")</f>
        <v>46263355</v>
      </c>
      <c r="H883" s="21" t="str">
        <f>IF('Base de dados'!G882&lt;&gt;"",'Base de dados'!G882,"")</f>
        <v>413.630.738-18</v>
      </c>
      <c r="I883" s="31" t="str">
        <f>Prefeitura!D883</f>
        <v>RUA JOAQUIM CAMARGO, 586 - CEDRO - JUQUIA</v>
      </c>
      <c r="J883" s="22" t="str">
        <f>Prefeitura!E883</f>
        <v>(13) 996015544</v>
      </c>
      <c r="K883" s="23" t="str">
        <f>LOWER('Base de dados'!K882)</f>
        <v>gabrielevasconcelosdasilva6@gmail.com</v>
      </c>
      <c r="L883" s="24" t="str">
        <f>'Base de dados'!J882</f>
        <v>POPULAÇÃO GERAL</v>
      </c>
      <c r="M883" s="24" t="str">
        <f>'Base de dados'!L882</f>
        <v>SUPLENTE COMPLEMENTAR</v>
      </c>
      <c r="N883" s="24">
        <f>'Base de dados'!M882</f>
        <v>650</v>
      </c>
      <c r="O883" s="29" t="str">
        <f>IF(OR(Prefeitura!I883="Não",Prefeitura!J883&lt;&gt;""),"EXCLUÍDO","")</f>
        <v/>
      </c>
      <c r="P883" s="24" t="str">
        <f>IF(Prefeitura!J883&lt;&gt;"","ATENDIDO CDHU",IF(Prefeitura!I883="Não","NÃO COMPROVA TEMPO DE MORADIA",""))</f>
        <v/>
      </c>
      <c r="Q883" s="24" t="str">
        <f t="shared" si="28"/>
        <v/>
      </c>
    </row>
    <row r="884" spans="1:17" ht="24.95" customHeight="1" x14ac:dyDescent="0.25">
      <c r="A884" s="17">
        <f t="shared" si="27"/>
        <v>882</v>
      </c>
      <c r="B884" s="18" t="str">
        <f>'Base de dados'!A883</f>
        <v>5140007278</v>
      </c>
      <c r="C884" s="19" t="str">
        <f>'Base de dados'!B883</f>
        <v>LARISSA DAYANE LAUREANO MARTINS</v>
      </c>
      <c r="D884" s="26">
        <f>'Base de dados'!C883</f>
        <v>583481322</v>
      </c>
      <c r="E884" s="20" t="str">
        <f>'Base de dados'!D883</f>
        <v>476.360.398-18</v>
      </c>
      <c r="F884" s="21" t="str">
        <f>IF('Base de dados'!E883&lt;&gt;"",'Base de dados'!E883,"")</f>
        <v/>
      </c>
      <c r="G884" s="21" t="str">
        <f>IF('Base de dados'!F883&lt;&gt;"",'Base de dados'!F883,"")</f>
        <v/>
      </c>
      <c r="H884" s="21" t="str">
        <f>IF('Base de dados'!G883&lt;&gt;"",'Base de dados'!G883,"")</f>
        <v/>
      </c>
      <c r="I884" s="31" t="str">
        <f>Prefeitura!D884</f>
        <v>RUA PARANA, 373 - VILA DOS PASSAROS - JUQUIA</v>
      </c>
      <c r="J884" s="22" t="str">
        <f>Prefeitura!E884</f>
        <v>(13) 996555304</v>
      </c>
      <c r="K884" s="23" t="str">
        <f>LOWER('Base de dados'!K883)</f>
        <v>larissadlm05@hotmail.com</v>
      </c>
      <c r="L884" s="24" t="str">
        <f>'Base de dados'!J883</f>
        <v>POPULAÇÃO GERAL</v>
      </c>
      <c r="M884" s="24" t="str">
        <f>'Base de dados'!L883</f>
        <v>SUPLENTE COMPLEMENTAR</v>
      </c>
      <c r="N884" s="24">
        <f>'Base de dados'!M883</f>
        <v>651</v>
      </c>
      <c r="O884" s="29" t="str">
        <f>IF(OR(Prefeitura!I884="Não",Prefeitura!J884&lt;&gt;""),"EXCLUÍDO","")</f>
        <v/>
      </c>
      <c r="P884" s="24" t="str">
        <f>IF(Prefeitura!J884&lt;&gt;"","ATENDIDO CDHU",IF(Prefeitura!I884="Não","NÃO COMPROVA TEMPO DE MORADIA",""))</f>
        <v/>
      </c>
      <c r="Q884" s="24" t="str">
        <f t="shared" si="28"/>
        <v/>
      </c>
    </row>
    <row r="885" spans="1:17" ht="24.95" customHeight="1" x14ac:dyDescent="0.25">
      <c r="A885" s="17">
        <f t="shared" si="27"/>
        <v>883</v>
      </c>
      <c r="B885" s="18" t="str">
        <f>'Base de dados'!A884</f>
        <v>5140002162</v>
      </c>
      <c r="C885" s="19" t="str">
        <f>'Base de dados'!B884</f>
        <v>ROSANA CAMARGO SANTOS</v>
      </c>
      <c r="D885" s="26">
        <f>'Base de dados'!C884</f>
        <v>280141403</v>
      </c>
      <c r="E885" s="20" t="str">
        <f>'Base de dados'!D884</f>
        <v>186.347.908-27</v>
      </c>
      <c r="F885" s="21" t="str">
        <f>IF('Base de dados'!E884&lt;&gt;"",'Base de dados'!E884,"")</f>
        <v/>
      </c>
      <c r="G885" s="21" t="str">
        <f>IF('Base de dados'!F884&lt;&gt;"",'Base de dados'!F884,"")</f>
        <v/>
      </c>
      <c r="H885" s="21" t="str">
        <f>IF('Base de dados'!G884&lt;&gt;"",'Base de dados'!G884,"")</f>
        <v/>
      </c>
      <c r="I885" s="31" t="str">
        <f>Prefeitura!D885</f>
        <v>RUA MARIA CABRAL MUNIZ, 122 - ESTACAO - JUQUIA</v>
      </c>
      <c r="J885" s="22" t="str">
        <f>Prefeitura!E885</f>
        <v>(13) 997635446</v>
      </c>
      <c r="K885" s="23" t="str">
        <f>LOWER('Base de dados'!K884)</f>
        <v>rosanasantos1732@gmail.com</v>
      </c>
      <c r="L885" s="24" t="str">
        <f>'Base de dados'!J884</f>
        <v>POPULAÇÃO GERAL</v>
      </c>
      <c r="M885" s="24" t="str">
        <f>'Base de dados'!L884</f>
        <v>SUPLENTE COMPLEMENTAR</v>
      </c>
      <c r="N885" s="24">
        <f>'Base de dados'!M884</f>
        <v>652</v>
      </c>
      <c r="O885" s="29" t="str">
        <f>IF(OR(Prefeitura!I885="Não",Prefeitura!J885&lt;&gt;""),"EXCLUÍDO","")</f>
        <v/>
      </c>
      <c r="P885" s="24" t="str">
        <f>IF(Prefeitura!J885&lt;&gt;"","ATENDIDO CDHU",IF(Prefeitura!I885="Não","NÃO COMPROVA TEMPO DE MORADIA",""))</f>
        <v/>
      </c>
      <c r="Q885" s="24" t="str">
        <f t="shared" si="28"/>
        <v/>
      </c>
    </row>
    <row r="886" spans="1:17" ht="24.95" customHeight="1" x14ac:dyDescent="0.25">
      <c r="A886" s="17">
        <f t="shared" si="27"/>
        <v>884</v>
      </c>
      <c r="B886" s="18" t="str">
        <f>'Base de dados'!A885</f>
        <v>5140007492</v>
      </c>
      <c r="C886" s="19" t="str">
        <f>'Base de dados'!B885</f>
        <v>GABRIELA DE FRANCA MOREIRA</v>
      </c>
      <c r="D886" s="26">
        <f>'Base de dados'!C885</f>
        <v>546717627</v>
      </c>
      <c r="E886" s="20" t="str">
        <f>'Base de dados'!D885</f>
        <v>470.914.728-02</v>
      </c>
      <c r="F886" s="21" t="str">
        <f>IF('Base de dados'!E885&lt;&gt;"",'Base de dados'!E885,"")</f>
        <v/>
      </c>
      <c r="G886" s="21" t="str">
        <f>IF('Base de dados'!F885&lt;&gt;"",'Base de dados'!F885,"")</f>
        <v/>
      </c>
      <c r="H886" s="21" t="str">
        <f>IF('Base de dados'!G885&lt;&gt;"",'Base de dados'!G885,"")</f>
        <v/>
      </c>
      <c r="I886" s="31" t="str">
        <f>Prefeitura!D886</f>
        <v>AV  WASHINGTON LUIZ, 200 - VILA NOVA - JUQUIA</v>
      </c>
      <c r="J886" s="22" t="str">
        <f>Prefeitura!E886</f>
        <v>(13) 997583357</v>
      </c>
      <c r="K886" s="23" t="str">
        <f>LOWER('Base de dados'!K885)</f>
        <v>gabrieladefrancamoreira@gmail.com</v>
      </c>
      <c r="L886" s="24" t="str">
        <f>'Base de dados'!J885</f>
        <v>POPULAÇÃO GERAL</v>
      </c>
      <c r="M886" s="24" t="str">
        <f>'Base de dados'!L885</f>
        <v>SUPLENTE COMPLEMENTAR</v>
      </c>
      <c r="N886" s="24">
        <f>'Base de dados'!M885</f>
        <v>653</v>
      </c>
      <c r="O886" s="29" t="str">
        <f>IF(OR(Prefeitura!I886="Não",Prefeitura!J886&lt;&gt;""),"EXCLUÍDO","")</f>
        <v/>
      </c>
      <c r="P886" s="24" t="str">
        <f>IF(Prefeitura!J886&lt;&gt;"","ATENDIDO CDHU",IF(Prefeitura!I886="Não","NÃO COMPROVA TEMPO DE MORADIA",""))</f>
        <v/>
      </c>
      <c r="Q886" s="24" t="str">
        <f t="shared" si="28"/>
        <v/>
      </c>
    </row>
    <row r="887" spans="1:17" ht="24.95" customHeight="1" x14ac:dyDescent="0.25">
      <c r="A887" s="17">
        <f t="shared" si="27"/>
        <v>885</v>
      </c>
      <c r="B887" s="18" t="str">
        <f>'Base de dados'!A886</f>
        <v>5140007799</v>
      </c>
      <c r="C887" s="19" t="str">
        <f>'Base de dados'!B886</f>
        <v>VANDA GONCALVES COELHO</v>
      </c>
      <c r="D887" s="26">
        <f>'Base de dados'!C886</f>
        <v>434270076</v>
      </c>
      <c r="E887" s="20" t="str">
        <f>'Base de dados'!D886</f>
        <v>384.245.628-01</v>
      </c>
      <c r="F887" s="21" t="str">
        <f>IF('Base de dados'!E886&lt;&gt;"",'Base de dados'!E886,"")</f>
        <v/>
      </c>
      <c r="G887" s="21" t="str">
        <f>IF('Base de dados'!F886&lt;&gt;"",'Base de dados'!F886,"")</f>
        <v/>
      </c>
      <c r="H887" s="21" t="str">
        <f>IF('Base de dados'!G886&lt;&gt;"",'Base de dados'!G886,"")</f>
        <v/>
      </c>
      <c r="I887" s="31" t="str">
        <f>Prefeitura!D887</f>
        <v>EST DA CBA KM10, 2 - JUQUIA GUACU - JUQUIA</v>
      </c>
      <c r="J887" s="22" t="str">
        <f>Prefeitura!E887</f>
        <v>(13) 996654438</v>
      </c>
      <c r="K887" s="23" t="str">
        <f>LOWER('Base de dados'!K886)</f>
        <v>vandagoncalvescoelho@gmail.com</v>
      </c>
      <c r="L887" s="24" t="str">
        <f>'Base de dados'!J886</f>
        <v>POPULAÇÃO GERAL</v>
      </c>
      <c r="M887" s="24" t="str">
        <f>'Base de dados'!L886</f>
        <v>SUPLENTE COMPLEMENTAR</v>
      </c>
      <c r="N887" s="24">
        <f>'Base de dados'!M886</f>
        <v>654</v>
      </c>
      <c r="O887" s="29" t="str">
        <f>IF(OR(Prefeitura!I887="Não",Prefeitura!J887&lt;&gt;""),"EXCLUÍDO","")</f>
        <v/>
      </c>
      <c r="P887" s="24" t="str">
        <f>IF(Prefeitura!J887&lt;&gt;"","ATENDIDO CDHU",IF(Prefeitura!I887="Não","NÃO COMPROVA TEMPO DE MORADIA",""))</f>
        <v/>
      </c>
      <c r="Q887" s="24" t="str">
        <f t="shared" si="28"/>
        <v/>
      </c>
    </row>
    <row r="888" spans="1:17" ht="24.95" customHeight="1" x14ac:dyDescent="0.25">
      <c r="A888" s="17">
        <f t="shared" si="27"/>
        <v>886</v>
      </c>
      <c r="B888" s="18" t="str">
        <f>'Base de dados'!A887</f>
        <v>5140002964</v>
      </c>
      <c r="C888" s="19" t="str">
        <f>'Base de dados'!B887</f>
        <v>FABRICIO DE MORAIS FLORES</v>
      </c>
      <c r="D888" s="26">
        <f>'Base de dados'!C887</f>
        <v>472278903</v>
      </c>
      <c r="E888" s="20" t="str">
        <f>'Base de dados'!D887</f>
        <v>375.078.818-90</v>
      </c>
      <c r="F888" s="21" t="str">
        <f>IF('Base de dados'!E887&lt;&gt;"",'Base de dados'!E887,"")</f>
        <v/>
      </c>
      <c r="G888" s="21" t="str">
        <f>IF('Base de dados'!F887&lt;&gt;"",'Base de dados'!F887,"")</f>
        <v/>
      </c>
      <c r="H888" s="21" t="str">
        <f>IF('Base de dados'!G887&lt;&gt;"",'Base de dados'!G887,"")</f>
        <v/>
      </c>
      <c r="I888" s="31" t="str">
        <f>Prefeitura!D888</f>
        <v>EST SETE BARRAS, 536 - VILA FLORINDO - JUQUIA</v>
      </c>
      <c r="J888" s="22" t="str">
        <f>Prefeitura!E888</f>
        <v>(13) 981119948</v>
      </c>
      <c r="K888" s="23" t="str">
        <f>LOWER('Base de dados'!K887)</f>
        <v>fabriciofloresgarage27@gmail.com</v>
      </c>
      <c r="L888" s="24" t="str">
        <f>'Base de dados'!J887</f>
        <v>POPULAÇÃO GERAL</v>
      </c>
      <c r="M888" s="24" t="str">
        <f>'Base de dados'!L887</f>
        <v>SUPLENTE COMPLEMENTAR</v>
      </c>
      <c r="N888" s="24">
        <f>'Base de dados'!M887</f>
        <v>655</v>
      </c>
      <c r="O888" s="29" t="str">
        <f>IF(OR(Prefeitura!I888="Não",Prefeitura!J888&lt;&gt;""),"EXCLUÍDO","")</f>
        <v/>
      </c>
      <c r="P888" s="24" t="str">
        <f>IF(Prefeitura!J888&lt;&gt;"","ATENDIDO CDHU",IF(Prefeitura!I888="Não","NÃO COMPROVA TEMPO DE MORADIA",""))</f>
        <v/>
      </c>
      <c r="Q888" s="24" t="str">
        <f t="shared" si="28"/>
        <v/>
      </c>
    </row>
    <row r="889" spans="1:17" ht="24.95" customHeight="1" x14ac:dyDescent="0.25">
      <c r="A889" s="17">
        <f t="shared" si="27"/>
        <v>887</v>
      </c>
      <c r="B889" s="18" t="str">
        <f>'Base de dados'!A888</f>
        <v>5140002691</v>
      </c>
      <c r="C889" s="19" t="str">
        <f>'Base de dados'!B888</f>
        <v>HUDCELIA SOARES LIMA</v>
      </c>
      <c r="D889" s="26">
        <f>'Base de dados'!C888</f>
        <v>500790334</v>
      </c>
      <c r="E889" s="20" t="str">
        <f>'Base de dados'!D888</f>
        <v>431.888.918-14</v>
      </c>
      <c r="F889" s="21" t="str">
        <f>IF('Base de dados'!E888&lt;&gt;"",'Base de dados'!E888,"")</f>
        <v/>
      </c>
      <c r="G889" s="21" t="str">
        <f>IF('Base de dados'!F888&lt;&gt;"",'Base de dados'!F888,"")</f>
        <v/>
      </c>
      <c r="H889" s="21" t="str">
        <f>IF('Base de dados'!G888&lt;&gt;"",'Base de dados'!G888,"")</f>
        <v/>
      </c>
      <c r="I889" s="31" t="str">
        <f>Prefeitura!D889</f>
        <v>AV  VISCONDE DO RIO BRANCO, 116 - INDUSTRIAL  - JUQUIA</v>
      </c>
      <c r="J889" s="22" t="str">
        <f>Prefeitura!E889</f>
        <v>(13) 97586959</v>
      </c>
      <c r="K889" s="23" t="str">
        <f>LOWER('Base de dados'!K888)</f>
        <v>soaresgiovanna615@gmail.com</v>
      </c>
      <c r="L889" s="24" t="str">
        <f>'Base de dados'!J888</f>
        <v>POPULAÇÃO GERAL</v>
      </c>
      <c r="M889" s="24" t="str">
        <f>'Base de dados'!L888</f>
        <v>SUPLENTE COMPLEMENTAR</v>
      </c>
      <c r="N889" s="24">
        <f>'Base de dados'!M888</f>
        <v>656</v>
      </c>
      <c r="O889" s="29" t="str">
        <f>IF(OR(Prefeitura!I889="Não",Prefeitura!J889&lt;&gt;""),"EXCLUÍDO","")</f>
        <v/>
      </c>
      <c r="P889" s="24" t="str">
        <f>IF(Prefeitura!J889&lt;&gt;"","ATENDIDO CDHU",IF(Prefeitura!I889="Não","NÃO COMPROVA TEMPO DE MORADIA",""))</f>
        <v/>
      </c>
      <c r="Q889" s="24" t="str">
        <f t="shared" si="28"/>
        <v/>
      </c>
    </row>
    <row r="890" spans="1:17" ht="24.95" customHeight="1" x14ac:dyDescent="0.25">
      <c r="A890" s="17">
        <f t="shared" si="27"/>
        <v>888</v>
      </c>
      <c r="B890" s="18" t="str">
        <f>'Base de dados'!A889</f>
        <v>5140004218</v>
      </c>
      <c r="C890" s="19" t="str">
        <f>'Base de dados'!B889</f>
        <v>IZABEL ALVES TEIXEIRA MEIRA</v>
      </c>
      <c r="D890" s="26">
        <f>'Base de dados'!C889</f>
        <v>15890049</v>
      </c>
      <c r="E890" s="20" t="str">
        <f>'Base de dados'!D889</f>
        <v>079.419.238-66</v>
      </c>
      <c r="F890" s="21" t="str">
        <f>IF('Base de dados'!E889&lt;&gt;"",'Base de dados'!E889,"")</f>
        <v/>
      </c>
      <c r="G890" s="21" t="str">
        <f>IF('Base de dados'!F889&lt;&gt;"",'Base de dados'!F889,"")</f>
        <v/>
      </c>
      <c r="H890" s="21" t="str">
        <f>IF('Base de dados'!G889&lt;&gt;"",'Base de dados'!G889,"")</f>
        <v/>
      </c>
      <c r="I890" s="31" t="str">
        <f>Prefeitura!D890</f>
        <v>CHA NOVA ESPERANCA, 0 - VILA PEDRA BRANCA - JUQUIA</v>
      </c>
      <c r="J890" s="22" t="str">
        <f>Prefeitura!E890</f>
        <v>(13) 996424391</v>
      </c>
      <c r="K890" s="23" t="str">
        <f>LOWER('Base de dados'!K889)</f>
        <v>izabelalvesteixeira050@gmail.com</v>
      </c>
      <c r="L890" s="24" t="str">
        <f>'Base de dados'!J889</f>
        <v>POPULAÇÃO GERAL</v>
      </c>
      <c r="M890" s="24" t="str">
        <f>'Base de dados'!L889</f>
        <v>SUPLENTE COMPLEMENTAR</v>
      </c>
      <c r="N890" s="24">
        <f>'Base de dados'!M889</f>
        <v>657</v>
      </c>
      <c r="O890" s="29" t="str">
        <f>IF(OR(Prefeitura!I890="Não",Prefeitura!J890&lt;&gt;""),"EXCLUÍDO","")</f>
        <v/>
      </c>
      <c r="P890" s="24" t="str">
        <f>IF(Prefeitura!J890&lt;&gt;"","ATENDIDO CDHU",IF(Prefeitura!I890="Não","NÃO COMPROVA TEMPO DE MORADIA",""))</f>
        <v/>
      </c>
      <c r="Q890" s="24" t="str">
        <f t="shared" si="28"/>
        <v/>
      </c>
    </row>
    <row r="891" spans="1:17" ht="24.95" customHeight="1" x14ac:dyDescent="0.25">
      <c r="A891" s="17">
        <f t="shared" si="27"/>
        <v>889</v>
      </c>
      <c r="B891" s="18" t="str">
        <f>'Base de dados'!A890</f>
        <v>5140010777</v>
      </c>
      <c r="C891" s="19" t="str">
        <f>'Base de dados'!B890</f>
        <v>MARIA DOS ANJOS OLIVEIRA DOS REIS</v>
      </c>
      <c r="D891" s="26">
        <f>'Base de dados'!C890</f>
        <v>7125569</v>
      </c>
      <c r="E891" s="20" t="str">
        <f>'Base de dados'!D890</f>
        <v>147.647.058-85</v>
      </c>
      <c r="F891" s="21" t="str">
        <f>IF('Base de dados'!E890&lt;&gt;"",'Base de dados'!E890,"")</f>
        <v>ANTONIO FRANCISCO DOS REIS</v>
      </c>
      <c r="G891" s="21">
        <f>IF('Base de dados'!F890&lt;&gt;"",'Base de dados'!F890,"")</f>
        <v>181155059</v>
      </c>
      <c r="H891" s="21" t="str">
        <f>IF('Base de dados'!G890&lt;&gt;"",'Base de dados'!G890,"")</f>
        <v>164.152.898-29</v>
      </c>
      <c r="I891" s="31" t="str">
        <f>Prefeitura!D891</f>
        <v>RUA PIAUI, 291 - PARQUE NACIONAL - JUQUIA</v>
      </c>
      <c r="J891" s="22" t="str">
        <f>Prefeitura!E891</f>
        <v>(13) 9971428</v>
      </c>
      <c r="K891" s="23" t="str">
        <f>LOWER('Base de dados'!K890)</f>
        <v>maria70dosanjos@gmail.com</v>
      </c>
      <c r="L891" s="24" t="str">
        <f>'Base de dados'!J890</f>
        <v>POPULAÇÃO GERAL</v>
      </c>
      <c r="M891" s="24" t="str">
        <f>'Base de dados'!L890</f>
        <v>SUPLENTE COMPLEMENTAR</v>
      </c>
      <c r="N891" s="24">
        <f>'Base de dados'!M890</f>
        <v>658</v>
      </c>
      <c r="O891" s="29" t="str">
        <f>IF(OR(Prefeitura!I891="Não",Prefeitura!J891&lt;&gt;""),"EXCLUÍDO","")</f>
        <v/>
      </c>
      <c r="P891" s="24" t="str">
        <f>IF(Prefeitura!J891&lt;&gt;"","ATENDIDO CDHU",IF(Prefeitura!I891="Não","NÃO COMPROVA TEMPO DE MORADIA",""))</f>
        <v/>
      </c>
      <c r="Q891" s="24" t="str">
        <f t="shared" si="28"/>
        <v/>
      </c>
    </row>
    <row r="892" spans="1:17" ht="24.95" customHeight="1" x14ac:dyDescent="0.25">
      <c r="A892" s="17">
        <f t="shared" si="27"/>
        <v>890</v>
      </c>
      <c r="B892" s="18" t="str">
        <f>'Base de dados'!A891</f>
        <v>5140006338</v>
      </c>
      <c r="C892" s="19" t="str">
        <f>'Base de dados'!B891</f>
        <v>ISRAEL PENICHE DE OLIVEIRA</v>
      </c>
      <c r="D892" s="26">
        <f>'Base de dados'!C891</f>
        <v>430779689</v>
      </c>
      <c r="E892" s="20" t="str">
        <f>'Base de dados'!D891</f>
        <v>359.863.718-79</v>
      </c>
      <c r="F892" s="21" t="str">
        <f>IF('Base de dados'!E891&lt;&gt;"",'Base de dados'!E891,"")</f>
        <v>ELIANE ALVES BATISTA</v>
      </c>
      <c r="G892" s="21">
        <f>IF('Base de dados'!F891&lt;&gt;"",'Base de dados'!F891,"")</f>
        <v>430779239</v>
      </c>
      <c r="H892" s="21" t="str">
        <f>IF('Base de dados'!G891&lt;&gt;"",'Base de dados'!G891,"")</f>
        <v>367.152.588-64</v>
      </c>
      <c r="I892" s="31" t="str">
        <f>Prefeitura!D892</f>
        <v>EST DA CBA KM07, S/N - CACHOERINHA JUQUIA GUACU  - JUQUIA</v>
      </c>
      <c r="J892" s="22" t="str">
        <f>Prefeitura!E892</f>
        <v>(13) 997762294</v>
      </c>
      <c r="K892" s="23" t="str">
        <f>LOWER('Base de dados'!K891)</f>
        <v>israelpeniche52@hotmail.com</v>
      </c>
      <c r="L892" s="24" t="str">
        <f>'Base de dados'!J891</f>
        <v>POPULAÇÃO GERAL</v>
      </c>
      <c r="M892" s="24" t="str">
        <f>'Base de dados'!L891</f>
        <v>SUPLENTE COMPLEMENTAR</v>
      </c>
      <c r="N892" s="24">
        <f>'Base de dados'!M891</f>
        <v>659</v>
      </c>
      <c r="O892" s="29" t="str">
        <f>IF(OR(Prefeitura!I892="Não",Prefeitura!J892&lt;&gt;""),"EXCLUÍDO","")</f>
        <v/>
      </c>
      <c r="P892" s="24" t="str">
        <f>IF(Prefeitura!J892&lt;&gt;"","ATENDIDO CDHU",IF(Prefeitura!I892="Não","NÃO COMPROVA TEMPO DE MORADIA",""))</f>
        <v/>
      </c>
      <c r="Q892" s="24" t="str">
        <f t="shared" si="28"/>
        <v/>
      </c>
    </row>
    <row r="893" spans="1:17" ht="24.95" customHeight="1" x14ac:dyDescent="0.25">
      <c r="A893" s="17">
        <f t="shared" si="27"/>
        <v>891</v>
      </c>
      <c r="B893" s="18" t="str">
        <f>'Base de dados'!A892</f>
        <v>5140009456</v>
      </c>
      <c r="C893" s="19" t="str">
        <f>'Base de dados'!B892</f>
        <v>REGINALDO DE OLIVEIRA SOUSA</v>
      </c>
      <c r="D893" s="26">
        <f>'Base de dados'!C892</f>
        <v>427590188</v>
      </c>
      <c r="E893" s="20" t="str">
        <f>'Base de dados'!D892</f>
        <v>441.315.168-29</v>
      </c>
      <c r="F893" s="21" t="str">
        <f>IF('Base de dados'!E892&lt;&gt;"",'Base de dados'!E892,"")</f>
        <v/>
      </c>
      <c r="G893" s="21" t="str">
        <f>IF('Base de dados'!F892&lt;&gt;"",'Base de dados'!F892,"")</f>
        <v/>
      </c>
      <c r="H893" s="21" t="str">
        <f>IF('Base de dados'!G892&lt;&gt;"",'Base de dados'!G892,"")</f>
        <v/>
      </c>
      <c r="I893" s="31" t="str">
        <f>Prefeitura!D893</f>
        <v>RUA MANOEL MARQUES PATRICIO, 75 - VILA SANCHES - JUQUIA</v>
      </c>
      <c r="J893" s="22" t="str">
        <f>Prefeitura!E893</f>
        <v>(13) 988700786</v>
      </c>
      <c r="K893" s="23" t="str">
        <f>LOWER('Base de dados'!K892)</f>
        <v>katiely.pamela@gmail.com</v>
      </c>
      <c r="L893" s="24" t="str">
        <f>'Base de dados'!J892</f>
        <v>POPULAÇÃO GERAL</v>
      </c>
      <c r="M893" s="24" t="str">
        <f>'Base de dados'!L892</f>
        <v>SUPLENTE COMPLEMENTAR</v>
      </c>
      <c r="N893" s="24">
        <f>'Base de dados'!M892</f>
        <v>660</v>
      </c>
      <c r="O893" s="29" t="str">
        <f>IF(OR(Prefeitura!I893="Não",Prefeitura!J893&lt;&gt;""),"EXCLUÍDO","")</f>
        <v/>
      </c>
      <c r="P893" s="24" t="str">
        <f>IF(Prefeitura!J893&lt;&gt;"","ATENDIDO CDHU",IF(Prefeitura!I893="Não","NÃO COMPROVA TEMPO DE MORADIA",""))</f>
        <v/>
      </c>
      <c r="Q893" s="24" t="str">
        <f t="shared" si="28"/>
        <v/>
      </c>
    </row>
    <row r="894" spans="1:17" ht="24.95" customHeight="1" x14ac:dyDescent="0.25">
      <c r="A894" s="17">
        <f t="shared" si="27"/>
        <v>892</v>
      </c>
      <c r="B894" s="18" t="str">
        <f>'Base de dados'!A893</f>
        <v>5140009837</v>
      </c>
      <c r="C894" s="19" t="str">
        <f>'Base de dados'!B893</f>
        <v>AFONSO GABRIEL COSTA DE FRANCA</v>
      </c>
      <c r="D894" s="26">
        <f>'Base de dados'!C893</f>
        <v>572144921</v>
      </c>
      <c r="E894" s="20" t="str">
        <f>'Base de dados'!D893</f>
        <v>466.332.288-30</v>
      </c>
      <c r="F894" s="21" t="str">
        <f>IF('Base de dados'!E893&lt;&gt;"",'Base de dados'!E893,"")</f>
        <v/>
      </c>
      <c r="G894" s="21" t="str">
        <f>IF('Base de dados'!F893&lt;&gt;"",'Base de dados'!F893,"")</f>
        <v/>
      </c>
      <c r="H894" s="21" t="str">
        <f>IF('Base de dados'!G893&lt;&gt;"",'Base de dados'!G893,"")</f>
        <v/>
      </c>
      <c r="I894" s="31" t="str">
        <f>Prefeitura!D894</f>
        <v>RUA SAO PAULO, 180 - SAO PAULO  - JUQUIA</v>
      </c>
      <c r="J894" s="22" t="str">
        <f>Prefeitura!E894</f>
        <v>(13) 997705918</v>
      </c>
      <c r="K894" s="23" t="str">
        <f>LOWER('Base de dados'!K893)</f>
        <v>franca1997a@gmail.com</v>
      </c>
      <c r="L894" s="24" t="str">
        <f>'Base de dados'!J893</f>
        <v>POPULAÇÃO GERAL</v>
      </c>
      <c r="M894" s="24" t="str">
        <f>'Base de dados'!L893</f>
        <v>SUPLENTE COMPLEMENTAR</v>
      </c>
      <c r="N894" s="24">
        <f>'Base de dados'!M893</f>
        <v>661</v>
      </c>
      <c r="O894" s="29" t="str">
        <f>IF(OR(Prefeitura!I894="Não",Prefeitura!J894&lt;&gt;""),"EXCLUÍDO","")</f>
        <v/>
      </c>
      <c r="P894" s="24" t="str">
        <f>IF(Prefeitura!J894&lt;&gt;"","ATENDIDO CDHU",IF(Prefeitura!I894="Não","NÃO COMPROVA TEMPO DE MORADIA",""))</f>
        <v/>
      </c>
      <c r="Q894" s="24" t="str">
        <f t="shared" si="28"/>
        <v/>
      </c>
    </row>
    <row r="895" spans="1:17" ht="24.95" customHeight="1" x14ac:dyDescent="0.25">
      <c r="A895" s="17">
        <f t="shared" si="27"/>
        <v>893</v>
      </c>
      <c r="B895" s="18" t="str">
        <f>'Base de dados'!A894</f>
        <v>5140009266</v>
      </c>
      <c r="C895" s="19" t="str">
        <f>'Base de dados'!B894</f>
        <v>KALYNE DE SOUZA COSTA</v>
      </c>
      <c r="D895" s="26">
        <f>'Base de dados'!C894</f>
        <v>571964229</v>
      </c>
      <c r="E895" s="20" t="str">
        <f>'Base de dados'!D894</f>
        <v>465.159.698-30</v>
      </c>
      <c r="F895" s="21" t="str">
        <f>IF('Base de dados'!E894&lt;&gt;"",'Base de dados'!E894,"")</f>
        <v/>
      </c>
      <c r="G895" s="21" t="str">
        <f>IF('Base de dados'!F894&lt;&gt;"",'Base de dados'!F894,"")</f>
        <v/>
      </c>
      <c r="H895" s="21" t="str">
        <f>IF('Base de dados'!G894&lt;&gt;"",'Base de dados'!G894,"")</f>
        <v/>
      </c>
      <c r="I895" s="31" t="str">
        <f>Prefeitura!D895</f>
        <v>Q   JONAS DE OLIVEIRA SANCHES, 37 - VOVO CLARINHA - JUQUIA</v>
      </c>
      <c r="J895" s="22" t="str">
        <f>Prefeitura!E895</f>
        <v>(13) 997899475</v>
      </c>
      <c r="K895" s="23" t="str">
        <f>LOWER('Base de dados'!K894)</f>
        <v>kalynecosta17@gmail.com</v>
      </c>
      <c r="L895" s="24" t="str">
        <f>'Base de dados'!J894</f>
        <v>POPULAÇÃO GERAL</v>
      </c>
      <c r="M895" s="24" t="str">
        <f>'Base de dados'!L894</f>
        <v>SUPLENTE COMPLEMENTAR</v>
      </c>
      <c r="N895" s="24">
        <f>'Base de dados'!M894</f>
        <v>662</v>
      </c>
      <c r="O895" s="29" t="str">
        <f>IF(OR(Prefeitura!I895="Não",Prefeitura!J895&lt;&gt;""),"EXCLUÍDO","")</f>
        <v/>
      </c>
      <c r="P895" s="24" t="str">
        <f>IF(Prefeitura!J895&lt;&gt;"","ATENDIDO CDHU",IF(Prefeitura!I895="Não","NÃO COMPROVA TEMPO DE MORADIA",""))</f>
        <v/>
      </c>
      <c r="Q895" s="24" t="str">
        <f t="shared" si="28"/>
        <v/>
      </c>
    </row>
    <row r="896" spans="1:17" ht="24.95" customHeight="1" x14ac:dyDescent="0.25">
      <c r="A896" s="17">
        <f t="shared" si="27"/>
        <v>894</v>
      </c>
      <c r="B896" s="18" t="str">
        <f>'Base de dados'!A895</f>
        <v>5140000935</v>
      </c>
      <c r="C896" s="19" t="str">
        <f>'Base de dados'!B895</f>
        <v>QUEREN VIEIRA BEZERRA</v>
      </c>
      <c r="D896" s="26">
        <f>'Base de dados'!C895</f>
        <v>496233749</v>
      </c>
      <c r="E896" s="20" t="str">
        <f>'Base de dados'!D895</f>
        <v>437.954.928-31</v>
      </c>
      <c r="F896" s="21" t="str">
        <f>IF('Base de dados'!E895&lt;&gt;"",'Base de dados'!E895,"")</f>
        <v>WILLIAN OLIVEIRA DOS SANTOS</v>
      </c>
      <c r="G896" s="21">
        <f>IF('Base de dados'!F895&lt;&gt;"",'Base de dados'!F895,"")</f>
        <v>428356448</v>
      </c>
      <c r="H896" s="21" t="str">
        <f>IF('Base de dados'!G895&lt;&gt;"",'Base de dados'!G895,"")</f>
        <v>235.311.058-41</v>
      </c>
      <c r="I896" s="31" t="str">
        <f>Prefeitura!D896</f>
        <v>RUA GILMARA APARECIDA CAVALCANTE DE LIMA, 36 - VILA DOS PASSAROS - JUQUIA</v>
      </c>
      <c r="J896" s="22" t="str">
        <f>Prefeitura!E896</f>
        <v>(13) 997229034</v>
      </c>
      <c r="K896" s="23" t="str">
        <f>LOWER('Base de dados'!K895)</f>
        <v>kereenvieiraa@gmail.com</v>
      </c>
      <c r="L896" s="24" t="str">
        <f>'Base de dados'!J895</f>
        <v>POPULAÇÃO GERAL</v>
      </c>
      <c r="M896" s="24" t="str">
        <f>'Base de dados'!L895</f>
        <v>SUPLENTE COMPLEMENTAR</v>
      </c>
      <c r="N896" s="24">
        <f>'Base de dados'!M895</f>
        <v>663</v>
      </c>
      <c r="O896" s="29" t="str">
        <f>IF(OR(Prefeitura!I896="Não",Prefeitura!J896&lt;&gt;""),"EXCLUÍDO","")</f>
        <v/>
      </c>
      <c r="P896" s="24" t="str">
        <f>IF(Prefeitura!J896&lt;&gt;"","ATENDIDO CDHU",IF(Prefeitura!I896="Não","NÃO COMPROVA TEMPO DE MORADIA",""))</f>
        <v/>
      </c>
      <c r="Q896" s="24" t="str">
        <f t="shared" si="28"/>
        <v/>
      </c>
    </row>
    <row r="897" spans="1:17" ht="24.95" customHeight="1" x14ac:dyDescent="0.25">
      <c r="A897" s="17">
        <f t="shared" si="27"/>
        <v>895</v>
      </c>
      <c r="B897" s="18" t="str">
        <f>'Base de dados'!A896</f>
        <v>5140006155</v>
      </c>
      <c r="C897" s="19" t="str">
        <f>'Base de dados'!B896</f>
        <v>GISLAINE RIBEIRO</v>
      </c>
      <c r="D897" s="26">
        <f>'Base de dados'!C896</f>
        <v>58638165</v>
      </c>
      <c r="E897" s="20" t="str">
        <f>'Base de dados'!D896</f>
        <v>483.908.758-02</v>
      </c>
      <c r="F897" s="21" t="str">
        <f>IF('Base de dados'!E896&lt;&gt;"",'Base de dados'!E896,"")</f>
        <v>ROMULO SCHRODER DA SILVA NUNES</v>
      </c>
      <c r="G897" s="21">
        <f>IF('Base de dados'!F896&lt;&gt;"",'Base de dados'!F896,"")</f>
        <v>433422683</v>
      </c>
      <c r="H897" s="21" t="str">
        <f>IF('Base de dados'!G896&lt;&gt;"",'Base de dados'!G896,"")</f>
        <v>435.042.598-50</v>
      </c>
      <c r="I897" s="31" t="str">
        <f>Prefeitura!D897</f>
        <v>RUA 3, 05 - VILA PEDREIRA - JUQUIA</v>
      </c>
      <c r="J897" s="22" t="str">
        <f>Prefeitura!E897</f>
        <v>(13) 997606390</v>
      </c>
      <c r="K897" s="23" t="str">
        <f>LOWER('Base de dados'!K896)</f>
        <v>ribeirogislaine463@gmail.com</v>
      </c>
      <c r="L897" s="24" t="str">
        <f>'Base de dados'!J896</f>
        <v>POPULAÇÃO GERAL</v>
      </c>
      <c r="M897" s="24" t="str">
        <f>'Base de dados'!L896</f>
        <v>SUPLENTE COMPLEMENTAR</v>
      </c>
      <c r="N897" s="24">
        <f>'Base de dados'!M896</f>
        <v>664</v>
      </c>
      <c r="O897" s="29" t="str">
        <f>IF(OR(Prefeitura!I897="Não",Prefeitura!J897&lt;&gt;""),"EXCLUÍDO","")</f>
        <v/>
      </c>
      <c r="P897" s="24" t="str">
        <f>IF(Prefeitura!J897&lt;&gt;"","ATENDIDO CDHU",IF(Prefeitura!I897="Não","NÃO COMPROVA TEMPO DE MORADIA",""))</f>
        <v/>
      </c>
      <c r="Q897" s="24" t="str">
        <f t="shared" si="28"/>
        <v/>
      </c>
    </row>
    <row r="898" spans="1:17" ht="24.95" customHeight="1" x14ac:dyDescent="0.25">
      <c r="A898" s="17">
        <f t="shared" si="27"/>
        <v>896</v>
      </c>
      <c r="B898" s="18" t="str">
        <f>'Base de dados'!A897</f>
        <v>5140008367</v>
      </c>
      <c r="C898" s="19" t="str">
        <f>'Base de dados'!B897</f>
        <v>JEAN DE FRANCA VEIGA</v>
      </c>
      <c r="D898" s="26">
        <f>'Base de dados'!C897</f>
        <v>409683772</v>
      </c>
      <c r="E898" s="20" t="str">
        <f>'Base de dados'!D897</f>
        <v>398.100.398-59</v>
      </c>
      <c r="F898" s="21" t="str">
        <f>IF('Base de dados'!E897&lt;&gt;"",'Base de dados'!E897,"")</f>
        <v/>
      </c>
      <c r="G898" s="21" t="str">
        <f>IF('Base de dados'!F897&lt;&gt;"",'Base de dados'!F897,"")</f>
        <v/>
      </c>
      <c r="H898" s="21" t="str">
        <f>IF('Base de dados'!G897&lt;&gt;"",'Base de dados'!G897,"")</f>
        <v/>
      </c>
      <c r="I898" s="31" t="str">
        <f>Prefeitura!D898</f>
        <v>RUA JONAS DE OLIVEIRA SANCHES, 18 - VOVO CLARINHA - JUQUIA</v>
      </c>
      <c r="J898" s="22" t="str">
        <f>Prefeitura!E898</f>
        <v>(13) 997774144</v>
      </c>
      <c r="K898" s="23" t="str">
        <f>LOWER('Base de dados'!K897)</f>
        <v>gabriellapaulapbatista@gmail.com</v>
      </c>
      <c r="L898" s="24" t="str">
        <f>'Base de dados'!J897</f>
        <v>POPULAÇÃO GERAL</v>
      </c>
      <c r="M898" s="24" t="str">
        <f>'Base de dados'!L897</f>
        <v>SUPLENTE COMPLEMENTAR</v>
      </c>
      <c r="N898" s="24">
        <f>'Base de dados'!M897</f>
        <v>665</v>
      </c>
      <c r="O898" s="29" t="str">
        <f>IF(OR(Prefeitura!I898="Não",Prefeitura!J898&lt;&gt;""),"EXCLUÍDO","")</f>
        <v/>
      </c>
      <c r="P898" s="24" t="str">
        <f>IF(Prefeitura!J898&lt;&gt;"","ATENDIDO CDHU",IF(Prefeitura!I898="Não","NÃO COMPROVA TEMPO DE MORADIA",""))</f>
        <v/>
      </c>
      <c r="Q898" s="24" t="str">
        <f t="shared" si="28"/>
        <v/>
      </c>
    </row>
    <row r="899" spans="1:17" ht="24.95" customHeight="1" x14ac:dyDescent="0.25">
      <c r="A899" s="17">
        <f t="shared" si="27"/>
        <v>897</v>
      </c>
      <c r="B899" s="18" t="str">
        <f>'Base de dados'!A898</f>
        <v>5140000232</v>
      </c>
      <c r="C899" s="19" t="str">
        <f>'Base de dados'!B898</f>
        <v>ELISANGELA DOS SANTOS PIRES</v>
      </c>
      <c r="D899" s="26">
        <f>'Base de dados'!C898</f>
        <v>474456237</v>
      </c>
      <c r="E899" s="20" t="str">
        <f>'Base de dados'!D898</f>
        <v>412.759.038-60</v>
      </c>
      <c r="F899" s="21" t="str">
        <f>IF('Base de dados'!E898&lt;&gt;"",'Base de dados'!E898,"")</f>
        <v/>
      </c>
      <c r="G899" s="21" t="str">
        <f>IF('Base de dados'!F898&lt;&gt;"",'Base de dados'!F898,"")</f>
        <v/>
      </c>
      <c r="H899" s="21" t="str">
        <f>IF('Base de dados'!G898&lt;&gt;"",'Base de dados'!G898,"")</f>
        <v/>
      </c>
      <c r="I899" s="31" t="str">
        <f>Prefeitura!D899</f>
        <v>RUA ISAIAS MARTINS DE OLIVEIRA, 24 - VILA FLORINDO DE CIMA  - JUQUIA</v>
      </c>
      <c r="J899" s="22" t="str">
        <f>Prefeitura!E899</f>
        <v>(13) 996763371</v>
      </c>
      <c r="K899" s="23" t="str">
        <f>LOWER('Base de dados'!K898)</f>
        <v>elisangelajuquia@gmail.com</v>
      </c>
      <c r="L899" s="24" t="str">
        <f>'Base de dados'!J898</f>
        <v>POPULAÇÃO GERAL</v>
      </c>
      <c r="M899" s="24" t="str">
        <f>'Base de dados'!L898</f>
        <v>SUPLENTE COMPLEMENTAR</v>
      </c>
      <c r="N899" s="24">
        <f>'Base de dados'!M898</f>
        <v>666</v>
      </c>
      <c r="O899" s="29" t="str">
        <f>IF(OR(Prefeitura!I899="Não",Prefeitura!J899&lt;&gt;""),"EXCLUÍDO","")</f>
        <v/>
      </c>
      <c r="P899" s="24" t="str">
        <f>IF(Prefeitura!J899&lt;&gt;"","ATENDIDO CDHU",IF(Prefeitura!I899="Não","NÃO COMPROVA TEMPO DE MORADIA",""))</f>
        <v/>
      </c>
      <c r="Q899" s="24" t="str">
        <f t="shared" si="28"/>
        <v/>
      </c>
    </row>
    <row r="900" spans="1:17" ht="24.95" customHeight="1" x14ac:dyDescent="0.25">
      <c r="A900" s="17">
        <f t="shared" si="27"/>
        <v>898</v>
      </c>
      <c r="B900" s="18" t="str">
        <f>'Base de dados'!A899</f>
        <v>5140008466</v>
      </c>
      <c r="C900" s="19" t="str">
        <f>'Base de dados'!B899</f>
        <v>GABRIEL VINICIUS HEUCK LISBOA CORDEIRO</v>
      </c>
      <c r="D900" s="26">
        <f>'Base de dados'!C899</f>
        <v>536962455</v>
      </c>
      <c r="E900" s="20" t="str">
        <f>'Base de dados'!D899</f>
        <v>503.483.518-52</v>
      </c>
      <c r="F900" s="21" t="str">
        <f>IF('Base de dados'!E899&lt;&gt;"",'Base de dados'!E899,"")</f>
        <v/>
      </c>
      <c r="G900" s="21" t="str">
        <f>IF('Base de dados'!F899&lt;&gt;"",'Base de dados'!F899,"")</f>
        <v/>
      </c>
      <c r="H900" s="21" t="str">
        <f>IF('Base de dados'!G899&lt;&gt;"",'Base de dados'!G899,"")</f>
        <v/>
      </c>
      <c r="I900" s="31" t="str">
        <f>Prefeitura!D900</f>
        <v>RUA DIOGO FLORINDO RIBEIRO, 29 - VILA FLORINDO DE CIMA - JUQUIA</v>
      </c>
      <c r="J900" s="22" t="str">
        <f>Prefeitura!E900</f>
        <v>(13) 996817088</v>
      </c>
      <c r="K900" s="23" t="str">
        <f>LOWER('Base de dados'!K899)</f>
        <v>heucktr@gmail.com</v>
      </c>
      <c r="L900" s="24" t="str">
        <f>'Base de dados'!J899</f>
        <v>POPULAÇÃO GERAL</v>
      </c>
      <c r="M900" s="24" t="str">
        <f>'Base de dados'!L899</f>
        <v>SUPLENTE COMPLEMENTAR</v>
      </c>
      <c r="N900" s="24">
        <f>'Base de dados'!M899</f>
        <v>667</v>
      </c>
      <c r="O900" s="29" t="str">
        <f>IF(OR(Prefeitura!I900="Não",Prefeitura!J900&lt;&gt;""),"EXCLUÍDO","")</f>
        <v/>
      </c>
      <c r="P900" s="24" t="str">
        <f>IF(Prefeitura!J900&lt;&gt;"","ATENDIDO CDHU",IF(Prefeitura!I900="Não","NÃO COMPROVA TEMPO DE MORADIA",""))</f>
        <v/>
      </c>
      <c r="Q900" s="24" t="str">
        <f t="shared" si="28"/>
        <v/>
      </c>
    </row>
    <row r="901" spans="1:17" ht="24.95" customHeight="1" x14ac:dyDescent="0.25">
      <c r="A901" s="17">
        <f t="shared" ref="A901:A964" si="29">A900+1</f>
        <v>899</v>
      </c>
      <c r="B901" s="18" t="str">
        <f>'Base de dados'!A900</f>
        <v>5140003939</v>
      </c>
      <c r="C901" s="19" t="str">
        <f>'Base de dados'!B900</f>
        <v>SUELLEN DIAS GOMES</v>
      </c>
      <c r="D901" s="26">
        <f>'Base de dados'!C900</f>
        <v>53701696</v>
      </c>
      <c r="E901" s="20" t="str">
        <f>'Base de dados'!D900</f>
        <v>474.153.818-40</v>
      </c>
      <c r="F901" s="21" t="str">
        <f>IF('Base de dados'!E900&lt;&gt;"",'Base de dados'!E900,"")</f>
        <v>DRAUE PINHEIRO DE JESUS</v>
      </c>
      <c r="G901" s="21">
        <f>IF('Base de dados'!F900&lt;&gt;"",'Base de dados'!F900,"")</f>
        <v>557482884</v>
      </c>
      <c r="H901" s="21" t="str">
        <f>IF('Base de dados'!G900&lt;&gt;"",'Base de dados'!G900,"")</f>
        <v>444.556.458-37</v>
      </c>
      <c r="I901" s="31" t="str">
        <f>Prefeitura!D901</f>
        <v>RUA ALICE RODRIGUES MOTTA, 76 - VILA NOVA - JUQUIA</v>
      </c>
      <c r="J901" s="22" t="str">
        <f>Prefeitura!E901</f>
        <v>(13) 996134748</v>
      </c>
      <c r="K901" s="23" t="str">
        <f>LOWER('Base de dados'!K900)</f>
        <v>dsuellen9917@mail.com.br</v>
      </c>
      <c r="L901" s="24" t="str">
        <f>'Base de dados'!J900</f>
        <v>POPULAÇÃO GERAL</v>
      </c>
      <c r="M901" s="24" t="str">
        <f>'Base de dados'!L900</f>
        <v>SUPLENTE COMPLEMENTAR</v>
      </c>
      <c r="N901" s="24">
        <f>'Base de dados'!M900</f>
        <v>668</v>
      </c>
      <c r="O901" s="29" t="str">
        <f>IF(OR(Prefeitura!I901="Não",Prefeitura!J901&lt;&gt;""),"EXCLUÍDO","")</f>
        <v/>
      </c>
      <c r="P901" s="24" t="str">
        <f>IF(Prefeitura!J901&lt;&gt;"","ATENDIDO CDHU",IF(Prefeitura!I901="Não","NÃO COMPROVA TEMPO DE MORADIA",""))</f>
        <v/>
      </c>
      <c r="Q901" s="24" t="str">
        <f t="shared" ref="Q901:Q964" si="30">IF(P901="","",IF(P901="ATENDIDO CDHU","CDHU","PREFEITURA"))</f>
        <v/>
      </c>
    </row>
    <row r="902" spans="1:17" ht="24.95" customHeight="1" x14ac:dyDescent="0.25">
      <c r="A902" s="17">
        <f t="shared" si="29"/>
        <v>900</v>
      </c>
      <c r="B902" s="18" t="str">
        <f>'Base de dados'!A901</f>
        <v>5140003012</v>
      </c>
      <c r="C902" s="19" t="str">
        <f>'Base de dados'!B901</f>
        <v>SUELEN AFONSO DE JESUS</v>
      </c>
      <c r="D902" s="26">
        <f>'Base de dados'!C901</f>
        <v>447027165</v>
      </c>
      <c r="E902" s="20" t="str">
        <f>'Base de dados'!D901</f>
        <v>382.623.948-28</v>
      </c>
      <c r="F902" s="21" t="str">
        <f>IF('Base de dados'!E901&lt;&gt;"",'Base de dados'!E901,"")</f>
        <v>LUIS CARLOS PEREIRA SILVA</v>
      </c>
      <c r="G902" s="21">
        <f>IF('Base de dados'!F901&lt;&gt;"",'Base de dados'!F901,"")</f>
        <v>478911051</v>
      </c>
      <c r="H902" s="21" t="str">
        <f>IF('Base de dados'!G901&lt;&gt;"",'Base de dados'!G901,"")</f>
        <v>340.350.658-46</v>
      </c>
      <c r="I902" s="31" t="str">
        <f>Prefeitura!D902</f>
        <v>RUA MINAS GERAIS, 136 - VILA SANCHES - JUQUIA</v>
      </c>
      <c r="J902" s="22" t="str">
        <f>Prefeitura!E902</f>
        <v>(13) 997871222</v>
      </c>
      <c r="K902" s="23" t="str">
        <f>LOWER('Base de dados'!K901)</f>
        <v>luis013996246451@gmail.com</v>
      </c>
      <c r="L902" s="24" t="str">
        <f>'Base de dados'!J901</f>
        <v>POPULAÇÃO GERAL</v>
      </c>
      <c r="M902" s="24" t="str">
        <f>'Base de dados'!L901</f>
        <v>SUPLENTE COMPLEMENTAR</v>
      </c>
      <c r="N902" s="24">
        <f>'Base de dados'!M901</f>
        <v>669</v>
      </c>
      <c r="O902" s="29" t="str">
        <f>IF(OR(Prefeitura!I902="Não",Prefeitura!J902&lt;&gt;""),"EXCLUÍDO","")</f>
        <v/>
      </c>
      <c r="P902" s="24" t="str">
        <f>IF(Prefeitura!J902&lt;&gt;"","ATENDIDO CDHU",IF(Prefeitura!I902="Não","NÃO COMPROVA TEMPO DE MORADIA",""))</f>
        <v/>
      </c>
      <c r="Q902" s="24" t="str">
        <f t="shared" si="30"/>
        <v/>
      </c>
    </row>
    <row r="903" spans="1:17" ht="24.95" customHeight="1" x14ac:dyDescent="0.25">
      <c r="A903" s="17">
        <f t="shared" si="29"/>
        <v>901</v>
      </c>
      <c r="B903" s="18" t="str">
        <f>'Base de dados'!A902</f>
        <v>5140007427</v>
      </c>
      <c r="C903" s="19" t="str">
        <f>'Base de dados'!B902</f>
        <v>JEFERSON OLIVEIRA DA SILVA</v>
      </c>
      <c r="D903" s="26">
        <f>'Base de dados'!C902</f>
        <v>536961530</v>
      </c>
      <c r="E903" s="20" t="str">
        <f>'Base de dados'!D902</f>
        <v>467.670.808-45</v>
      </c>
      <c r="F903" s="21" t="str">
        <f>IF('Base de dados'!E902&lt;&gt;"",'Base de dados'!E902,"")</f>
        <v/>
      </c>
      <c r="G903" s="21" t="str">
        <f>IF('Base de dados'!F902&lt;&gt;"",'Base de dados'!F902,"")</f>
        <v/>
      </c>
      <c r="H903" s="21" t="str">
        <f>IF('Base de dados'!G902&lt;&gt;"",'Base de dados'!G902,"")</f>
        <v/>
      </c>
      <c r="I903" s="31" t="str">
        <f>Prefeitura!D903</f>
        <v>RUA PARA, 93 - PARQUE NACIONAL  - JUQUIA</v>
      </c>
      <c r="J903" s="22" t="str">
        <f>Prefeitura!E903</f>
        <v>(13) 996531897</v>
      </c>
      <c r="K903" s="23" t="str">
        <f>LOWER('Base de dados'!K902)</f>
        <v>jefersonoliveira26046@gmail.com</v>
      </c>
      <c r="L903" s="24" t="str">
        <f>'Base de dados'!J902</f>
        <v>POPULAÇÃO GERAL</v>
      </c>
      <c r="M903" s="24" t="str">
        <f>'Base de dados'!L902</f>
        <v>SUPLENTE COMPLEMENTAR</v>
      </c>
      <c r="N903" s="24">
        <f>'Base de dados'!M902</f>
        <v>670</v>
      </c>
      <c r="O903" s="29" t="str">
        <f>IF(OR(Prefeitura!I903="Não",Prefeitura!J903&lt;&gt;""),"EXCLUÍDO","")</f>
        <v/>
      </c>
      <c r="P903" s="24" t="str">
        <f>IF(Prefeitura!J903&lt;&gt;"","ATENDIDO CDHU",IF(Prefeitura!I903="Não","NÃO COMPROVA TEMPO DE MORADIA",""))</f>
        <v/>
      </c>
      <c r="Q903" s="24" t="str">
        <f t="shared" si="30"/>
        <v/>
      </c>
    </row>
    <row r="904" spans="1:17" ht="24.95" customHeight="1" x14ac:dyDescent="0.25">
      <c r="A904" s="17">
        <f t="shared" si="29"/>
        <v>902</v>
      </c>
      <c r="B904" s="18" t="str">
        <f>'Base de dados'!A903</f>
        <v>5140003111</v>
      </c>
      <c r="C904" s="19" t="str">
        <f>'Base de dados'!B903</f>
        <v>JOSAFA ARAUJO DE ALMEIDA</v>
      </c>
      <c r="D904" s="26">
        <f>'Base de dados'!C903</f>
        <v>49089104</v>
      </c>
      <c r="E904" s="20" t="str">
        <f>'Base de dados'!D903</f>
        <v>436.829.278-24</v>
      </c>
      <c r="F904" s="21" t="str">
        <f>IF('Base de dados'!E903&lt;&gt;"",'Base de dados'!E903,"")</f>
        <v>SIDIANY ANDRESSA SILVA ALMEIDA</v>
      </c>
      <c r="G904" s="21">
        <f>IF('Base de dados'!F903&lt;&gt;"",'Base de dados'!F903,"")</f>
        <v>50374816</v>
      </c>
      <c r="H904" s="21" t="str">
        <f>IF('Base de dados'!G903&lt;&gt;"",'Base de dados'!G903,"")</f>
        <v>479.902.538-44</v>
      </c>
      <c r="I904" s="31" t="str">
        <f>Prefeitura!D904</f>
        <v>PCA RUI BARBOSA, 95 - ESTACAO - JUQUIA</v>
      </c>
      <c r="J904" s="22" t="str">
        <f>Prefeitura!E904</f>
        <v>(13) 996229975</v>
      </c>
      <c r="K904" s="23" t="str">
        <f>LOWER('Base de dados'!K903)</f>
        <v>josafa3844@gmail.com</v>
      </c>
      <c r="L904" s="24" t="str">
        <f>'Base de dados'!J903</f>
        <v>POPULAÇÃO GERAL</v>
      </c>
      <c r="M904" s="24" t="str">
        <f>'Base de dados'!L903</f>
        <v>SUPLENTE COMPLEMENTAR</v>
      </c>
      <c r="N904" s="24">
        <f>'Base de dados'!M903</f>
        <v>671</v>
      </c>
      <c r="O904" s="29" t="str">
        <f>IF(OR(Prefeitura!I904="Não",Prefeitura!J904&lt;&gt;""),"EXCLUÍDO","")</f>
        <v/>
      </c>
      <c r="P904" s="24" t="str">
        <f>IF(Prefeitura!J904&lt;&gt;"","ATENDIDO CDHU",IF(Prefeitura!I904="Não","NÃO COMPROVA TEMPO DE MORADIA",""))</f>
        <v/>
      </c>
      <c r="Q904" s="24" t="str">
        <f t="shared" si="30"/>
        <v/>
      </c>
    </row>
    <row r="905" spans="1:17" ht="24.95" customHeight="1" x14ac:dyDescent="0.25">
      <c r="A905" s="17">
        <f t="shared" si="29"/>
        <v>903</v>
      </c>
      <c r="B905" s="18" t="str">
        <f>'Base de dados'!A904</f>
        <v>5140005207</v>
      </c>
      <c r="C905" s="19" t="str">
        <f>'Base de dados'!B904</f>
        <v>ISAURA FRANKLIN GONCALVES</v>
      </c>
      <c r="D905" s="26">
        <f>'Base de dados'!C904</f>
        <v>29738546</v>
      </c>
      <c r="E905" s="20" t="str">
        <f>'Base de dados'!D904</f>
        <v>274.000.808-22</v>
      </c>
      <c r="F905" s="21" t="str">
        <f>IF('Base de dados'!E904&lt;&gt;"",'Base de dados'!E904,"")</f>
        <v/>
      </c>
      <c r="G905" s="21" t="str">
        <f>IF('Base de dados'!F904&lt;&gt;"",'Base de dados'!F904,"")</f>
        <v/>
      </c>
      <c r="H905" s="21" t="str">
        <f>IF('Base de dados'!G904&lt;&gt;"",'Base de dados'!G904,"")</f>
        <v/>
      </c>
      <c r="I905" s="31" t="str">
        <f>Prefeitura!D905</f>
        <v>RUA SALUSTIANO GREGORIO LEITE, 274 - VILA FLORINDO - JUQUIA</v>
      </c>
      <c r="J905" s="22" t="str">
        <f>Prefeitura!E905</f>
        <v>(13) 997047067</v>
      </c>
      <c r="K905" s="23" t="str">
        <f>LOWER('Base de dados'!K904)</f>
        <v>vitoriafranklin.gomes@hotmail.com</v>
      </c>
      <c r="L905" s="24" t="str">
        <f>'Base de dados'!J904</f>
        <v>POPULAÇÃO GERAL</v>
      </c>
      <c r="M905" s="24" t="str">
        <f>'Base de dados'!L904</f>
        <v>SUPLENTE COMPLEMENTAR</v>
      </c>
      <c r="N905" s="24">
        <f>'Base de dados'!M904</f>
        <v>672</v>
      </c>
      <c r="O905" s="29" t="str">
        <f>IF(OR(Prefeitura!I905="Não",Prefeitura!J905&lt;&gt;""),"EXCLUÍDO","")</f>
        <v/>
      </c>
      <c r="P905" s="24" t="str">
        <f>IF(Prefeitura!J905&lt;&gt;"","ATENDIDO CDHU",IF(Prefeitura!I905="Não","NÃO COMPROVA TEMPO DE MORADIA",""))</f>
        <v/>
      </c>
      <c r="Q905" s="24" t="str">
        <f t="shared" si="30"/>
        <v/>
      </c>
    </row>
    <row r="906" spans="1:17" ht="24.95" customHeight="1" x14ac:dyDescent="0.25">
      <c r="A906" s="17">
        <f t="shared" si="29"/>
        <v>904</v>
      </c>
      <c r="B906" s="18" t="str">
        <f>'Base de dados'!A905</f>
        <v>5140003228</v>
      </c>
      <c r="C906" s="19" t="str">
        <f>'Base de dados'!B905</f>
        <v>CASSIA ALVES SILVERIO</v>
      </c>
      <c r="D906" s="26">
        <f>'Base de dados'!C905</f>
        <v>536962108</v>
      </c>
      <c r="E906" s="20" t="str">
        <f>'Base de dados'!D905</f>
        <v>422.227.308-21</v>
      </c>
      <c r="F906" s="21" t="str">
        <f>IF('Base de dados'!E905&lt;&gt;"",'Base de dados'!E905,"")</f>
        <v/>
      </c>
      <c r="G906" s="21" t="str">
        <f>IF('Base de dados'!F905&lt;&gt;"",'Base de dados'!F905,"")</f>
        <v/>
      </c>
      <c r="H906" s="21" t="str">
        <f>IF('Base de dados'!G905&lt;&gt;"",'Base de dados'!G905,"")</f>
        <v/>
      </c>
      <c r="I906" s="31" t="str">
        <f>Prefeitura!D906</f>
        <v>Q   MARIA ISABEL, 20 - PEDREIRA - JUQUIA</v>
      </c>
      <c r="J906" s="22" t="str">
        <f>Prefeitura!E906</f>
        <v>(13) 996558076</v>
      </c>
      <c r="K906" s="23" t="str">
        <f>LOWER('Base de dados'!K905)</f>
        <v>lucasalvares319@gmail.com</v>
      </c>
      <c r="L906" s="24" t="str">
        <f>'Base de dados'!J905</f>
        <v>POPULAÇÃO GERAL</v>
      </c>
      <c r="M906" s="24" t="str">
        <f>'Base de dados'!L905</f>
        <v>SUPLENTE COMPLEMENTAR</v>
      </c>
      <c r="N906" s="24">
        <f>'Base de dados'!M905</f>
        <v>673</v>
      </c>
      <c r="O906" s="29" t="str">
        <f>IF(OR(Prefeitura!I906="Não",Prefeitura!J906&lt;&gt;""),"EXCLUÍDO","")</f>
        <v/>
      </c>
      <c r="P906" s="24" t="str">
        <f>IF(Prefeitura!J906&lt;&gt;"","ATENDIDO CDHU",IF(Prefeitura!I906="Não","NÃO COMPROVA TEMPO DE MORADIA",""))</f>
        <v/>
      </c>
      <c r="Q906" s="24" t="str">
        <f t="shared" si="30"/>
        <v/>
      </c>
    </row>
    <row r="907" spans="1:17" ht="24.95" customHeight="1" x14ac:dyDescent="0.25">
      <c r="A907" s="17">
        <f t="shared" si="29"/>
        <v>905</v>
      </c>
      <c r="B907" s="18" t="str">
        <f>'Base de dados'!A906</f>
        <v>5140007732</v>
      </c>
      <c r="C907" s="19" t="str">
        <f>'Base de dados'!B906</f>
        <v>ESTER SANTANA MARTINS</v>
      </c>
      <c r="D907" s="26">
        <f>'Base de dados'!C906</f>
        <v>472093587</v>
      </c>
      <c r="E907" s="20" t="str">
        <f>'Base de dados'!D906</f>
        <v>400.134.838-11</v>
      </c>
      <c r="F907" s="21" t="str">
        <f>IF('Base de dados'!E906&lt;&gt;"",'Base de dados'!E906,"")</f>
        <v>NATAEL GONCALVES MACHADO</v>
      </c>
      <c r="G907" s="21">
        <f>IF('Base de dados'!F906&lt;&gt;"",'Base de dados'!F906,"")</f>
        <v>569471618</v>
      </c>
      <c r="H907" s="21" t="str">
        <f>IF('Base de dados'!G906&lt;&gt;"",'Base de dados'!G906,"")</f>
        <v>461.764.908-55</v>
      </c>
      <c r="I907" s="31" t="str">
        <f>Prefeitura!D907</f>
        <v>AV  WASHINGTON LUIS, 445 - VILA NOVA - JUQUIA</v>
      </c>
      <c r="J907" s="22" t="str">
        <f>Prefeitura!E907</f>
        <v>(13) 996447119</v>
      </c>
      <c r="K907" s="23" t="str">
        <f>LOWER('Base de dados'!K906)</f>
        <v>gocalvesnatael@gmail.com</v>
      </c>
      <c r="L907" s="24" t="str">
        <f>'Base de dados'!J906</f>
        <v>POPULAÇÃO GERAL</v>
      </c>
      <c r="M907" s="24" t="str">
        <f>'Base de dados'!L906</f>
        <v>SUPLENTE COMPLEMENTAR</v>
      </c>
      <c r="N907" s="24">
        <f>'Base de dados'!M906</f>
        <v>674</v>
      </c>
      <c r="O907" s="29" t="str">
        <f>IF(OR(Prefeitura!I907="Não",Prefeitura!J907&lt;&gt;""),"EXCLUÍDO","")</f>
        <v/>
      </c>
      <c r="P907" s="24" t="str">
        <f>IF(Prefeitura!J907&lt;&gt;"","ATENDIDO CDHU",IF(Prefeitura!I907="Não","NÃO COMPROVA TEMPO DE MORADIA",""))</f>
        <v/>
      </c>
      <c r="Q907" s="24" t="str">
        <f t="shared" si="30"/>
        <v/>
      </c>
    </row>
    <row r="908" spans="1:17" ht="24.95" customHeight="1" x14ac:dyDescent="0.25">
      <c r="A908" s="17">
        <f t="shared" si="29"/>
        <v>906</v>
      </c>
      <c r="B908" s="18" t="str">
        <f>'Base de dados'!A907</f>
        <v>5140003251</v>
      </c>
      <c r="C908" s="19" t="str">
        <f>'Base de dados'!B907</f>
        <v>VITORIA LETICIA MARTINIANO GUERRA</v>
      </c>
      <c r="D908" s="26">
        <f>'Base de dados'!C907</f>
        <v>522910051</v>
      </c>
      <c r="E908" s="20" t="str">
        <f>'Base de dados'!D907</f>
        <v>442.063.248-83</v>
      </c>
      <c r="F908" s="21" t="str">
        <f>IF('Base de dados'!E907&lt;&gt;"",'Base de dados'!E907,"")</f>
        <v>LUCAS ALVARES FARIAS</v>
      </c>
      <c r="G908" s="21">
        <f>IF('Base de dados'!F907&lt;&gt;"",'Base de dados'!F907,"")</f>
        <v>485682667</v>
      </c>
      <c r="H908" s="21" t="str">
        <f>IF('Base de dados'!G907&lt;&gt;"",'Base de dados'!G907,"")</f>
        <v>448.495.028-65</v>
      </c>
      <c r="I908" s="31" t="str">
        <f>Prefeitura!D908</f>
        <v>ROD RDV BR116 KM412, RADUAM, 3 - ESTACAO - JUQUIA</v>
      </c>
      <c r="J908" s="22" t="str">
        <f>Prefeitura!E908</f>
        <v>(13) 996884048</v>
      </c>
      <c r="K908" s="23" t="str">
        <f>LOWER('Base de dados'!K907)</f>
        <v>lucasalvares319@gmail.com</v>
      </c>
      <c r="L908" s="24" t="str">
        <f>'Base de dados'!J907</f>
        <v>POPULAÇÃO GERAL</v>
      </c>
      <c r="M908" s="24" t="str">
        <f>'Base de dados'!L907</f>
        <v>SUPLENTE COMPLEMENTAR</v>
      </c>
      <c r="N908" s="24">
        <f>'Base de dados'!M907</f>
        <v>675</v>
      </c>
      <c r="O908" s="29" t="str">
        <f>IF(OR(Prefeitura!I908="Não",Prefeitura!J908&lt;&gt;""),"EXCLUÍDO","")</f>
        <v/>
      </c>
      <c r="P908" s="24" t="str">
        <f>IF(Prefeitura!J908&lt;&gt;"","ATENDIDO CDHU",IF(Prefeitura!I908="Não","NÃO COMPROVA TEMPO DE MORADIA",""))</f>
        <v/>
      </c>
      <c r="Q908" s="24" t="str">
        <f t="shared" si="30"/>
        <v/>
      </c>
    </row>
    <row r="909" spans="1:17" ht="24.95" customHeight="1" x14ac:dyDescent="0.25">
      <c r="A909" s="17">
        <f t="shared" si="29"/>
        <v>907</v>
      </c>
      <c r="B909" s="18" t="str">
        <f>'Base de dados'!A908</f>
        <v>5140000810</v>
      </c>
      <c r="C909" s="19" t="str">
        <f>'Base de dados'!B908</f>
        <v>ALEXIA CRISTINE DE CAMARGO LATANCE</v>
      </c>
      <c r="D909" s="26">
        <f>'Base de dados'!C908</f>
        <v>571193924</v>
      </c>
      <c r="E909" s="20" t="str">
        <f>'Base de dados'!D908</f>
        <v>446.556.708-19</v>
      </c>
      <c r="F909" s="21" t="str">
        <f>IF('Base de dados'!E908&lt;&gt;"",'Base de dados'!E908,"")</f>
        <v/>
      </c>
      <c r="G909" s="21" t="str">
        <f>IF('Base de dados'!F908&lt;&gt;"",'Base de dados'!F908,"")</f>
        <v/>
      </c>
      <c r="H909" s="21" t="str">
        <f>IF('Base de dados'!G908&lt;&gt;"",'Base de dados'!G908,"")</f>
        <v/>
      </c>
      <c r="I909" s="31" t="str">
        <f>Prefeitura!D909</f>
        <v>RUA PARANA, 219 - PARQUE NASCIONAL - JUQUIA</v>
      </c>
      <c r="J909" s="22" t="str">
        <f>Prefeitura!E909</f>
        <v>(13) 996288057</v>
      </c>
      <c r="K909" s="23" t="str">
        <f>LOWER('Base de dados'!K908)</f>
        <v>13996076452alexia@gmail.com</v>
      </c>
      <c r="L909" s="24" t="str">
        <f>'Base de dados'!J908</f>
        <v>POPULAÇÃO GERAL</v>
      </c>
      <c r="M909" s="24" t="str">
        <f>'Base de dados'!L908</f>
        <v>SUPLENTE COMPLEMENTAR</v>
      </c>
      <c r="N909" s="24">
        <f>'Base de dados'!M908</f>
        <v>676</v>
      </c>
      <c r="O909" s="29" t="str">
        <f>IF(OR(Prefeitura!I909="Não",Prefeitura!J909&lt;&gt;""),"EXCLUÍDO","")</f>
        <v/>
      </c>
      <c r="P909" s="24" t="str">
        <f>IF(Prefeitura!J909&lt;&gt;"","ATENDIDO CDHU",IF(Prefeitura!I909="Não","NÃO COMPROVA TEMPO DE MORADIA",""))</f>
        <v/>
      </c>
      <c r="Q909" s="24" t="str">
        <f t="shared" si="30"/>
        <v/>
      </c>
    </row>
    <row r="910" spans="1:17" ht="24.95" customHeight="1" x14ac:dyDescent="0.25">
      <c r="A910" s="17">
        <f t="shared" si="29"/>
        <v>908</v>
      </c>
      <c r="B910" s="18" t="str">
        <f>'Base de dados'!A909</f>
        <v>5140005405</v>
      </c>
      <c r="C910" s="19" t="str">
        <f>'Base de dados'!B909</f>
        <v>JHONATAN NARDES</v>
      </c>
      <c r="D910" s="26">
        <f>'Base de dados'!C909</f>
        <v>47227871</v>
      </c>
      <c r="E910" s="20" t="str">
        <f>'Base de dados'!D909</f>
        <v>410.954.818-78</v>
      </c>
      <c r="F910" s="21" t="str">
        <f>IF('Base de dados'!E909&lt;&gt;"",'Base de dados'!E909,"")</f>
        <v>MAYARA CAMPOS BARBOSA</v>
      </c>
      <c r="G910" s="21">
        <f>IF('Base de dados'!F909&lt;&gt;"",'Base de dados'!F909,"")</f>
        <v>495224157</v>
      </c>
      <c r="H910" s="21" t="str">
        <f>IF('Base de dados'!G909&lt;&gt;"",'Base de dados'!G909,"")</f>
        <v>430.461.748-61</v>
      </c>
      <c r="I910" s="31" t="str">
        <f>Prefeitura!D910</f>
        <v>RUA SALUSTIANO GREGORIANO LEITE, 353 - VILA FLORINDO - JUQUIA</v>
      </c>
      <c r="J910" s="22" t="str">
        <f>Prefeitura!E910</f>
        <v>(13) 997512534</v>
      </c>
      <c r="K910" s="23" t="str">
        <f>LOWER('Base de dados'!K909)</f>
        <v>jhonatan_nardes@hotmail.com</v>
      </c>
      <c r="L910" s="24" t="str">
        <f>'Base de dados'!J909</f>
        <v>POPULAÇÃO GERAL</v>
      </c>
      <c r="M910" s="24" t="str">
        <f>'Base de dados'!L909</f>
        <v>SUPLENTE COMPLEMENTAR</v>
      </c>
      <c r="N910" s="24">
        <f>'Base de dados'!M909</f>
        <v>677</v>
      </c>
      <c r="O910" s="29" t="str">
        <f>IF(OR(Prefeitura!I910="Não",Prefeitura!J910&lt;&gt;""),"EXCLUÍDO","")</f>
        <v/>
      </c>
      <c r="P910" s="24" t="str">
        <f>IF(Prefeitura!J910&lt;&gt;"","ATENDIDO CDHU",IF(Prefeitura!I910="Não","NÃO COMPROVA TEMPO DE MORADIA",""))</f>
        <v/>
      </c>
      <c r="Q910" s="24" t="str">
        <f t="shared" si="30"/>
        <v/>
      </c>
    </row>
    <row r="911" spans="1:17" ht="24.95" customHeight="1" x14ac:dyDescent="0.25">
      <c r="A911" s="17">
        <f t="shared" si="29"/>
        <v>909</v>
      </c>
      <c r="B911" s="18" t="str">
        <f>'Base de dados'!A910</f>
        <v>5140006957</v>
      </c>
      <c r="C911" s="19" t="str">
        <f>'Base de dados'!B910</f>
        <v>AGUINALDO ANTONIO DE OLIVEIRA</v>
      </c>
      <c r="D911" s="26">
        <f>'Base de dados'!C910</f>
        <v>30091068</v>
      </c>
      <c r="E911" s="20" t="str">
        <f>'Base de dados'!D910</f>
        <v>169.480.808-47</v>
      </c>
      <c r="F911" s="21" t="str">
        <f>IF('Base de dados'!E910&lt;&gt;"",'Base de dados'!E910,"")</f>
        <v>SELMA SALES DE OLIVEIRA</v>
      </c>
      <c r="G911" s="21">
        <f>IF('Base de dados'!F910&lt;&gt;"",'Base de dados'!F910,"")</f>
        <v>422449131</v>
      </c>
      <c r="H911" s="21" t="str">
        <f>IF('Base de dados'!G910&lt;&gt;"",'Base de dados'!G910,"")</f>
        <v>416.499.658-77</v>
      </c>
      <c r="I911" s="31" t="str">
        <f>Prefeitura!D911</f>
        <v>RUA 3, 50 - VILA PEDREIRA - JUQUIA</v>
      </c>
      <c r="J911" s="22" t="str">
        <f>Prefeitura!E911</f>
        <v>(13) 996312358</v>
      </c>
      <c r="K911" s="23" t="str">
        <f>LOWER('Base de dados'!K910)</f>
        <v>jeferson2sales@gmail.com</v>
      </c>
      <c r="L911" s="24" t="str">
        <f>'Base de dados'!J910</f>
        <v>POPULAÇÃO GERAL</v>
      </c>
      <c r="M911" s="24" t="str">
        <f>'Base de dados'!L910</f>
        <v>SUPLENTE COMPLEMENTAR</v>
      </c>
      <c r="N911" s="24">
        <f>'Base de dados'!M910</f>
        <v>678</v>
      </c>
      <c r="O911" s="29" t="str">
        <f>IF(OR(Prefeitura!I911="Não",Prefeitura!J911&lt;&gt;""),"EXCLUÍDO","")</f>
        <v/>
      </c>
      <c r="P911" s="24" t="str">
        <f>IF(Prefeitura!J911&lt;&gt;"","ATENDIDO CDHU",IF(Prefeitura!I911="Não","NÃO COMPROVA TEMPO DE MORADIA",""))</f>
        <v/>
      </c>
      <c r="Q911" s="24" t="str">
        <f t="shared" si="30"/>
        <v/>
      </c>
    </row>
    <row r="912" spans="1:17" ht="24.95" customHeight="1" x14ac:dyDescent="0.25">
      <c r="A912" s="17">
        <f t="shared" si="29"/>
        <v>910</v>
      </c>
      <c r="B912" s="18" t="str">
        <f>'Base de dados'!A911</f>
        <v>5140002295</v>
      </c>
      <c r="C912" s="19" t="str">
        <f>'Base de dados'!B911</f>
        <v>EDILEUSA DA VEIGA SILVA OLIVEIRA</v>
      </c>
      <c r="D912" s="26">
        <f>'Base de dados'!C911</f>
        <v>344396113</v>
      </c>
      <c r="E912" s="20" t="str">
        <f>'Base de dados'!D911</f>
        <v>293.220.898-57</v>
      </c>
      <c r="F912" s="21" t="str">
        <f>IF('Base de dados'!E911&lt;&gt;"",'Base de dados'!E911,"")</f>
        <v>ENEAS PENIXI DE OLIVEIRA</v>
      </c>
      <c r="G912" s="21">
        <f>IF('Base de dados'!F911&lt;&gt;"",'Base de dados'!F911,"")</f>
        <v>430780837</v>
      </c>
      <c r="H912" s="21" t="str">
        <f>IF('Base de dados'!G911&lt;&gt;"",'Base de dados'!G911,"")</f>
        <v>331.853.808-60</v>
      </c>
      <c r="I912" s="31" t="str">
        <f>Prefeitura!D912</f>
        <v>EST DA CBA, KM 11, 77 - JUQUIA GUACU  - JUQUIA</v>
      </c>
      <c r="J912" s="22" t="str">
        <f>Prefeitura!E912</f>
        <v>(13) 996065443</v>
      </c>
      <c r="K912" s="23" t="str">
        <f>LOWER('Base de dados'!K911)</f>
        <v>eneaspeniche@hotmail.com</v>
      </c>
      <c r="L912" s="24" t="str">
        <f>'Base de dados'!J911</f>
        <v>POPULAÇÃO GERAL</v>
      </c>
      <c r="M912" s="24" t="str">
        <f>'Base de dados'!L911</f>
        <v>SUPLENTE COMPLEMENTAR</v>
      </c>
      <c r="N912" s="24">
        <f>'Base de dados'!M911</f>
        <v>679</v>
      </c>
      <c r="O912" s="29" t="str">
        <f>IF(OR(Prefeitura!I912="Não",Prefeitura!J912&lt;&gt;""),"EXCLUÍDO","")</f>
        <v/>
      </c>
      <c r="P912" s="24" t="str">
        <f>IF(Prefeitura!J912&lt;&gt;"","ATENDIDO CDHU",IF(Prefeitura!I912="Não","NÃO COMPROVA TEMPO DE MORADIA",""))</f>
        <v/>
      </c>
      <c r="Q912" s="24" t="str">
        <f t="shared" si="30"/>
        <v/>
      </c>
    </row>
    <row r="913" spans="1:17" ht="24.95" customHeight="1" x14ac:dyDescent="0.25">
      <c r="A913" s="17">
        <f t="shared" si="29"/>
        <v>911</v>
      </c>
      <c r="B913" s="18" t="str">
        <f>'Base de dados'!A912</f>
        <v>5140006213</v>
      </c>
      <c r="C913" s="19" t="str">
        <f>'Base de dados'!B912</f>
        <v>NOEMI PINHEIRO ROCHA</v>
      </c>
      <c r="D913" s="26">
        <f>'Base de dados'!C912</f>
        <v>262156362</v>
      </c>
      <c r="E913" s="20" t="str">
        <f>'Base de dados'!D912</f>
        <v>097.878.178-38</v>
      </c>
      <c r="F913" s="21" t="str">
        <f>IF('Base de dados'!E912&lt;&gt;"",'Base de dados'!E912,"")</f>
        <v>DAMIAO GARCIA DE JESUS</v>
      </c>
      <c r="G913" s="21">
        <f>IF('Base de dados'!F912&lt;&gt;"",'Base de dados'!F912,"")</f>
        <v>245743704</v>
      </c>
      <c r="H913" s="21" t="str">
        <f>IF('Base de dados'!G912&lt;&gt;"",'Base de dados'!G912,"")</f>
        <v>108.417.948-20</v>
      </c>
      <c r="I913" s="31" t="str">
        <f>Prefeitura!D913</f>
        <v>RUA ALICE RODRIGUES MOTTA, 76 - VILA NOVA - JUQUIA</v>
      </c>
      <c r="J913" s="22" t="str">
        <f>Prefeitura!E913</f>
        <v>(13) 997471733</v>
      </c>
      <c r="K913" s="23" t="str">
        <f>LOWER('Base de dados'!K912)</f>
        <v>noemipinheiror28@gmail.com</v>
      </c>
      <c r="L913" s="24" t="str">
        <f>'Base de dados'!J912</f>
        <v>POPULAÇÃO GERAL</v>
      </c>
      <c r="M913" s="24" t="str">
        <f>'Base de dados'!L912</f>
        <v>SUPLENTE COMPLEMENTAR</v>
      </c>
      <c r="N913" s="24">
        <f>'Base de dados'!M912</f>
        <v>680</v>
      </c>
      <c r="O913" s="29" t="str">
        <f>IF(OR(Prefeitura!I913="Não",Prefeitura!J913&lt;&gt;""),"EXCLUÍDO","")</f>
        <v/>
      </c>
      <c r="P913" s="24" t="str">
        <f>IF(Prefeitura!J913&lt;&gt;"","ATENDIDO CDHU",IF(Prefeitura!I913="Não","NÃO COMPROVA TEMPO DE MORADIA",""))</f>
        <v/>
      </c>
      <c r="Q913" s="24" t="str">
        <f t="shared" si="30"/>
        <v/>
      </c>
    </row>
    <row r="914" spans="1:17" ht="24.95" customHeight="1" x14ac:dyDescent="0.25">
      <c r="A914" s="17">
        <f t="shared" si="29"/>
        <v>912</v>
      </c>
      <c r="B914" s="18" t="str">
        <f>'Base de dados'!A913</f>
        <v>5140010207</v>
      </c>
      <c r="C914" s="19" t="str">
        <f>'Base de dados'!B913</f>
        <v>ISADORA MAXIMO DE GODOI OLIVEIRA</v>
      </c>
      <c r="D914" s="26">
        <f>'Base de dados'!C913</f>
        <v>543490695</v>
      </c>
      <c r="E914" s="20" t="str">
        <f>'Base de dados'!D913</f>
        <v>496.314.828-55</v>
      </c>
      <c r="F914" s="21" t="str">
        <f>IF('Base de dados'!E913&lt;&gt;"",'Base de dados'!E913,"")</f>
        <v/>
      </c>
      <c r="G914" s="21" t="str">
        <f>IF('Base de dados'!F913&lt;&gt;"",'Base de dados'!F913,"")</f>
        <v/>
      </c>
      <c r="H914" s="21" t="str">
        <f>IF('Base de dados'!G913&lt;&gt;"",'Base de dados'!G913,"")</f>
        <v/>
      </c>
      <c r="I914" s="31" t="str">
        <f>Prefeitura!D914</f>
        <v>RUA SAO PAULO, 153 - CENTRO - JUQUIA</v>
      </c>
      <c r="J914" s="22" t="str">
        <f>Prefeitura!E914</f>
        <v>(13) 997273929</v>
      </c>
      <c r="K914" s="23" t="str">
        <f>LOWER('Base de dados'!K913)</f>
        <v>isadora_docinhodegodoi@hotmail.com</v>
      </c>
      <c r="L914" s="24" t="str">
        <f>'Base de dados'!J913</f>
        <v>POPULAÇÃO GERAL</v>
      </c>
      <c r="M914" s="24" t="str">
        <f>'Base de dados'!L913</f>
        <v>SUPLENTE COMPLEMENTAR</v>
      </c>
      <c r="N914" s="24">
        <f>'Base de dados'!M913</f>
        <v>681</v>
      </c>
      <c r="O914" s="29" t="str">
        <f>IF(OR(Prefeitura!I914="Não",Prefeitura!J914&lt;&gt;""),"EXCLUÍDO","")</f>
        <v/>
      </c>
      <c r="P914" s="24" t="str">
        <f>IF(Prefeitura!J914&lt;&gt;"","ATENDIDO CDHU",IF(Prefeitura!I914="Não","NÃO COMPROVA TEMPO DE MORADIA",""))</f>
        <v/>
      </c>
      <c r="Q914" s="24" t="str">
        <f t="shared" si="30"/>
        <v/>
      </c>
    </row>
    <row r="915" spans="1:17" ht="24.95" customHeight="1" x14ac:dyDescent="0.25">
      <c r="A915" s="17">
        <f t="shared" si="29"/>
        <v>913</v>
      </c>
      <c r="B915" s="18" t="str">
        <f>'Base de dados'!A914</f>
        <v>5140005769</v>
      </c>
      <c r="C915" s="19" t="str">
        <f>'Base de dados'!B914</f>
        <v>SARA MARTINS DOS SANTOS</v>
      </c>
      <c r="D915" s="26">
        <f>'Base de dados'!C914</f>
        <v>445369280</v>
      </c>
      <c r="E915" s="20" t="str">
        <f>'Base de dados'!D914</f>
        <v>450.094.468-04</v>
      </c>
      <c r="F915" s="21" t="str">
        <f>IF('Base de dados'!E914&lt;&gt;"",'Base de dados'!E914,"")</f>
        <v/>
      </c>
      <c r="G915" s="21" t="str">
        <f>IF('Base de dados'!F914&lt;&gt;"",'Base de dados'!F914,"")</f>
        <v/>
      </c>
      <c r="H915" s="21" t="str">
        <f>IF('Base de dados'!G914&lt;&gt;"",'Base de dados'!G914,"")</f>
        <v/>
      </c>
      <c r="I915" s="31" t="str">
        <f>Prefeitura!D915</f>
        <v>AV  JOSE NUNES DE AQUINO, 337 - VILA NOVA - JUQUIA</v>
      </c>
      <c r="J915" s="22" t="str">
        <f>Prefeitura!E915</f>
        <v>(13) 997213307</v>
      </c>
      <c r="K915" s="23" t="str">
        <f>LOWER('Base de dados'!K914)</f>
        <v>saah.martins.s@gmail.com</v>
      </c>
      <c r="L915" s="24" t="str">
        <f>'Base de dados'!J914</f>
        <v>POPULAÇÃO GERAL</v>
      </c>
      <c r="M915" s="24" t="str">
        <f>'Base de dados'!L914</f>
        <v>SUPLENTE COMPLEMENTAR</v>
      </c>
      <c r="N915" s="24">
        <f>'Base de dados'!M914</f>
        <v>682</v>
      </c>
      <c r="O915" s="29" t="str">
        <f>IF(OR(Prefeitura!I915="Não",Prefeitura!J915&lt;&gt;""),"EXCLUÍDO","")</f>
        <v/>
      </c>
      <c r="P915" s="24" t="str">
        <f>IF(Prefeitura!J915&lt;&gt;"","ATENDIDO CDHU",IF(Prefeitura!I915="Não","NÃO COMPROVA TEMPO DE MORADIA",""))</f>
        <v/>
      </c>
      <c r="Q915" s="24" t="str">
        <f t="shared" si="30"/>
        <v/>
      </c>
    </row>
    <row r="916" spans="1:17" ht="24.95" customHeight="1" x14ac:dyDescent="0.25">
      <c r="A916" s="17">
        <f t="shared" si="29"/>
        <v>914</v>
      </c>
      <c r="B916" s="18" t="str">
        <f>'Base de dados'!A915</f>
        <v>5140000745</v>
      </c>
      <c r="C916" s="19" t="str">
        <f>'Base de dados'!B915</f>
        <v>PAMELA CRISTINA BAIA PEREIRA</v>
      </c>
      <c r="D916" s="26">
        <f>'Base de dados'!C915</f>
        <v>481781213</v>
      </c>
      <c r="E916" s="20" t="str">
        <f>'Base de dados'!D915</f>
        <v>415.879.038-73</v>
      </c>
      <c r="F916" s="21" t="str">
        <f>IF('Base de dados'!E915&lt;&gt;"",'Base de dados'!E915,"")</f>
        <v/>
      </c>
      <c r="G916" s="21" t="str">
        <f>IF('Base de dados'!F915&lt;&gt;"",'Base de dados'!F915,"")</f>
        <v/>
      </c>
      <c r="H916" s="21" t="str">
        <f>IF('Base de dados'!G915&lt;&gt;"",'Base de dados'!G915,"")</f>
        <v/>
      </c>
      <c r="I916" s="31" t="str">
        <f>Prefeitura!D916</f>
        <v>RUA GOIAS, 605 - PQ NACIONAL - JUQUIA</v>
      </c>
      <c r="J916" s="22" t="str">
        <f>Prefeitura!E916</f>
        <v>(13) 996886890</v>
      </c>
      <c r="K916" s="23" t="str">
        <f>LOWER('Base de dados'!K915)</f>
        <v>pamelapereiragui9@gmail.com</v>
      </c>
      <c r="L916" s="24" t="str">
        <f>'Base de dados'!J915</f>
        <v>POPULAÇÃO GERAL</v>
      </c>
      <c r="M916" s="24" t="str">
        <f>'Base de dados'!L915</f>
        <v>SUPLENTE COMPLEMENTAR</v>
      </c>
      <c r="N916" s="24">
        <f>'Base de dados'!M915</f>
        <v>683</v>
      </c>
      <c r="O916" s="29" t="str">
        <f>IF(OR(Prefeitura!I916="Não",Prefeitura!J916&lt;&gt;""),"EXCLUÍDO","")</f>
        <v/>
      </c>
      <c r="P916" s="24" t="str">
        <f>IF(Prefeitura!J916&lt;&gt;"","ATENDIDO CDHU",IF(Prefeitura!I916="Não","NÃO COMPROVA TEMPO DE MORADIA",""))</f>
        <v/>
      </c>
      <c r="Q916" s="24" t="str">
        <f t="shared" si="30"/>
        <v/>
      </c>
    </row>
    <row r="917" spans="1:17" ht="24.95" customHeight="1" x14ac:dyDescent="0.25">
      <c r="A917" s="17">
        <f t="shared" si="29"/>
        <v>915</v>
      </c>
      <c r="B917" s="18" t="str">
        <f>'Base de dados'!A916</f>
        <v>5140002022</v>
      </c>
      <c r="C917" s="19" t="str">
        <f>'Base de dados'!B916</f>
        <v>MARIA EDILNAIR DA SILVA CARVALHO</v>
      </c>
      <c r="D917" s="26">
        <f>'Base de dados'!C916</f>
        <v>291594086</v>
      </c>
      <c r="E917" s="20" t="str">
        <f>'Base de dados'!D916</f>
        <v>187.255.058-40</v>
      </c>
      <c r="F917" s="21" t="str">
        <f>IF('Base de dados'!E916&lt;&gt;"",'Base de dados'!E916,"")</f>
        <v/>
      </c>
      <c r="G917" s="21" t="str">
        <f>IF('Base de dados'!F916&lt;&gt;"",'Base de dados'!F916,"")</f>
        <v/>
      </c>
      <c r="H917" s="21" t="str">
        <f>IF('Base de dados'!G916&lt;&gt;"",'Base de dados'!G916,"")</f>
        <v/>
      </c>
      <c r="I917" s="31" t="str">
        <f>Prefeitura!D917</f>
        <v>ROD SP79 KM186, 38 - CORUJAS - JUQUIA</v>
      </c>
      <c r="J917" s="22" t="str">
        <f>Prefeitura!E917</f>
        <v>(13) 996468248</v>
      </c>
      <c r="K917" s="23" t="str">
        <f>LOWER('Base de dados'!K916)</f>
        <v>jeffersonbana@gmail.com</v>
      </c>
      <c r="L917" s="24" t="str">
        <f>'Base de dados'!J916</f>
        <v>POPULAÇÃO GERAL</v>
      </c>
      <c r="M917" s="24" t="str">
        <f>'Base de dados'!L916</f>
        <v>SUPLENTE COMPLEMENTAR</v>
      </c>
      <c r="N917" s="24">
        <f>'Base de dados'!M916</f>
        <v>684</v>
      </c>
      <c r="O917" s="29" t="str">
        <f>IF(OR(Prefeitura!I917="Não",Prefeitura!J917&lt;&gt;""),"EXCLUÍDO","")</f>
        <v/>
      </c>
      <c r="P917" s="24" t="str">
        <f>IF(Prefeitura!J917&lt;&gt;"","ATENDIDO CDHU",IF(Prefeitura!I917="Não","NÃO COMPROVA TEMPO DE MORADIA",""))</f>
        <v/>
      </c>
      <c r="Q917" s="24" t="str">
        <f t="shared" si="30"/>
        <v/>
      </c>
    </row>
    <row r="918" spans="1:17" ht="24.95" customHeight="1" x14ac:dyDescent="0.25">
      <c r="A918" s="17">
        <f t="shared" si="29"/>
        <v>916</v>
      </c>
      <c r="B918" s="18" t="str">
        <f>'Base de dados'!A917</f>
        <v>5140007419</v>
      </c>
      <c r="C918" s="19" t="str">
        <f>'Base de dados'!B917</f>
        <v>JOSIANE HEUCK DA SILVA</v>
      </c>
      <c r="D918" s="26">
        <f>'Base de dados'!C917</f>
        <v>289835148</v>
      </c>
      <c r="E918" s="20" t="str">
        <f>'Base de dados'!D917</f>
        <v>258.163.858-36</v>
      </c>
      <c r="F918" s="21" t="str">
        <f>IF('Base de dados'!E917&lt;&gt;"",'Base de dados'!E917,"")</f>
        <v>DOUGLAS RODRIGUES DE ARAUJO</v>
      </c>
      <c r="G918" s="21">
        <f>IF('Base de dados'!F917&lt;&gt;"",'Base de dados'!F917,"")</f>
        <v>485185519</v>
      </c>
      <c r="H918" s="21" t="str">
        <f>IF('Base de dados'!G917&lt;&gt;"",'Base de dados'!G917,"")</f>
        <v>423.879.058-81</v>
      </c>
      <c r="I918" s="31" t="str">
        <f>Prefeitura!D918</f>
        <v>RUA DIOGO FLORINDO RIBEIRO, 49 - VILA FLORINDO DE CIMA - JUQUIA</v>
      </c>
      <c r="J918" s="22" t="str">
        <f>Prefeitura!E918</f>
        <v>(13) 996647936</v>
      </c>
      <c r="K918" s="23" t="str">
        <f>LOWER('Base de dados'!K917)</f>
        <v>josyheuck@gmail.com</v>
      </c>
      <c r="L918" s="24" t="str">
        <f>'Base de dados'!J917</f>
        <v>POPULAÇÃO GERAL</v>
      </c>
      <c r="M918" s="24" t="str">
        <f>'Base de dados'!L917</f>
        <v>SUPLENTE COMPLEMENTAR</v>
      </c>
      <c r="N918" s="24">
        <f>'Base de dados'!M917</f>
        <v>685</v>
      </c>
      <c r="O918" s="29" t="str">
        <f>IF(OR(Prefeitura!I918="Não",Prefeitura!J918&lt;&gt;""),"EXCLUÍDO","")</f>
        <v/>
      </c>
      <c r="P918" s="24" t="str">
        <f>IF(Prefeitura!J918&lt;&gt;"","ATENDIDO CDHU",IF(Prefeitura!I918="Não","NÃO COMPROVA TEMPO DE MORADIA",""))</f>
        <v/>
      </c>
      <c r="Q918" s="24" t="str">
        <f t="shared" si="30"/>
        <v/>
      </c>
    </row>
    <row r="919" spans="1:17" ht="24.95" customHeight="1" x14ac:dyDescent="0.25">
      <c r="A919" s="17">
        <f t="shared" si="29"/>
        <v>917</v>
      </c>
      <c r="B919" s="18" t="str">
        <f>'Base de dados'!A918</f>
        <v>5140003202</v>
      </c>
      <c r="C919" s="19" t="str">
        <f>'Base de dados'!B918</f>
        <v>TALITA DE OLIVEIRA SANCHES</v>
      </c>
      <c r="D919" s="26">
        <f>'Base de dados'!C918</f>
        <v>545478364</v>
      </c>
      <c r="E919" s="20" t="str">
        <f>'Base de dados'!D918</f>
        <v>449.765.138-07</v>
      </c>
      <c r="F919" s="21" t="str">
        <f>IF('Base de dados'!E918&lt;&gt;"",'Base de dados'!E918,"")</f>
        <v/>
      </c>
      <c r="G919" s="21" t="str">
        <f>IF('Base de dados'!F918&lt;&gt;"",'Base de dados'!F918,"")</f>
        <v/>
      </c>
      <c r="H919" s="21" t="str">
        <f>IF('Base de dados'!G918&lt;&gt;"",'Base de dados'!G918,"")</f>
        <v/>
      </c>
      <c r="I919" s="31" t="str">
        <f>Prefeitura!D919</f>
        <v>RUA BAHIA, 751 - PARQUE NACIONAL - JUQUIA</v>
      </c>
      <c r="J919" s="22" t="str">
        <f>Prefeitura!E919</f>
        <v>(13) 996201426</v>
      </c>
      <c r="K919" s="23" t="str">
        <f>LOWER('Base de dados'!K918)</f>
        <v>talitao.tata@hotmail.com</v>
      </c>
      <c r="L919" s="24" t="str">
        <f>'Base de dados'!J918</f>
        <v>POPULAÇÃO GERAL</v>
      </c>
      <c r="M919" s="24" t="str">
        <f>'Base de dados'!L918</f>
        <v>SUPLENTE COMPLEMENTAR</v>
      </c>
      <c r="N919" s="24">
        <f>'Base de dados'!M918</f>
        <v>686</v>
      </c>
      <c r="O919" s="29" t="str">
        <f>IF(OR(Prefeitura!I919="Não",Prefeitura!J919&lt;&gt;""),"EXCLUÍDO","")</f>
        <v/>
      </c>
      <c r="P919" s="24" t="str">
        <f>IF(Prefeitura!J919&lt;&gt;"","ATENDIDO CDHU",IF(Prefeitura!I919="Não","NÃO COMPROVA TEMPO DE MORADIA",""))</f>
        <v/>
      </c>
      <c r="Q919" s="24" t="str">
        <f t="shared" si="30"/>
        <v/>
      </c>
    </row>
    <row r="920" spans="1:17" ht="24.95" customHeight="1" x14ac:dyDescent="0.25">
      <c r="A920" s="17">
        <f t="shared" si="29"/>
        <v>918</v>
      </c>
      <c r="B920" s="18" t="str">
        <f>'Base de dados'!A919</f>
        <v>5140002519</v>
      </c>
      <c r="C920" s="19" t="str">
        <f>'Base de dados'!B919</f>
        <v>ISALTINO FELIX DE PONTES NETO</v>
      </c>
      <c r="D920" s="26">
        <f>'Base de dados'!C919</f>
        <v>486614694</v>
      </c>
      <c r="E920" s="20" t="str">
        <f>'Base de dados'!D919</f>
        <v>407.229.748-84</v>
      </c>
      <c r="F920" s="21" t="str">
        <f>IF('Base de dados'!E919&lt;&gt;"",'Base de dados'!E919,"")</f>
        <v>DAIANE BERNARDINA DA SILVA PONTES</v>
      </c>
      <c r="G920" s="21">
        <f>IF('Base de dados'!F919&lt;&gt;"",'Base de dados'!F919,"")</f>
        <v>463384763</v>
      </c>
      <c r="H920" s="21" t="str">
        <f>IF('Base de dados'!G919&lt;&gt;"",'Base de dados'!G919,"")</f>
        <v>404.631.018-98</v>
      </c>
      <c r="I920" s="31" t="str">
        <f>Prefeitura!D920</f>
        <v>RUA TRES, 245 - ESTACAO - JUQUIA</v>
      </c>
      <c r="J920" s="22" t="str">
        <f>Prefeitura!E920</f>
        <v>(13) 996271088</v>
      </c>
      <c r="K920" s="23" t="str">
        <f>LOWER('Base de dados'!K919)</f>
        <v>isalfelix@gmail.com</v>
      </c>
      <c r="L920" s="24" t="str">
        <f>'Base de dados'!J919</f>
        <v>POPULAÇÃO GERAL</v>
      </c>
      <c r="M920" s="24" t="str">
        <f>'Base de dados'!L919</f>
        <v>SUPLENTE COMPLEMENTAR</v>
      </c>
      <c r="N920" s="24">
        <f>'Base de dados'!M919</f>
        <v>687</v>
      </c>
      <c r="O920" s="29" t="str">
        <f>IF(OR(Prefeitura!I920="Não",Prefeitura!J920&lt;&gt;""),"EXCLUÍDO","")</f>
        <v/>
      </c>
      <c r="P920" s="24" t="str">
        <f>IF(Prefeitura!J920&lt;&gt;"","ATENDIDO CDHU",IF(Prefeitura!I920="Não","NÃO COMPROVA TEMPO DE MORADIA",""))</f>
        <v/>
      </c>
      <c r="Q920" s="24" t="str">
        <f t="shared" si="30"/>
        <v/>
      </c>
    </row>
    <row r="921" spans="1:17" ht="24.95" customHeight="1" x14ac:dyDescent="0.25">
      <c r="A921" s="17">
        <f t="shared" si="29"/>
        <v>919</v>
      </c>
      <c r="B921" s="18" t="str">
        <f>'Base de dados'!A920</f>
        <v>5140004739</v>
      </c>
      <c r="C921" s="19" t="str">
        <f>'Base de dados'!B920</f>
        <v>ANDERNILZA MARQUES DA SILVA</v>
      </c>
      <c r="D921" s="26">
        <f>'Base de dados'!C920</f>
        <v>489703318</v>
      </c>
      <c r="E921" s="20" t="str">
        <f>'Base de dados'!D920</f>
        <v>428.854.148-47</v>
      </c>
      <c r="F921" s="21" t="str">
        <f>IF('Base de dados'!E920&lt;&gt;"",'Base de dados'!E920,"")</f>
        <v/>
      </c>
      <c r="G921" s="21" t="str">
        <f>IF('Base de dados'!F920&lt;&gt;"",'Base de dados'!F920,"")</f>
        <v/>
      </c>
      <c r="H921" s="21" t="str">
        <f>IF('Base de dados'!G920&lt;&gt;"",'Base de dados'!G920,"")</f>
        <v/>
      </c>
      <c r="I921" s="31" t="str">
        <f>Prefeitura!D921</f>
        <v>RUA PRUDENTE DE MORAIS, 268 - VILA INDUSTRIAL  - JUQUIA</v>
      </c>
      <c r="J921" s="22" t="str">
        <f>Prefeitura!E921</f>
        <v>(13) 996673615</v>
      </c>
      <c r="K921" s="23" t="str">
        <f>LOWER('Base de dados'!K920)</f>
        <v>andernilza.nogueiea93@gmail.com</v>
      </c>
      <c r="L921" s="24" t="str">
        <f>'Base de dados'!J920</f>
        <v>POPULAÇÃO GERAL</v>
      </c>
      <c r="M921" s="24" t="str">
        <f>'Base de dados'!L920</f>
        <v>SUPLENTE COMPLEMENTAR</v>
      </c>
      <c r="N921" s="24">
        <f>'Base de dados'!M920</f>
        <v>688</v>
      </c>
      <c r="O921" s="29" t="str">
        <f>IF(OR(Prefeitura!I921="Não",Prefeitura!J921&lt;&gt;""),"EXCLUÍDO","")</f>
        <v/>
      </c>
      <c r="P921" s="24" t="str">
        <f>IF(Prefeitura!J921&lt;&gt;"","ATENDIDO CDHU",IF(Prefeitura!I921="Não","NÃO COMPROVA TEMPO DE MORADIA",""))</f>
        <v/>
      </c>
      <c r="Q921" s="24" t="str">
        <f t="shared" si="30"/>
        <v/>
      </c>
    </row>
    <row r="922" spans="1:17" ht="24.95" customHeight="1" x14ac:dyDescent="0.25">
      <c r="A922" s="17">
        <f t="shared" si="29"/>
        <v>920</v>
      </c>
      <c r="B922" s="18" t="str">
        <f>'Base de dados'!A921</f>
        <v>5140005322</v>
      </c>
      <c r="C922" s="19" t="str">
        <f>'Base de dados'!B921</f>
        <v>MARCOS LOPES</v>
      </c>
      <c r="D922" s="26">
        <f>'Base de dados'!C921</f>
        <v>359761732</v>
      </c>
      <c r="E922" s="20" t="str">
        <f>'Base de dados'!D921</f>
        <v>286.826.688-66</v>
      </c>
      <c r="F922" s="21" t="str">
        <f>IF('Base de dados'!E921&lt;&gt;"",'Base de dados'!E921,"")</f>
        <v/>
      </c>
      <c r="G922" s="21" t="str">
        <f>IF('Base de dados'!F921&lt;&gt;"",'Base de dados'!F921,"")</f>
        <v/>
      </c>
      <c r="H922" s="21" t="str">
        <f>IF('Base de dados'!G921&lt;&gt;"",'Base de dados'!G921,"")</f>
        <v/>
      </c>
      <c r="I922" s="31" t="str">
        <f>Prefeitura!D922</f>
        <v>RUA LUIZ MOREIRA LEITE, 138 - CAPUAVINHA - CDHU - JUQUIA</v>
      </c>
      <c r="J922" s="22" t="str">
        <f>Prefeitura!E922</f>
        <v>(13) 996802919</v>
      </c>
      <c r="K922" s="23" t="str">
        <f>LOWER('Base de dados'!K921)</f>
        <v>marcos.lopes1004@hotmail.com</v>
      </c>
      <c r="L922" s="24" t="str">
        <f>'Base de dados'!J921</f>
        <v>POPULAÇÃO GERAL</v>
      </c>
      <c r="M922" s="24" t="str">
        <f>'Base de dados'!L921</f>
        <v>SUPLENTE COMPLEMENTAR</v>
      </c>
      <c r="N922" s="24">
        <f>'Base de dados'!M921</f>
        <v>689</v>
      </c>
      <c r="O922" s="29" t="str">
        <f>IF(OR(Prefeitura!I922="Não",Prefeitura!J922&lt;&gt;""),"EXCLUÍDO","")</f>
        <v/>
      </c>
      <c r="P922" s="24" t="str">
        <f>IF(Prefeitura!J922&lt;&gt;"","ATENDIDO CDHU",IF(Prefeitura!I922="Não","NÃO COMPROVA TEMPO DE MORADIA",""))</f>
        <v/>
      </c>
      <c r="Q922" s="24" t="str">
        <f t="shared" si="30"/>
        <v/>
      </c>
    </row>
    <row r="923" spans="1:17" ht="24.95" customHeight="1" x14ac:dyDescent="0.25">
      <c r="A923" s="17">
        <f t="shared" si="29"/>
        <v>921</v>
      </c>
      <c r="B923" s="18" t="str">
        <f>'Base de dados'!A922</f>
        <v>5140007914</v>
      </c>
      <c r="C923" s="19" t="str">
        <f>'Base de dados'!B922</f>
        <v>MARIA APARECIDA DE OLIVEIRA BENTO</v>
      </c>
      <c r="D923" s="26">
        <f>'Base de dados'!C922</f>
        <v>475160642</v>
      </c>
      <c r="E923" s="20" t="str">
        <f>'Base de dados'!D922</f>
        <v>362.635.418-06</v>
      </c>
      <c r="F923" s="21" t="str">
        <f>IF('Base de dados'!E922&lt;&gt;"",'Base de dados'!E922,"")</f>
        <v>ADMILSON MATEUS BENTO</v>
      </c>
      <c r="G923" s="21">
        <f>IF('Base de dados'!F922&lt;&gt;"",'Base de dados'!F922,"")</f>
        <v>40969571</v>
      </c>
      <c r="H923" s="21" t="str">
        <f>IF('Base de dados'!G922&lt;&gt;"",'Base de dados'!G922,"")</f>
        <v>222.460.588-99</v>
      </c>
      <c r="I923" s="31" t="str">
        <f>Prefeitura!D923</f>
        <v>EST MUNICIPAL ESTOGEMIA, 0 - POCO ALTO - JUQUIA</v>
      </c>
      <c r="J923" s="22" t="str">
        <f>Prefeitura!E923</f>
        <v>(13) 981566697</v>
      </c>
      <c r="K923" s="23" t="str">
        <f>LOWER('Base de dados'!K922)</f>
        <v>carolinaoliveirarodrigues@gmail.com</v>
      </c>
      <c r="L923" s="24" t="str">
        <f>'Base de dados'!J922</f>
        <v>POPULAÇÃO GERAL</v>
      </c>
      <c r="M923" s="24" t="str">
        <f>'Base de dados'!L922</f>
        <v>SUPLENTE COMPLEMENTAR</v>
      </c>
      <c r="N923" s="24">
        <f>'Base de dados'!M922</f>
        <v>690</v>
      </c>
      <c r="O923" s="29" t="str">
        <f>IF(OR(Prefeitura!I923="Não",Prefeitura!J923&lt;&gt;""),"EXCLUÍDO","")</f>
        <v/>
      </c>
      <c r="P923" s="24" t="str">
        <f>IF(Prefeitura!J923&lt;&gt;"","ATENDIDO CDHU",IF(Prefeitura!I923="Não","NÃO COMPROVA TEMPO DE MORADIA",""))</f>
        <v/>
      </c>
      <c r="Q923" s="24" t="str">
        <f t="shared" si="30"/>
        <v/>
      </c>
    </row>
    <row r="924" spans="1:17" ht="24.95" customHeight="1" x14ac:dyDescent="0.25">
      <c r="A924" s="17">
        <f t="shared" si="29"/>
        <v>922</v>
      </c>
      <c r="B924" s="18" t="str">
        <f>'Base de dados'!A923</f>
        <v>5140003079</v>
      </c>
      <c r="C924" s="19" t="str">
        <f>'Base de dados'!B923</f>
        <v>PAULO SERGIO GONCALVES FERREIRA</v>
      </c>
      <c r="D924" s="26">
        <f>'Base de dados'!C923</f>
        <v>420409282</v>
      </c>
      <c r="E924" s="20" t="str">
        <f>'Base de dados'!D923</f>
        <v>278.168.588-76</v>
      </c>
      <c r="F924" s="21" t="str">
        <f>IF('Base de dados'!E923&lt;&gt;"",'Base de dados'!E923,"")</f>
        <v/>
      </c>
      <c r="G924" s="21" t="str">
        <f>IF('Base de dados'!F923&lt;&gt;"",'Base de dados'!F923,"")</f>
        <v/>
      </c>
      <c r="H924" s="21" t="str">
        <f>IF('Base de dados'!G923&lt;&gt;"",'Base de dados'!G923,"")</f>
        <v/>
      </c>
      <c r="I924" s="31" t="str">
        <f>Prefeitura!D924</f>
        <v>RUA PEDRO ALVARES CABRAL, 57 - ESTACAO  - JUQUIA</v>
      </c>
      <c r="J924" s="22" t="str">
        <f>Prefeitura!E924</f>
        <v>(11) 972903190</v>
      </c>
      <c r="K924" s="23" t="str">
        <f>LOWER('Base de dados'!K923)</f>
        <v>psgf55@gmail.com</v>
      </c>
      <c r="L924" s="24" t="str">
        <f>'Base de dados'!J923</f>
        <v>POPULAÇÃO GERAL</v>
      </c>
      <c r="M924" s="24" t="str">
        <f>'Base de dados'!L923</f>
        <v>SUPLENTE COMPLEMENTAR</v>
      </c>
      <c r="N924" s="24">
        <f>'Base de dados'!M923</f>
        <v>691</v>
      </c>
      <c r="O924" s="29" t="str">
        <f>IF(OR(Prefeitura!I924="Não",Prefeitura!J924&lt;&gt;""),"EXCLUÍDO","")</f>
        <v/>
      </c>
      <c r="P924" s="24" t="str">
        <f>IF(Prefeitura!J924&lt;&gt;"","ATENDIDO CDHU",IF(Prefeitura!I924="Não","NÃO COMPROVA TEMPO DE MORADIA",""))</f>
        <v/>
      </c>
      <c r="Q924" s="24" t="str">
        <f t="shared" si="30"/>
        <v/>
      </c>
    </row>
    <row r="925" spans="1:17" ht="24.95" customHeight="1" x14ac:dyDescent="0.25">
      <c r="A925" s="17">
        <f t="shared" si="29"/>
        <v>923</v>
      </c>
      <c r="B925" s="18" t="str">
        <f>'Base de dados'!A924</f>
        <v>5140003038</v>
      </c>
      <c r="C925" s="19" t="str">
        <f>'Base de dados'!B924</f>
        <v>ANA CRISTINA DE MELO KOTONA</v>
      </c>
      <c r="D925" s="26">
        <f>'Base de dados'!C924</f>
        <v>473578189</v>
      </c>
      <c r="E925" s="20" t="str">
        <f>'Base de dados'!D924</f>
        <v>390.295.758-16</v>
      </c>
      <c r="F925" s="21" t="str">
        <f>IF('Base de dados'!E924&lt;&gt;"",'Base de dados'!E924,"")</f>
        <v/>
      </c>
      <c r="G925" s="21" t="str">
        <f>IF('Base de dados'!F924&lt;&gt;"",'Base de dados'!F924,"")</f>
        <v/>
      </c>
      <c r="H925" s="21" t="str">
        <f>IF('Base de dados'!G924&lt;&gt;"",'Base de dados'!G924,"")</f>
        <v/>
      </c>
      <c r="I925" s="31" t="str">
        <f>Prefeitura!D925</f>
        <v>RUA LUIZ MOREIRA LEITE, 80 - VILA DOS PASSAROS - JUQUIA</v>
      </c>
      <c r="J925" s="22" t="str">
        <f>Prefeitura!E925</f>
        <v>(13) 997435460</v>
      </c>
      <c r="K925" s="23" t="str">
        <f>LOWER('Base de dados'!K924)</f>
        <v>anacristinamelokotona@hotmail.com</v>
      </c>
      <c r="L925" s="24" t="str">
        <f>'Base de dados'!J924</f>
        <v>POPULAÇÃO GERAL</v>
      </c>
      <c r="M925" s="24" t="str">
        <f>'Base de dados'!L924</f>
        <v>SUPLENTE COMPLEMENTAR</v>
      </c>
      <c r="N925" s="24">
        <f>'Base de dados'!M924</f>
        <v>692</v>
      </c>
      <c r="O925" s="29" t="str">
        <f>IF(OR(Prefeitura!I925="Não",Prefeitura!J925&lt;&gt;""),"EXCLUÍDO","")</f>
        <v/>
      </c>
      <c r="P925" s="24" t="str">
        <f>IF(Prefeitura!J925&lt;&gt;"","ATENDIDO CDHU",IF(Prefeitura!I925="Não","NÃO COMPROVA TEMPO DE MORADIA",""))</f>
        <v/>
      </c>
      <c r="Q925" s="24" t="str">
        <f t="shared" si="30"/>
        <v/>
      </c>
    </row>
    <row r="926" spans="1:17" ht="24.95" customHeight="1" x14ac:dyDescent="0.25">
      <c r="A926" s="17">
        <f t="shared" si="29"/>
        <v>924</v>
      </c>
      <c r="B926" s="18" t="str">
        <f>'Base de dados'!A925</f>
        <v>5140003723</v>
      </c>
      <c r="C926" s="19" t="str">
        <f>'Base de dados'!B925</f>
        <v>EDUARDO SILVIO SOARES ARAGAO</v>
      </c>
      <c r="D926" s="26">
        <f>'Base de dados'!C925</f>
        <v>257355327</v>
      </c>
      <c r="E926" s="20" t="str">
        <f>'Base de dados'!D925</f>
        <v>116.381.888-74</v>
      </c>
      <c r="F926" s="21" t="str">
        <f>IF('Base de dados'!E925&lt;&gt;"",'Base de dados'!E925,"")</f>
        <v>HILDA VIEIRA DIAS ARAGAO</v>
      </c>
      <c r="G926" s="21">
        <f>IF('Base de dados'!F925&lt;&gt;"",'Base de dados'!F925,"")</f>
        <v>349721725</v>
      </c>
      <c r="H926" s="21" t="str">
        <f>IF('Base de dados'!G925&lt;&gt;"",'Base de dados'!G925,"")</f>
        <v>299.510.828-74</v>
      </c>
      <c r="I926" s="31" t="str">
        <f>Prefeitura!D926</f>
        <v>EST ANDRE SINCARUK, 0 - RIBEIRAO FUNDO DE CIMA - JUQUIA</v>
      </c>
      <c r="J926" s="22" t="str">
        <f>Prefeitura!E926</f>
        <v>(13) 997210603</v>
      </c>
      <c r="K926" s="23" t="str">
        <f>LOWER('Base de dados'!K925)</f>
        <v>edusilvio1976@gmail.com</v>
      </c>
      <c r="L926" s="24" t="str">
        <f>'Base de dados'!J925</f>
        <v>POPULAÇÃO GERAL</v>
      </c>
      <c r="M926" s="24" t="str">
        <f>'Base de dados'!L925</f>
        <v>SUPLENTE COMPLEMENTAR</v>
      </c>
      <c r="N926" s="24">
        <f>'Base de dados'!M925</f>
        <v>693</v>
      </c>
      <c r="O926" s="29" t="str">
        <f>IF(OR(Prefeitura!I926="Não",Prefeitura!J926&lt;&gt;""),"EXCLUÍDO","")</f>
        <v/>
      </c>
      <c r="P926" s="24" t="str">
        <f>IF(Prefeitura!J926&lt;&gt;"","ATENDIDO CDHU",IF(Prefeitura!I926="Não","NÃO COMPROVA TEMPO DE MORADIA",""))</f>
        <v/>
      </c>
      <c r="Q926" s="24" t="str">
        <f t="shared" si="30"/>
        <v/>
      </c>
    </row>
    <row r="927" spans="1:17" ht="24.95" customHeight="1" x14ac:dyDescent="0.25">
      <c r="A927" s="17">
        <f t="shared" si="29"/>
        <v>925</v>
      </c>
      <c r="B927" s="18" t="str">
        <f>'Base de dados'!A926</f>
        <v>5140008078</v>
      </c>
      <c r="C927" s="19" t="str">
        <f>'Base de dados'!B926</f>
        <v>NILTON LUIZ MONTEIRO DA SILVA FILHO</v>
      </c>
      <c r="D927" s="26">
        <f>'Base de dados'!C926</f>
        <v>463564820</v>
      </c>
      <c r="E927" s="20" t="str">
        <f>'Base de dados'!D926</f>
        <v>387.984.378-36</v>
      </c>
      <c r="F927" s="21" t="str">
        <f>IF('Base de dados'!E926&lt;&gt;"",'Base de dados'!E926,"")</f>
        <v>FRANCINE LIMA PEREIRA</v>
      </c>
      <c r="G927" s="21">
        <f>IF('Base de dados'!F926&lt;&gt;"",'Base de dados'!F926,"")</f>
        <v>49015444</v>
      </c>
      <c r="H927" s="21" t="str">
        <f>IF('Base de dados'!G926&lt;&gt;"",'Base de dados'!G926,"")</f>
        <v>428.626.658-35</v>
      </c>
      <c r="I927" s="31" t="str">
        <f>Prefeitura!D927</f>
        <v>RUA ANTONIO LEAL DAS NEVES, 192 - VILA SANCHES - JUQUIA</v>
      </c>
      <c r="J927" s="22" t="str">
        <f>Prefeitura!E927</f>
        <v>(13) 996194891</v>
      </c>
      <c r="K927" s="23" t="str">
        <f>LOWER('Base de dados'!K926)</f>
        <v>niltonfran12@gmail.com</v>
      </c>
      <c r="L927" s="24" t="str">
        <f>'Base de dados'!J926</f>
        <v>POPULAÇÃO GERAL</v>
      </c>
      <c r="M927" s="24" t="str">
        <f>'Base de dados'!L926</f>
        <v>SUPLENTE COMPLEMENTAR</v>
      </c>
      <c r="N927" s="24">
        <f>'Base de dados'!M926</f>
        <v>694</v>
      </c>
      <c r="O927" s="29" t="str">
        <f>IF(OR(Prefeitura!I927="Não",Prefeitura!J927&lt;&gt;""),"EXCLUÍDO","")</f>
        <v/>
      </c>
      <c r="P927" s="24" t="str">
        <f>IF(Prefeitura!J927&lt;&gt;"","ATENDIDO CDHU",IF(Prefeitura!I927="Não","NÃO COMPROVA TEMPO DE MORADIA",""))</f>
        <v/>
      </c>
      <c r="Q927" s="24" t="str">
        <f t="shared" si="30"/>
        <v/>
      </c>
    </row>
    <row r="928" spans="1:17" ht="24.95" customHeight="1" x14ac:dyDescent="0.25">
      <c r="A928" s="17">
        <f t="shared" si="29"/>
        <v>926</v>
      </c>
      <c r="B928" s="18" t="str">
        <f>'Base de dados'!A927</f>
        <v>5140005835</v>
      </c>
      <c r="C928" s="19" t="str">
        <f>'Base de dados'!B927</f>
        <v>ELTON DA SILVA DE SOUSA</v>
      </c>
      <c r="D928" s="26">
        <f>'Base de dados'!C927</f>
        <v>409692815</v>
      </c>
      <c r="E928" s="20" t="str">
        <f>'Base de dados'!D927</f>
        <v>310.613.408-99</v>
      </c>
      <c r="F928" s="21" t="str">
        <f>IF('Base de dados'!E927&lt;&gt;"",'Base de dados'!E927,"")</f>
        <v/>
      </c>
      <c r="G928" s="21" t="str">
        <f>IF('Base de dados'!F927&lt;&gt;"",'Base de dados'!F927,"")</f>
        <v/>
      </c>
      <c r="H928" s="21" t="str">
        <f>IF('Base de dados'!G927&lt;&gt;"",'Base de dados'!G927,"")</f>
        <v/>
      </c>
      <c r="I928" s="31" t="str">
        <f>Prefeitura!D928</f>
        <v>RUA ZELIA DE OLIVEIRA SANTOS, 96 - VILA SANCHES - JUQUIA</v>
      </c>
      <c r="J928" s="22" t="str">
        <f>Prefeitura!E928</f>
        <v>(13) 997731246</v>
      </c>
      <c r="K928" s="23" t="str">
        <f>LOWER('Base de dados'!K927)</f>
        <v>eltonssousa@gmail.com</v>
      </c>
      <c r="L928" s="24" t="str">
        <f>'Base de dados'!J927</f>
        <v>POPULAÇÃO GERAL</v>
      </c>
      <c r="M928" s="24" t="str">
        <f>'Base de dados'!L927</f>
        <v>SUPLENTE COMPLEMENTAR</v>
      </c>
      <c r="N928" s="24">
        <f>'Base de dados'!M927</f>
        <v>695</v>
      </c>
      <c r="O928" s="29" t="str">
        <f>IF(OR(Prefeitura!I928="Não",Prefeitura!J928&lt;&gt;""),"EXCLUÍDO","")</f>
        <v/>
      </c>
      <c r="P928" s="24" t="str">
        <f>IF(Prefeitura!J928&lt;&gt;"","ATENDIDO CDHU",IF(Prefeitura!I928="Não","NÃO COMPROVA TEMPO DE MORADIA",""))</f>
        <v/>
      </c>
      <c r="Q928" s="24" t="str">
        <f t="shared" si="30"/>
        <v/>
      </c>
    </row>
    <row r="929" spans="1:17" ht="24.95" customHeight="1" x14ac:dyDescent="0.25">
      <c r="A929" s="17">
        <f t="shared" si="29"/>
        <v>927</v>
      </c>
      <c r="B929" s="18" t="str">
        <f>'Base de dados'!A928</f>
        <v>5140002469</v>
      </c>
      <c r="C929" s="19" t="str">
        <f>'Base de dados'!B928</f>
        <v>DENISE NUNES RIBEIRO</v>
      </c>
      <c r="D929" s="26">
        <f>'Base de dados'!C928</f>
        <v>322424367</v>
      </c>
      <c r="E929" s="20" t="str">
        <f>'Base de dados'!D928</f>
        <v>306.912.728-24</v>
      </c>
      <c r="F929" s="21" t="str">
        <f>IF('Base de dados'!E928&lt;&gt;"",'Base de dados'!E928,"")</f>
        <v/>
      </c>
      <c r="G929" s="21" t="str">
        <f>IF('Base de dados'!F928&lt;&gt;"",'Base de dados'!F928,"")</f>
        <v/>
      </c>
      <c r="H929" s="21" t="str">
        <f>IF('Base de dados'!G928&lt;&gt;"",'Base de dados'!G928,"")</f>
        <v/>
      </c>
      <c r="I929" s="31" t="str">
        <f>Prefeitura!D929</f>
        <v>RUA PARAIBA, 159 - PARQUE NACIONAL - JUQUIA</v>
      </c>
      <c r="J929" s="22" t="str">
        <f>Prefeitura!E929</f>
        <v>(13) 997151860</v>
      </c>
      <c r="K929" s="23" t="str">
        <f>LOWER('Base de dados'!K928)</f>
        <v>denisenorelly@gmail.com</v>
      </c>
      <c r="L929" s="24" t="str">
        <f>'Base de dados'!J928</f>
        <v>POPULAÇÃO GERAL</v>
      </c>
      <c r="M929" s="24" t="str">
        <f>'Base de dados'!L928</f>
        <v>SUPLENTE COMPLEMENTAR</v>
      </c>
      <c r="N929" s="24">
        <f>'Base de dados'!M928</f>
        <v>696</v>
      </c>
      <c r="O929" s="29" t="str">
        <f>IF(OR(Prefeitura!I929="Não",Prefeitura!J929&lt;&gt;""),"EXCLUÍDO","")</f>
        <v/>
      </c>
      <c r="P929" s="24" t="str">
        <f>IF(Prefeitura!J929&lt;&gt;"","ATENDIDO CDHU",IF(Prefeitura!I929="Não","NÃO COMPROVA TEMPO DE MORADIA",""))</f>
        <v/>
      </c>
      <c r="Q929" s="24" t="str">
        <f t="shared" si="30"/>
        <v/>
      </c>
    </row>
    <row r="930" spans="1:17" ht="24.95" customHeight="1" x14ac:dyDescent="0.25">
      <c r="A930" s="17">
        <f t="shared" si="29"/>
        <v>928</v>
      </c>
      <c r="B930" s="18" t="str">
        <f>'Base de dados'!A929</f>
        <v>5140006999</v>
      </c>
      <c r="C930" s="19" t="str">
        <f>'Base de dados'!B929</f>
        <v>ANDRE LUIZ RIBEIRO DA SILVA</v>
      </c>
      <c r="D930" s="26">
        <f>'Base de dados'!C929</f>
        <v>497150657</v>
      </c>
      <c r="E930" s="20" t="str">
        <f>'Base de dados'!D929</f>
        <v>432.057.058-82</v>
      </c>
      <c r="F930" s="21" t="str">
        <f>IF('Base de dados'!E929&lt;&gt;"",'Base de dados'!E929,"")</f>
        <v/>
      </c>
      <c r="G930" s="21" t="str">
        <f>IF('Base de dados'!F929&lt;&gt;"",'Base de dados'!F929,"")</f>
        <v/>
      </c>
      <c r="H930" s="21" t="str">
        <f>IF('Base de dados'!G929&lt;&gt;"",'Base de dados'!G929,"")</f>
        <v/>
      </c>
      <c r="I930" s="31" t="str">
        <f>Prefeitura!D930</f>
        <v>RUA DAS MARGARIDAS, 267 - PIUVA - JUQUIA</v>
      </c>
      <c r="J930" s="22" t="str">
        <f>Prefeitura!E930</f>
        <v>(13) 996526431</v>
      </c>
      <c r="K930" s="23" t="str">
        <f>LOWER('Base de dados'!K929)</f>
        <v>alcantaracarla652@gmail.com</v>
      </c>
      <c r="L930" s="24" t="str">
        <f>'Base de dados'!J929</f>
        <v>POPULAÇÃO GERAL</v>
      </c>
      <c r="M930" s="24" t="str">
        <f>'Base de dados'!L929</f>
        <v>SUPLENTE COMPLEMENTAR</v>
      </c>
      <c r="N930" s="24">
        <f>'Base de dados'!M929</f>
        <v>697</v>
      </c>
      <c r="O930" s="29" t="str">
        <f>IF(OR(Prefeitura!I930="Não",Prefeitura!J930&lt;&gt;""),"EXCLUÍDO","")</f>
        <v/>
      </c>
      <c r="P930" s="24" t="str">
        <f>IF(Prefeitura!J930&lt;&gt;"","ATENDIDO CDHU",IF(Prefeitura!I930="Não","NÃO COMPROVA TEMPO DE MORADIA",""))</f>
        <v/>
      </c>
      <c r="Q930" s="24" t="str">
        <f t="shared" si="30"/>
        <v/>
      </c>
    </row>
    <row r="931" spans="1:17" ht="24.95" customHeight="1" x14ac:dyDescent="0.25">
      <c r="A931" s="17">
        <f t="shared" si="29"/>
        <v>929</v>
      </c>
      <c r="B931" s="18" t="str">
        <f>'Base de dados'!A930</f>
        <v>5140008177</v>
      </c>
      <c r="C931" s="19" t="str">
        <f>'Base de dados'!B930</f>
        <v>AMANDA DOS SANTOS CAMARGO</v>
      </c>
      <c r="D931" s="26">
        <f>'Base de dados'!C930</f>
        <v>43631012836</v>
      </c>
      <c r="E931" s="20" t="str">
        <f>'Base de dados'!D930</f>
        <v>416.310.128-43</v>
      </c>
      <c r="F931" s="21" t="str">
        <f>IF('Base de dados'!E930&lt;&gt;"",'Base de dados'!E930,"")</f>
        <v/>
      </c>
      <c r="G931" s="21" t="str">
        <f>IF('Base de dados'!F930&lt;&gt;"",'Base de dados'!F930,"")</f>
        <v/>
      </c>
      <c r="H931" s="21" t="str">
        <f>IF('Base de dados'!G930&lt;&gt;"",'Base de dados'!G930,"")</f>
        <v/>
      </c>
      <c r="I931" s="31" t="str">
        <f>Prefeitura!D931</f>
        <v>BC  DAS MARGARIDAS, 342 - PIUVA - JUQUIA</v>
      </c>
      <c r="J931" s="22" t="str">
        <f>Prefeitura!E931</f>
        <v>(13) 996870503</v>
      </c>
      <c r="K931" s="23" t="str">
        <f>LOWER('Base de dados'!K930)</f>
        <v>amandacamargo@gmail.com</v>
      </c>
      <c r="L931" s="24" t="str">
        <f>'Base de dados'!J930</f>
        <v>POPULAÇÃO GERAL</v>
      </c>
      <c r="M931" s="24" t="str">
        <f>'Base de dados'!L930</f>
        <v>SUPLENTE COMPLEMENTAR</v>
      </c>
      <c r="N931" s="24">
        <f>'Base de dados'!M930</f>
        <v>698</v>
      </c>
      <c r="O931" s="29" t="str">
        <f>IF(OR(Prefeitura!I931="Não",Prefeitura!J931&lt;&gt;""),"EXCLUÍDO","")</f>
        <v/>
      </c>
      <c r="P931" s="24" t="str">
        <f>IF(Prefeitura!J931&lt;&gt;"","ATENDIDO CDHU",IF(Prefeitura!I931="Não","NÃO COMPROVA TEMPO DE MORADIA",""))</f>
        <v/>
      </c>
      <c r="Q931" s="24" t="str">
        <f t="shared" si="30"/>
        <v/>
      </c>
    </row>
    <row r="932" spans="1:17" ht="24.95" customHeight="1" x14ac:dyDescent="0.25">
      <c r="A932" s="17">
        <f t="shared" si="29"/>
        <v>930</v>
      </c>
      <c r="B932" s="18" t="str">
        <f>'Base de dados'!A931</f>
        <v>5140006080</v>
      </c>
      <c r="C932" s="19" t="str">
        <f>'Base de dados'!B931</f>
        <v>CYNTHIA DOS SANTOS CLAUDIO</v>
      </c>
      <c r="D932" s="26">
        <f>'Base de dados'!C931</f>
        <v>400266362</v>
      </c>
      <c r="E932" s="20" t="str">
        <f>'Base de dados'!D931</f>
        <v>332.580.488-86</v>
      </c>
      <c r="F932" s="21" t="str">
        <f>IF('Base de dados'!E931&lt;&gt;"",'Base de dados'!E931,"")</f>
        <v/>
      </c>
      <c r="G932" s="21" t="str">
        <f>IF('Base de dados'!F931&lt;&gt;"",'Base de dados'!F931,"")</f>
        <v/>
      </c>
      <c r="H932" s="21" t="str">
        <f>IF('Base de dados'!G931&lt;&gt;"",'Base de dados'!G931,"")</f>
        <v/>
      </c>
      <c r="I932" s="31" t="str">
        <f>Prefeitura!D932</f>
        <v>RUA MATO GROSSO, 78 - PARQUE NACIONAL - JUQUIA</v>
      </c>
      <c r="J932" s="22" t="str">
        <f>Prefeitura!E932</f>
        <v>(13) 988829521</v>
      </c>
      <c r="K932" s="23" t="str">
        <f>LOWER('Base de dados'!K931)</f>
        <v>cynthiabia@hotmail.com</v>
      </c>
      <c r="L932" s="24" t="str">
        <f>'Base de dados'!J931</f>
        <v>POPULAÇÃO GERAL</v>
      </c>
      <c r="M932" s="24" t="str">
        <f>'Base de dados'!L931</f>
        <v>SUPLENTE COMPLEMENTAR</v>
      </c>
      <c r="N932" s="24">
        <f>'Base de dados'!M931</f>
        <v>699</v>
      </c>
      <c r="O932" s="29" t="str">
        <f>IF(OR(Prefeitura!I932="Não",Prefeitura!J932&lt;&gt;""),"EXCLUÍDO","")</f>
        <v/>
      </c>
      <c r="P932" s="24" t="str">
        <f>IF(Prefeitura!J932&lt;&gt;"","ATENDIDO CDHU",IF(Prefeitura!I932="Não","NÃO COMPROVA TEMPO DE MORADIA",""))</f>
        <v/>
      </c>
      <c r="Q932" s="24" t="str">
        <f t="shared" si="30"/>
        <v/>
      </c>
    </row>
    <row r="933" spans="1:17" ht="24.95" customHeight="1" x14ac:dyDescent="0.25">
      <c r="A933" s="17">
        <f t="shared" si="29"/>
        <v>931</v>
      </c>
      <c r="B933" s="18" t="str">
        <f>'Base de dados'!A932</f>
        <v>5140008607</v>
      </c>
      <c r="C933" s="19" t="str">
        <f>'Base de dados'!B932</f>
        <v>MARISA NOVAIS DOS SANTOS</v>
      </c>
      <c r="D933" s="26">
        <f>'Base de dados'!C932</f>
        <v>329798595</v>
      </c>
      <c r="E933" s="20" t="str">
        <f>'Base de dados'!D932</f>
        <v>222.504.638-75</v>
      </c>
      <c r="F933" s="21" t="str">
        <f>IF('Base de dados'!E932&lt;&gt;"",'Base de dados'!E932,"")</f>
        <v/>
      </c>
      <c r="G933" s="21" t="str">
        <f>IF('Base de dados'!F932&lt;&gt;"",'Base de dados'!F932,"")</f>
        <v/>
      </c>
      <c r="H933" s="21" t="str">
        <f>IF('Base de dados'!G932&lt;&gt;"",'Base de dados'!G932,"")</f>
        <v/>
      </c>
      <c r="I933" s="31" t="str">
        <f>Prefeitura!D933</f>
        <v>SIT MORRO DA COCADA, Sem - BAIRRO DAS ONCAS  - JUQUIA</v>
      </c>
      <c r="J933" s="22" t="str">
        <f>Prefeitura!E933</f>
        <v>(13) 992116044</v>
      </c>
      <c r="K933" s="23" t="str">
        <f>LOWER('Base de dados'!K932)</f>
        <v>novaism311@gmail.com</v>
      </c>
      <c r="L933" s="24" t="str">
        <f>'Base de dados'!J932</f>
        <v>POPULAÇÃO GERAL</v>
      </c>
      <c r="M933" s="24" t="str">
        <f>'Base de dados'!L932</f>
        <v>SUPLENTE COMPLEMENTAR</v>
      </c>
      <c r="N933" s="24">
        <f>'Base de dados'!M932</f>
        <v>700</v>
      </c>
      <c r="O933" s="29" t="str">
        <f>IF(OR(Prefeitura!I933="Não",Prefeitura!J933&lt;&gt;""),"EXCLUÍDO","")</f>
        <v/>
      </c>
      <c r="P933" s="24" t="str">
        <f>IF(Prefeitura!J933&lt;&gt;"","ATENDIDO CDHU",IF(Prefeitura!I933="Não","NÃO COMPROVA TEMPO DE MORADIA",""))</f>
        <v/>
      </c>
      <c r="Q933" s="24" t="str">
        <f t="shared" si="30"/>
        <v/>
      </c>
    </row>
    <row r="934" spans="1:17" ht="24.95" customHeight="1" x14ac:dyDescent="0.25">
      <c r="A934" s="17">
        <f t="shared" si="29"/>
        <v>932</v>
      </c>
      <c r="B934" s="18" t="str">
        <f>'Base de dados'!A933</f>
        <v>5140004358</v>
      </c>
      <c r="C934" s="19" t="str">
        <f>'Base de dados'!B933</f>
        <v>MADALENA COSTA LIRA DE ARAUJO</v>
      </c>
      <c r="D934" s="26">
        <f>'Base de dados'!C933</f>
        <v>400265539</v>
      </c>
      <c r="E934" s="20" t="str">
        <f>'Base de dados'!D933</f>
        <v>059.489.829-39</v>
      </c>
      <c r="F934" s="21" t="str">
        <f>IF('Base de dados'!E933&lt;&gt;"",'Base de dados'!E933,"")</f>
        <v/>
      </c>
      <c r="G934" s="21" t="str">
        <f>IF('Base de dados'!F933&lt;&gt;"",'Base de dados'!F933,"")</f>
        <v/>
      </c>
      <c r="H934" s="21" t="str">
        <f>IF('Base de dados'!G933&lt;&gt;"",'Base de dados'!G933,"")</f>
        <v/>
      </c>
      <c r="I934" s="31" t="str">
        <f>Prefeitura!D934</f>
        <v>RUA MARECHAL RONDON, 480 - CEDRO - JUQUIA</v>
      </c>
      <c r="J934" s="22" t="str">
        <f>Prefeitura!E934</f>
        <v>(13) 997386964</v>
      </c>
      <c r="K934" s="23" t="str">
        <f>LOWER('Base de dados'!K933)</f>
        <v>13996745382guto@gmail.com</v>
      </c>
      <c r="L934" s="24" t="str">
        <f>'Base de dados'!J933</f>
        <v>POPULAÇÃO GERAL</v>
      </c>
      <c r="M934" s="24" t="str">
        <f>'Base de dados'!L933</f>
        <v>SUPLENTE COMPLEMENTAR</v>
      </c>
      <c r="N934" s="24">
        <f>'Base de dados'!M933</f>
        <v>701</v>
      </c>
      <c r="O934" s="29" t="str">
        <f>IF(OR(Prefeitura!I934="Não",Prefeitura!J934&lt;&gt;""),"EXCLUÍDO","")</f>
        <v/>
      </c>
      <c r="P934" s="24" t="str">
        <f>IF(Prefeitura!J934&lt;&gt;"","ATENDIDO CDHU",IF(Prefeitura!I934="Não","NÃO COMPROVA TEMPO DE MORADIA",""))</f>
        <v/>
      </c>
      <c r="Q934" s="24" t="str">
        <f t="shared" si="30"/>
        <v/>
      </c>
    </row>
    <row r="935" spans="1:17" ht="24.95" customHeight="1" x14ac:dyDescent="0.25">
      <c r="A935" s="17">
        <f t="shared" si="29"/>
        <v>933</v>
      </c>
      <c r="B935" s="18" t="str">
        <f>'Base de dados'!A934</f>
        <v>5140002857</v>
      </c>
      <c r="C935" s="19" t="str">
        <f>'Base de dados'!B934</f>
        <v>PRISCILA CERQUEIRA DA SILVA</v>
      </c>
      <c r="D935" s="26">
        <f>'Base de dados'!C934</f>
        <v>422450327</v>
      </c>
      <c r="E935" s="20" t="str">
        <f>'Base de dados'!D934</f>
        <v>326.926.548-46</v>
      </c>
      <c r="F935" s="21" t="str">
        <f>IF('Base de dados'!E934&lt;&gt;"",'Base de dados'!E934,"")</f>
        <v/>
      </c>
      <c r="G935" s="21" t="str">
        <f>IF('Base de dados'!F934&lt;&gt;"",'Base de dados'!F934,"")</f>
        <v/>
      </c>
      <c r="H935" s="21" t="str">
        <f>IF('Base de dados'!G934&lt;&gt;"",'Base de dados'!G934,"")</f>
        <v/>
      </c>
      <c r="I935" s="31" t="str">
        <f>Prefeitura!D935</f>
        <v>RUA DARCI BASTISTA, 200 - PEDREIRA - JUQUIA</v>
      </c>
      <c r="J935" s="22" t="str">
        <f>Prefeitura!E935</f>
        <v>(13) 996379818</v>
      </c>
      <c r="K935" s="23" t="str">
        <f>LOWER('Base de dados'!K934)</f>
        <v>pri-mcd@outlook.com</v>
      </c>
      <c r="L935" s="24" t="str">
        <f>'Base de dados'!J934</f>
        <v>POPULAÇÃO GERAL</v>
      </c>
      <c r="M935" s="24" t="str">
        <f>'Base de dados'!L934</f>
        <v>SUPLENTE COMPLEMENTAR</v>
      </c>
      <c r="N935" s="24">
        <f>'Base de dados'!M934</f>
        <v>702</v>
      </c>
      <c r="O935" s="29" t="str">
        <f>IF(OR(Prefeitura!I935="Não",Prefeitura!J935&lt;&gt;""),"EXCLUÍDO","")</f>
        <v/>
      </c>
      <c r="P935" s="24" t="str">
        <f>IF(Prefeitura!J935&lt;&gt;"","ATENDIDO CDHU",IF(Prefeitura!I935="Não","NÃO COMPROVA TEMPO DE MORADIA",""))</f>
        <v/>
      </c>
      <c r="Q935" s="24" t="str">
        <f t="shared" si="30"/>
        <v/>
      </c>
    </row>
    <row r="936" spans="1:17" ht="24.95" customHeight="1" x14ac:dyDescent="0.25">
      <c r="A936" s="17">
        <f t="shared" si="29"/>
        <v>934</v>
      </c>
      <c r="B936" s="18" t="str">
        <f>'Base de dados'!A935</f>
        <v>5140004119</v>
      </c>
      <c r="C936" s="19" t="str">
        <f>'Base de dados'!B935</f>
        <v>SILVIA TEIXEIRA DE CARVALHO</v>
      </c>
      <c r="D936" s="26">
        <f>'Base de dados'!C935</f>
        <v>475726972</v>
      </c>
      <c r="E936" s="20" t="str">
        <f>'Base de dados'!D935</f>
        <v>416.547.798-22</v>
      </c>
      <c r="F936" s="21" t="str">
        <f>IF('Base de dados'!E935&lt;&gt;"",'Base de dados'!E935,"")</f>
        <v/>
      </c>
      <c r="G936" s="21" t="str">
        <f>IF('Base de dados'!F935&lt;&gt;"",'Base de dados'!F935,"")</f>
        <v/>
      </c>
      <c r="H936" s="21" t="str">
        <f>IF('Base de dados'!G935&lt;&gt;"",'Base de dados'!G935,"")</f>
        <v/>
      </c>
      <c r="I936" s="31" t="str">
        <f>Prefeitura!D936</f>
        <v>ROD SP165   RODOVIA JUQUIA SETE BARRAS, km 15 - RIBEIRAO FUNDO DE BAIXO - JUQUIA</v>
      </c>
      <c r="J936" s="22" t="str">
        <f>Prefeitura!E936</f>
        <v>(13) 991344843</v>
      </c>
      <c r="K936" s="23" t="str">
        <f>LOWER('Base de dados'!K935)</f>
        <v>silvia5205867@gmail.com</v>
      </c>
      <c r="L936" s="24" t="str">
        <f>'Base de dados'!J935</f>
        <v>POPULAÇÃO GERAL</v>
      </c>
      <c r="M936" s="24" t="str">
        <f>'Base de dados'!L935</f>
        <v>SUPLENTE COMPLEMENTAR</v>
      </c>
      <c r="N936" s="24">
        <f>'Base de dados'!M935</f>
        <v>703</v>
      </c>
      <c r="O936" s="29" t="str">
        <f>IF(OR(Prefeitura!I936="Não",Prefeitura!J936&lt;&gt;""),"EXCLUÍDO","")</f>
        <v/>
      </c>
      <c r="P936" s="24" t="str">
        <f>IF(Prefeitura!J936&lt;&gt;"","ATENDIDO CDHU",IF(Prefeitura!I936="Não","NÃO COMPROVA TEMPO DE MORADIA",""))</f>
        <v/>
      </c>
      <c r="Q936" s="24" t="str">
        <f t="shared" si="30"/>
        <v/>
      </c>
    </row>
    <row r="937" spans="1:17" ht="24.95" customHeight="1" x14ac:dyDescent="0.25">
      <c r="A937" s="17">
        <f t="shared" si="29"/>
        <v>935</v>
      </c>
      <c r="B937" s="18" t="str">
        <f>'Base de dados'!A936</f>
        <v>5140000448</v>
      </c>
      <c r="C937" s="19" t="str">
        <f>'Base de dados'!B936</f>
        <v>MARCIO TEIXEIRA DE JESUS</v>
      </c>
      <c r="D937" s="26">
        <f>'Base de dados'!C936</f>
        <v>536962947</v>
      </c>
      <c r="E937" s="20" t="str">
        <f>'Base de dados'!D936</f>
        <v>454.052.468-24</v>
      </c>
      <c r="F937" s="21" t="str">
        <f>IF('Base de dados'!E936&lt;&gt;"",'Base de dados'!E936,"")</f>
        <v>JESSICA SOUZA MENDES DE JESUS</v>
      </c>
      <c r="G937" s="21">
        <f>IF('Base de dados'!F936&lt;&gt;"",'Base de dados'!F936,"")</f>
        <v>585994791</v>
      </c>
      <c r="H937" s="21" t="str">
        <f>IF('Base de dados'!G936&lt;&gt;"",'Base de dados'!G936,"")</f>
        <v>484.936.908-13</v>
      </c>
      <c r="I937" s="31" t="str">
        <f>Prefeitura!D937</f>
        <v>SIT DOS PASSAROS, S/n - REFUGIO 2 - JUQUIA</v>
      </c>
      <c r="J937" s="22" t="str">
        <f>Prefeitura!E937</f>
        <v>(13) 997502188</v>
      </c>
      <c r="K937" s="23" t="str">
        <f>LOWER('Base de dados'!K936)</f>
        <v>nego.marcio1733@gmail.com</v>
      </c>
      <c r="L937" s="24" t="str">
        <f>'Base de dados'!J936</f>
        <v>POPULAÇÃO GERAL</v>
      </c>
      <c r="M937" s="24" t="str">
        <f>'Base de dados'!L936</f>
        <v>SUPLENTE COMPLEMENTAR</v>
      </c>
      <c r="N937" s="24">
        <f>'Base de dados'!M936</f>
        <v>704</v>
      </c>
      <c r="O937" s="29" t="str">
        <f>IF(OR(Prefeitura!I937="Não",Prefeitura!J937&lt;&gt;""),"EXCLUÍDO","")</f>
        <v/>
      </c>
      <c r="P937" s="24" t="str">
        <f>IF(Prefeitura!J937&lt;&gt;"","ATENDIDO CDHU",IF(Prefeitura!I937="Não","NÃO COMPROVA TEMPO DE MORADIA",""))</f>
        <v/>
      </c>
      <c r="Q937" s="24" t="str">
        <f t="shared" si="30"/>
        <v/>
      </c>
    </row>
    <row r="938" spans="1:17" ht="24.95" customHeight="1" x14ac:dyDescent="0.25">
      <c r="A938" s="17">
        <f t="shared" si="29"/>
        <v>936</v>
      </c>
      <c r="B938" s="18" t="str">
        <f>'Base de dados'!A937</f>
        <v>5140002055</v>
      </c>
      <c r="C938" s="19" t="str">
        <f>'Base de dados'!B937</f>
        <v>CAROLYNE MARIANA DOS SANTOS RIBEIRO MENDES</v>
      </c>
      <c r="D938" s="26">
        <f>'Base de dados'!C937</f>
        <v>429430553</v>
      </c>
      <c r="E938" s="20" t="str">
        <f>'Base de dados'!D937</f>
        <v>418.599.678-09</v>
      </c>
      <c r="F938" s="21" t="str">
        <f>IF('Base de dados'!E937&lt;&gt;"",'Base de dados'!E937,"")</f>
        <v/>
      </c>
      <c r="G938" s="21" t="str">
        <f>IF('Base de dados'!F937&lt;&gt;"",'Base de dados'!F937,"")</f>
        <v/>
      </c>
      <c r="H938" s="21" t="str">
        <f>IF('Base de dados'!G937&lt;&gt;"",'Base de dados'!G937,"")</f>
        <v/>
      </c>
      <c r="I938" s="31" t="str">
        <f>Prefeitura!D938</f>
        <v>RUA PEDRO GOMES DA SILVA, 206 - VILA SANCHES - JUQUIA</v>
      </c>
      <c r="J938" s="22" t="str">
        <f>Prefeitura!E938</f>
        <v>(13) 997913613</v>
      </c>
      <c r="K938" s="23" t="str">
        <f>LOWER('Base de dados'!K937)</f>
        <v>karoll_miashiro@hotmail.com</v>
      </c>
      <c r="L938" s="24" t="str">
        <f>'Base de dados'!J937</f>
        <v>POPULAÇÃO GERAL</v>
      </c>
      <c r="M938" s="24" t="str">
        <f>'Base de dados'!L937</f>
        <v>SUPLENTE COMPLEMENTAR</v>
      </c>
      <c r="N938" s="24">
        <f>'Base de dados'!M937</f>
        <v>705</v>
      </c>
      <c r="O938" s="29" t="str">
        <f>IF(OR(Prefeitura!I938="Não",Prefeitura!J938&lt;&gt;""),"EXCLUÍDO","")</f>
        <v/>
      </c>
      <c r="P938" s="24" t="str">
        <f>IF(Prefeitura!J938&lt;&gt;"","ATENDIDO CDHU",IF(Prefeitura!I938="Não","NÃO COMPROVA TEMPO DE MORADIA",""))</f>
        <v/>
      </c>
      <c r="Q938" s="24" t="str">
        <f t="shared" si="30"/>
        <v/>
      </c>
    </row>
    <row r="939" spans="1:17" ht="24.95" customHeight="1" x14ac:dyDescent="0.25">
      <c r="A939" s="17">
        <f t="shared" si="29"/>
        <v>937</v>
      </c>
      <c r="B939" s="18" t="str">
        <f>'Base de dados'!A938</f>
        <v>5140009407</v>
      </c>
      <c r="C939" s="19" t="str">
        <f>'Base de dados'!B938</f>
        <v>KATIA MARIA ASSUMPCAO</v>
      </c>
      <c r="D939" s="26">
        <f>'Base de dados'!C938</f>
        <v>420408848</v>
      </c>
      <c r="E939" s="20" t="str">
        <f>'Base de dados'!D938</f>
        <v>345.515.788-27</v>
      </c>
      <c r="F939" s="21" t="str">
        <f>IF('Base de dados'!E938&lt;&gt;"",'Base de dados'!E938,"")</f>
        <v/>
      </c>
      <c r="G939" s="21" t="str">
        <f>IF('Base de dados'!F938&lt;&gt;"",'Base de dados'!F938,"")</f>
        <v/>
      </c>
      <c r="H939" s="21" t="str">
        <f>IF('Base de dados'!G938&lt;&gt;"",'Base de dados'!G938,"")</f>
        <v/>
      </c>
      <c r="I939" s="31" t="str">
        <f>Prefeitura!D939</f>
        <v>RUA BENEDITO RIBEIRO, 85 - ESTACAO - JUQUIA</v>
      </c>
      <c r="J939" s="22" t="str">
        <f>Prefeitura!E939</f>
        <v>(13) 996142947</v>
      </c>
      <c r="K939" s="23" t="str">
        <f>LOWER('Base de dados'!K938)</f>
        <v>katiaassupcao@gmail.com</v>
      </c>
      <c r="L939" s="24" t="str">
        <f>'Base de dados'!J938</f>
        <v>POPULAÇÃO GERAL</v>
      </c>
      <c r="M939" s="24" t="str">
        <f>'Base de dados'!L938</f>
        <v>SUPLENTE COMPLEMENTAR</v>
      </c>
      <c r="N939" s="24">
        <f>'Base de dados'!M938</f>
        <v>706</v>
      </c>
      <c r="O939" s="29" t="str">
        <f>IF(OR(Prefeitura!I939="Não",Prefeitura!J939&lt;&gt;""),"EXCLUÍDO","")</f>
        <v/>
      </c>
      <c r="P939" s="24" t="str">
        <f>IF(Prefeitura!J939&lt;&gt;"","ATENDIDO CDHU",IF(Prefeitura!I939="Não","NÃO COMPROVA TEMPO DE MORADIA",""))</f>
        <v/>
      </c>
      <c r="Q939" s="24" t="str">
        <f t="shared" si="30"/>
        <v/>
      </c>
    </row>
    <row r="940" spans="1:17" ht="24.95" customHeight="1" x14ac:dyDescent="0.25">
      <c r="A940" s="17">
        <f t="shared" si="29"/>
        <v>938</v>
      </c>
      <c r="B940" s="18" t="str">
        <f>'Base de dados'!A939</f>
        <v>5140005629</v>
      </c>
      <c r="C940" s="19" t="str">
        <f>'Base de dados'!B939</f>
        <v>EVERTON PEREIRA MUNIZ</v>
      </c>
      <c r="D940" s="26">
        <f>'Base de dados'!C939</f>
        <v>42041163</v>
      </c>
      <c r="E940" s="20" t="str">
        <f>'Base de dados'!D939</f>
        <v>315.894.518-56</v>
      </c>
      <c r="F940" s="21" t="str">
        <f>IF('Base de dados'!E939&lt;&gt;"",'Base de dados'!E939,"")</f>
        <v/>
      </c>
      <c r="G940" s="21" t="str">
        <f>IF('Base de dados'!F939&lt;&gt;"",'Base de dados'!F939,"")</f>
        <v/>
      </c>
      <c r="H940" s="21" t="str">
        <f>IF('Base de dados'!G939&lt;&gt;"",'Base de dados'!G939,"")</f>
        <v/>
      </c>
      <c r="I940" s="31" t="str">
        <f>Prefeitura!D940</f>
        <v>SIT RODOVIA REGIS BITTENCOURT 116, KM 421, 116 - BAIRRO DAS ONCAS - JUQUIA</v>
      </c>
      <c r="J940" s="22" t="str">
        <f>Prefeitura!E940</f>
        <v>(19) 996023209</v>
      </c>
      <c r="K940" s="23" t="str">
        <f>LOWER('Base de dados'!K939)</f>
        <v>everton33.muniz@gmail.com</v>
      </c>
      <c r="L940" s="24" t="str">
        <f>'Base de dados'!J939</f>
        <v>POPULAÇÃO GERAL</v>
      </c>
      <c r="M940" s="24" t="str">
        <f>'Base de dados'!L939</f>
        <v>SUPLENTE COMPLEMENTAR</v>
      </c>
      <c r="N940" s="24">
        <f>'Base de dados'!M939</f>
        <v>707</v>
      </c>
      <c r="O940" s="29" t="str">
        <f>IF(OR(Prefeitura!I940="Não",Prefeitura!J940&lt;&gt;""),"EXCLUÍDO","")</f>
        <v/>
      </c>
      <c r="P940" s="24" t="str">
        <f>IF(Prefeitura!J940&lt;&gt;"","ATENDIDO CDHU",IF(Prefeitura!I940="Não","NÃO COMPROVA TEMPO DE MORADIA",""))</f>
        <v/>
      </c>
      <c r="Q940" s="24" t="str">
        <f t="shared" si="30"/>
        <v/>
      </c>
    </row>
    <row r="941" spans="1:17" ht="24.95" customHeight="1" x14ac:dyDescent="0.25">
      <c r="A941" s="17">
        <f t="shared" si="29"/>
        <v>939</v>
      </c>
      <c r="B941" s="18" t="str">
        <f>'Base de dados'!A940</f>
        <v>5140001792</v>
      </c>
      <c r="C941" s="19" t="str">
        <f>'Base de dados'!B940</f>
        <v>ADRIANO GUEDES PINHEIRO MACHADO</v>
      </c>
      <c r="D941" s="26">
        <f>'Base de dados'!C940</f>
        <v>366657914</v>
      </c>
      <c r="E941" s="20" t="str">
        <f>'Base de dados'!D940</f>
        <v>360.402.208-80</v>
      </c>
      <c r="F941" s="21" t="str">
        <f>IF('Base de dados'!E940&lt;&gt;"",'Base de dados'!E940,"")</f>
        <v/>
      </c>
      <c r="G941" s="21" t="str">
        <f>IF('Base de dados'!F940&lt;&gt;"",'Base de dados'!F940,"")</f>
        <v/>
      </c>
      <c r="H941" s="21" t="str">
        <f>IF('Base de dados'!G940&lt;&gt;"",'Base de dados'!G940,"")</f>
        <v/>
      </c>
      <c r="I941" s="31" t="str">
        <f>Prefeitura!D941</f>
        <v>RUA MARECHAL DEODORO DA FONSECA, 420 - VILA INDUSTRIAL - JUQUIA</v>
      </c>
      <c r="J941" s="22" t="str">
        <f>Prefeitura!E941</f>
        <v>(13) 997478138</v>
      </c>
      <c r="K941" s="23" t="str">
        <f>LOWER('Base de dados'!K940)</f>
        <v>pinheroalice@hotmail.com</v>
      </c>
      <c r="L941" s="24" t="str">
        <f>'Base de dados'!J940</f>
        <v>POPULAÇÃO GERAL</v>
      </c>
      <c r="M941" s="24" t="str">
        <f>'Base de dados'!L940</f>
        <v>SUPLENTE COMPLEMENTAR</v>
      </c>
      <c r="N941" s="24">
        <f>'Base de dados'!M940</f>
        <v>708</v>
      </c>
      <c r="O941" s="29" t="str">
        <f>IF(OR(Prefeitura!I941="Não",Prefeitura!J941&lt;&gt;""),"EXCLUÍDO","")</f>
        <v/>
      </c>
      <c r="P941" s="24" t="str">
        <f>IF(Prefeitura!J941&lt;&gt;"","ATENDIDO CDHU",IF(Prefeitura!I941="Não","NÃO COMPROVA TEMPO DE MORADIA",""))</f>
        <v/>
      </c>
      <c r="Q941" s="24" t="str">
        <f t="shared" si="30"/>
        <v/>
      </c>
    </row>
    <row r="942" spans="1:17" ht="24.95" customHeight="1" x14ac:dyDescent="0.25">
      <c r="A942" s="17">
        <f t="shared" si="29"/>
        <v>940</v>
      </c>
      <c r="B942" s="18" t="str">
        <f>'Base de dados'!A941</f>
        <v>5140004465</v>
      </c>
      <c r="C942" s="19" t="str">
        <f>'Base de dados'!B941</f>
        <v>FLAVIA CARVALHO CORREA</v>
      </c>
      <c r="D942" s="26">
        <f>'Base de dados'!C941</f>
        <v>434262407</v>
      </c>
      <c r="E942" s="20" t="str">
        <f>'Base de dados'!D941</f>
        <v>358.393.718-07</v>
      </c>
      <c r="F942" s="21" t="str">
        <f>IF('Base de dados'!E941&lt;&gt;"",'Base de dados'!E941,"")</f>
        <v/>
      </c>
      <c r="G942" s="21" t="str">
        <f>IF('Base de dados'!F941&lt;&gt;"",'Base de dados'!F941,"")</f>
        <v/>
      </c>
      <c r="H942" s="21" t="str">
        <f>IF('Base de dados'!G941&lt;&gt;"",'Base de dados'!G941,"")</f>
        <v/>
      </c>
      <c r="I942" s="31" t="str">
        <f>Prefeitura!D942</f>
        <v>SIT BAIRRO DAS ONCAS, K426 - MORRO DA COCADA - JUQUIA</v>
      </c>
      <c r="J942" s="22" t="str">
        <f>Prefeitura!E942</f>
        <v>(11) 959429777</v>
      </c>
      <c r="K942" s="23" t="str">
        <f>LOWER('Base de dados'!K941)</f>
        <v>srcorrea@icotel.net</v>
      </c>
      <c r="L942" s="24" t="str">
        <f>'Base de dados'!J941</f>
        <v>POPULAÇÃO GERAL</v>
      </c>
      <c r="M942" s="24" t="str">
        <f>'Base de dados'!L941</f>
        <v>SUPLENTE COMPLEMENTAR</v>
      </c>
      <c r="N942" s="24">
        <f>'Base de dados'!M941</f>
        <v>709</v>
      </c>
      <c r="O942" s="29" t="str">
        <f>IF(OR(Prefeitura!I942="Não",Prefeitura!J942&lt;&gt;""),"EXCLUÍDO","")</f>
        <v/>
      </c>
      <c r="P942" s="24" t="str">
        <f>IF(Prefeitura!J942&lt;&gt;"","ATENDIDO CDHU",IF(Prefeitura!I942="Não","NÃO COMPROVA TEMPO DE MORADIA",""))</f>
        <v/>
      </c>
      <c r="Q942" s="24" t="str">
        <f t="shared" si="30"/>
        <v/>
      </c>
    </row>
    <row r="943" spans="1:17" ht="24.95" customHeight="1" x14ac:dyDescent="0.25">
      <c r="A943" s="17">
        <f t="shared" si="29"/>
        <v>941</v>
      </c>
      <c r="B943" s="18" t="str">
        <f>'Base de dados'!A942</f>
        <v>5140008482</v>
      </c>
      <c r="C943" s="19" t="str">
        <f>'Base de dados'!B942</f>
        <v>JANINE GREYCE DE ALMEIDA FRANCA</v>
      </c>
      <c r="D943" s="26">
        <f>'Base de dados'!C942</f>
        <v>481999929</v>
      </c>
      <c r="E943" s="20" t="str">
        <f>'Base de dados'!D942</f>
        <v>410.526.748-52</v>
      </c>
      <c r="F943" s="21" t="str">
        <f>IF('Base de dados'!E942&lt;&gt;"",'Base de dados'!E942,"")</f>
        <v>HERON ARAUJO RODRIGUES</v>
      </c>
      <c r="G943" s="21">
        <f>IF('Base de dados'!F942&lt;&gt;"",'Base de dados'!F942,"")</f>
        <v>462796346</v>
      </c>
      <c r="H943" s="21" t="str">
        <f>IF('Base de dados'!G942&lt;&gt;"",'Base de dados'!G942,"")</f>
        <v>235.348.828-57</v>
      </c>
      <c r="I943" s="31" t="str">
        <f>Prefeitura!D943</f>
        <v>RUA JUSCELINO KUBITSCHEK DE OLIVEIRA, 125 - JARDIM JUQUIA  - JUQUIA</v>
      </c>
      <c r="J943" s="22" t="str">
        <f>Prefeitura!E943</f>
        <v>(13) 996957892</v>
      </c>
      <c r="K943" s="23" t="str">
        <f>LOWER('Base de dados'!K942)</f>
        <v>janinegreyce@gmail.com</v>
      </c>
      <c r="L943" s="24" t="str">
        <f>'Base de dados'!J942</f>
        <v>POPULAÇÃO GERAL</v>
      </c>
      <c r="M943" s="24" t="str">
        <f>'Base de dados'!L942</f>
        <v>SUPLENTE COMPLEMENTAR</v>
      </c>
      <c r="N943" s="24">
        <f>'Base de dados'!M942</f>
        <v>710</v>
      </c>
      <c r="O943" s="29" t="str">
        <f>IF(OR(Prefeitura!I943="Não",Prefeitura!J943&lt;&gt;""),"EXCLUÍDO","")</f>
        <v/>
      </c>
      <c r="P943" s="24" t="str">
        <f>IF(Prefeitura!J943&lt;&gt;"","ATENDIDO CDHU",IF(Prefeitura!I943="Não","NÃO COMPROVA TEMPO DE MORADIA",""))</f>
        <v/>
      </c>
      <c r="Q943" s="24" t="str">
        <f t="shared" si="30"/>
        <v/>
      </c>
    </row>
    <row r="944" spans="1:17" ht="24.95" customHeight="1" x14ac:dyDescent="0.25">
      <c r="A944" s="17">
        <f t="shared" si="29"/>
        <v>942</v>
      </c>
      <c r="B944" s="18" t="str">
        <f>'Base de dados'!A943</f>
        <v>5140002105</v>
      </c>
      <c r="C944" s="19" t="str">
        <f>'Base de dados'!B943</f>
        <v>CAIO CESAR RODRIGUES DE JESUS</v>
      </c>
      <c r="D944" s="26">
        <f>'Base de dados'!C943</f>
        <v>422495359</v>
      </c>
      <c r="E944" s="20" t="str">
        <f>'Base de dados'!D943</f>
        <v>424.577.398-70</v>
      </c>
      <c r="F944" s="21" t="str">
        <f>IF('Base de dados'!E943&lt;&gt;"",'Base de dados'!E943,"")</f>
        <v>ALINE ROSA BIANCHI</v>
      </c>
      <c r="G944" s="21">
        <f>IF('Base de dados'!F943&lt;&gt;"",'Base de dados'!F943,"")</f>
        <v>549932586</v>
      </c>
      <c r="H944" s="21" t="str">
        <f>IF('Base de dados'!G943&lt;&gt;"",'Base de dados'!G943,"")</f>
        <v>487.525.448-26</v>
      </c>
      <c r="I944" s="31" t="str">
        <f>Prefeitura!D944</f>
        <v>RUA JOSE KOWALES, 22 - VILA UBIRAJARA - MIRACATU</v>
      </c>
      <c r="J944" s="22" t="str">
        <f>Prefeitura!E944</f>
        <v>(13) 982212354</v>
      </c>
      <c r="K944" s="23" t="str">
        <f>LOWER('Base de dados'!K943)</f>
        <v>caiola13@hotmail.com</v>
      </c>
      <c r="L944" s="24" t="str">
        <f>'Base de dados'!J943</f>
        <v>POPULAÇÃO GERAL</v>
      </c>
      <c r="M944" s="24" t="str">
        <f>'Base de dados'!L943</f>
        <v>SUPLENTE COMPLEMENTAR</v>
      </c>
      <c r="N944" s="24">
        <f>'Base de dados'!M943</f>
        <v>711</v>
      </c>
      <c r="O944" s="29" t="str">
        <f>IF(OR(Prefeitura!I944="Não",Prefeitura!J944&lt;&gt;""),"EXCLUÍDO","")</f>
        <v/>
      </c>
      <c r="P944" s="24" t="str">
        <f>IF(Prefeitura!J944&lt;&gt;"","ATENDIDO CDHU",IF(Prefeitura!I944="Não","NÃO COMPROVA TEMPO DE MORADIA",""))</f>
        <v/>
      </c>
      <c r="Q944" s="24" t="str">
        <f t="shared" si="30"/>
        <v/>
      </c>
    </row>
    <row r="945" spans="1:17" ht="24.95" customHeight="1" x14ac:dyDescent="0.25">
      <c r="A945" s="17">
        <f t="shared" si="29"/>
        <v>943</v>
      </c>
      <c r="B945" s="18" t="str">
        <f>'Base de dados'!A944</f>
        <v>5140007534</v>
      </c>
      <c r="C945" s="19" t="str">
        <f>'Base de dados'!B944</f>
        <v>LUCIANO RUFINO DOS SANTOS</v>
      </c>
      <c r="D945" s="26">
        <f>'Base de dados'!C944</f>
        <v>545481090</v>
      </c>
      <c r="E945" s="20" t="str">
        <f>'Base de dados'!D944</f>
        <v>458.938.448-58</v>
      </c>
      <c r="F945" s="21" t="str">
        <f>IF('Base de dados'!E944&lt;&gt;"",'Base de dados'!E944,"")</f>
        <v>MARTA RIBEIRO VASSAO</v>
      </c>
      <c r="G945" s="21">
        <f>IF('Base de dados'!F944&lt;&gt;"",'Base de dados'!F944,"")</f>
        <v>445687460</v>
      </c>
      <c r="H945" s="21" t="str">
        <f>IF('Base de dados'!G944&lt;&gt;"",'Base de dados'!G944,"")</f>
        <v>390.492.778-70</v>
      </c>
      <c r="I945" s="31" t="str">
        <f>Prefeitura!D945</f>
        <v>EST SETE BARRAS, 18 - RIBEIRAO DOS SANTOS - JUQUIA</v>
      </c>
      <c r="J945" s="22" t="str">
        <f>Prefeitura!E945</f>
        <v>(13) 996635336</v>
      </c>
      <c r="K945" s="23" t="str">
        <f>LOWER('Base de dados'!K944)</f>
        <v>marta.ribeirovassao@hotmail.com</v>
      </c>
      <c r="L945" s="24" t="str">
        <f>'Base de dados'!J944</f>
        <v>POPULAÇÃO GERAL</v>
      </c>
      <c r="M945" s="24" t="str">
        <f>'Base de dados'!L944</f>
        <v>SUPLENTE COMPLEMENTAR</v>
      </c>
      <c r="N945" s="24">
        <f>'Base de dados'!M944</f>
        <v>712</v>
      </c>
      <c r="O945" s="29" t="str">
        <f>IF(OR(Prefeitura!I945="Não",Prefeitura!J945&lt;&gt;""),"EXCLUÍDO","")</f>
        <v/>
      </c>
      <c r="P945" s="24" t="str">
        <f>IF(Prefeitura!J945&lt;&gt;"","ATENDIDO CDHU",IF(Prefeitura!I945="Não","NÃO COMPROVA TEMPO DE MORADIA",""))</f>
        <v/>
      </c>
      <c r="Q945" s="24" t="str">
        <f t="shared" si="30"/>
        <v/>
      </c>
    </row>
    <row r="946" spans="1:17" ht="24.95" customHeight="1" x14ac:dyDescent="0.25">
      <c r="A946" s="17">
        <f t="shared" si="29"/>
        <v>944</v>
      </c>
      <c r="B946" s="18" t="str">
        <f>'Base de dados'!A945</f>
        <v>5140008425</v>
      </c>
      <c r="C946" s="19" t="str">
        <f>'Base de dados'!B945</f>
        <v>LILIANE FIGUEREDO PEREIRA</v>
      </c>
      <c r="D946" s="26">
        <f>'Base de dados'!C945</f>
        <v>463729705</v>
      </c>
      <c r="E946" s="20" t="str">
        <f>'Base de dados'!D945</f>
        <v>395.307.748-18</v>
      </c>
      <c r="F946" s="21" t="str">
        <f>IF('Base de dados'!E945&lt;&gt;"",'Base de dados'!E945,"")</f>
        <v>BRUNO RAMOS LOPES</v>
      </c>
      <c r="G946" s="21">
        <f>IF('Base de dados'!F945&lt;&gt;"",'Base de dados'!F945,"")</f>
        <v>420410880</v>
      </c>
      <c r="H946" s="21" t="str">
        <f>IF('Base de dados'!G945&lt;&gt;"",'Base de dados'!G945,"")</f>
        <v>318.032.478-35</v>
      </c>
      <c r="I946" s="31" t="str">
        <f>Prefeitura!D946</f>
        <v>RUA PROJETADA, 01 - PIUVA - JUQUIA</v>
      </c>
      <c r="J946" s="22" t="str">
        <f>Prefeitura!E946</f>
        <v>(13) 981501061</v>
      </c>
      <c r="K946" s="23" t="str">
        <f>LOWER('Base de dados'!K945)</f>
        <v>lilianaraujo@uol.com.br</v>
      </c>
      <c r="L946" s="24" t="str">
        <f>'Base de dados'!J945</f>
        <v>POPULAÇÃO GERAL</v>
      </c>
      <c r="M946" s="24" t="str">
        <f>'Base de dados'!L945</f>
        <v>SUPLENTE COMPLEMENTAR</v>
      </c>
      <c r="N946" s="24">
        <f>'Base de dados'!M945</f>
        <v>713</v>
      </c>
      <c r="O946" s="29" t="str">
        <f>IF(OR(Prefeitura!I946="Não",Prefeitura!J946&lt;&gt;""),"EXCLUÍDO","")</f>
        <v/>
      </c>
      <c r="P946" s="24" t="str">
        <f>IF(Prefeitura!J946&lt;&gt;"","ATENDIDO CDHU",IF(Prefeitura!I946="Não","NÃO COMPROVA TEMPO DE MORADIA",""))</f>
        <v/>
      </c>
      <c r="Q946" s="24" t="str">
        <f t="shared" si="30"/>
        <v/>
      </c>
    </row>
    <row r="947" spans="1:17" ht="24.95" customHeight="1" x14ac:dyDescent="0.25">
      <c r="A947" s="17">
        <f t="shared" si="29"/>
        <v>945</v>
      </c>
      <c r="B947" s="18" t="str">
        <f>'Base de dados'!A946</f>
        <v>5140001610</v>
      </c>
      <c r="C947" s="19" t="str">
        <f>'Base de dados'!B946</f>
        <v>SERGIO AUGUSTO HENCK JUNIOR</v>
      </c>
      <c r="D947" s="26">
        <f>'Base de dados'!C946</f>
        <v>43975205</v>
      </c>
      <c r="E947" s="20" t="str">
        <f>'Base de dados'!D946</f>
        <v>407.257.168-78</v>
      </c>
      <c r="F947" s="21" t="str">
        <f>IF('Base de dados'!E946&lt;&gt;"",'Base de dados'!E946,"")</f>
        <v/>
      </c>
      <c r="G947" s="21" t="str">
        <f>IF('Base de dados'!F946&lt;&gt;"",'Base de dados'!F946,"")</f>
        <v/>
      </c>
      <c r="H947" s="21" t="str">
        <f>IF('Base de dados'!G946&lt;&gt;"",'Base de dados'!G946,"")</f>
        <v/>
      </c>
      <c r="I947" s="31" t="str">
        <f>Prefeitura!D947</f>
        <v>RUA KENGO KURITA, 275 - VILA INDUSTRIAL - JUQUIA</v>
      </c>
      <c r="J947" s="22" t="str">
        <f>Prefeitura!E947</f>
        <v>(13) 997128841</v>
      </c>
      <c r="K947" s="23" t="str">
        <f>LOWER('Base de dados'!K946)</f>
        <v>sergioaugustohenck@gmail.com</v>
      </c>
      <c r="L947" s="24" t="str">
        <f>'Base de dados'!J946</f>
        <v>POPULAÇÃO GERAL</v>
      </c>
      <c r="M947" s="24" t="str">
        <f>'Base de dados'!L946</f>
        <v>SUPLENTE COMPLEMENTAR</v>
      </c>
      <c r="N947" s="24">
        <f>'Base de dados'!M946</f>
        <v>714</v>
      </c>
      <c r="O947" s="29" t="str">
        <f>IF(OR(Prefeitura!I947="Não",Prefeitura!J947&lt;&gt;""),"EXCLUÍDO","")</f>
        <v/>
      </c>
      <c r="P947" s="24" t="str">
        <f>IF(Prefeitura!J947&lt;&gt;"","ATENDIDO CDHU",IF(Prefeitura!I947="Não","NÃO COMPROVA TEMPO DE MORADIA",""))</f>
        <v/>
      </c>
      <c r="Q947" s="24" t="str">
        <f t="shared" si="30"/>
        <v/>
      </c>
    </row>
    <row r="948" spans="1:17" ht="24.95" customHeight="1" x14ac:dyDescent="0.25">
      <c r="A948" s="17">
        <f t="shared" si="29"/>
        <v>946</v>
      </c>
      <c r="B948" s="18" t="str">
        <f>'Base de dados'!A947</f>
        <v>5140008169</v>
      </c>
      <c r="C948" s="19" t="str">
        <f>'Base de dados'!B947</f>
        <v>MARIA DE FATIMA NUNES DA SILVA</v>
      </c>
      <c r="D948" s="26">
        <f>'Base de dados'!C947</f>
        <v>8759215</v>
      </c>
      <c r="E948" s="20" t="str">
        <f>'Base de dados'!D947</f>
        <v>100.334.954-40</v>
      </c>
      <c r="F948" s="21" t="str">
        <f>IF('Base de dados'!E947&lt;&gt;"",'Base de dados'!E947,"")</f>
        <v/>
      </c>
      <c r="G948" s="21" t="str">
        <f>IF('Base de dados'!F947&lt;&gt;"",'Base de dados'!F947,"")</f>
        <v/>
      </c>
      <c r="H948" s="21" t="str">
        <f>IF('Base de dados'!G947&lt;&gt;"",'Base de dados'!G947,"")</f>
        <v/>
      </c>
      <c r="I948" s="31" t="str">
        <f>Prefeitura!D948</f>
        <v>EST DAS CERINGUEIRAS, 12 - ITOPAVA - JUQUIA</v>
      </c>
      <c r="J948" s="22" t="str">
        <f>Prefeitura!E948</f>
        <v>(34) 999290545</v>
      </c>
      <c r="K948" s="23" t="str">
        <f>LOWER('Base de dados'!K947)</f>
        <v>nunesfatima260@gmail.com</v>
      </c>
      <c r="L948" s="24" t="str">
        <f>'Base de dados'!J947</f>
        <v>POPULAÇÃO GERAL</v>
      </c>
      <c r="M948" s="24" t="str">
        <f>'Base de dados'!L947</f>
        <v>SUPLENTE COMPLEMENTAR</v>
      </c>
      <c r="N948" s="24">
        <f>'Base de dados'!M947</f>
        <v>715</v>
      </c>
      <c r="O948" s="29" t="str">
        <f>IF(OR(Prefeitura!I948="Não",Prefeitura!J948&lt;&gt;""),"EXCLUÍDO","")</f>
        <v/>
      </c>
      <c r="P948" s="24" t="str">
        <f>IF(Prefeitura!J948&lt;&gt;"","ATENDIDO CDHU",IF(Prefeitura!I948="Não","NÃO COMPROVA TEMPO DE MORADIA",""))</f>
        <v/>
      </c>
      <c r="Q948" s="24" t="str">
        <f t="shared" si="30"/>
        <v/>
      </c>
    </row>
    <row r="949" spans="1:17" ht="24.95" customHeight="1" x14ac:dyDescent="0.25">
      <c r="A949" s="17">
        <f t="shared" si="29"/>
        <v>947</v>
      </c>
      <c r="B949" s="18" t="str">
        <f>'Base de dados'!A948</f>
        <v>5140010058</v>
      </c>
      <c r="C949" s="19" t="str">
        <f>'Base de dados'!B948</f>
        <v>SAMIRA ALVES LIMA DELGADO</v>
      </c>
      <c r="D949" s="26">
        <f>'Base de dados'!C948</f>
        <v>562903185</v>
      </c>
      <c r="E949" s="20" t="str">
        <f>'Base de dados'!D948</f>
        <v>474.800.648-02</v>
      </c>
      <c r="F949" s="21" t="str">
        <f>IF('Base de dados'!E948&lt;&gt;"",'Base de dados'!E948,"")</f>
        <v/>
      </c>
      <c r="G949" s="21" t="str">
        <f>IF('Base de dados'!F948&lt;&gt;"",'Base de dados'!F948,"")</f>
        <v/>
      </c>
      <c r="H949" s="21" t="str">
        <f>IF('Base de dados'!G948&lt;&gt;"",'Base de dados'!G948,"")</f>
        <v/>
      </c>
      <c r="I949" s="31" t="str">
        <f>Prefeitura!D949</f>
        <v>RUA ALICE RODRIGUES MOTA, 38 - VILA NOVA - JUQUIA</v>
      </c>
      <c r="J949" s="22" t="str">
        <f>Prefeitura!E949</f>
        <v>(13) 997363454</v>
      </c>
      <c r="K949" s="23" t="str">
        <f>LOWER('Base de dados'!K948)</f>
        <v>sah_miirah@hotmail.com</v>
      </c>
      <c r="L949" s="24" t="str">
        <f>'Base de dados'!J948</f>
        <v>POPULAÇÃO GERAL</v>
      </c>
      <c r="M949" s="24" t="str">
        <f>'Base de dados'!L948</f>
        <v>SUPLENTE COMPLEMENTAR</v>
      </c>
      <c r="N949" s="24">
        <f>'Base de dados'!M948</f>
        <v>716</v>
      </c>
      <c r="O949" s="29" t="str">
        <f>IF(OR(Prefeitura!I949="Não",Prefeitura!J949&lt;&gt;""),"EXCLUÍDO","")</f>
        <v/>
      </c>
      <c r="P949" s="24" t="str">
        <f>IF(Prefeitura!J949&lt;&gt;"","ATENDIDO CDHU",IF(Prefeitura!I949="Não","NÃO COMPROVA TEMPO DE MORADIA",""))</f>
        <v/>
      </c>
      <c r="Q949" s="24" t="str">
        <f t="shared" si="30"/>
        <v/>
      </c>
    </row>
    <row r="950" spans="1:17" ht="24.95" customHeight="1" x14ac:dyDescent="0.25">
      <c r="A950" s="17">
        <f t="shared" si="29"/>
        <v>948</v>
      </c>
      <c r="B950" s="18" t="str">
        <f>'Base de dados'!A949</f>
        <v>5140002543</v>
      </c>
      <c r="C950" s="19" t="str">
        <f>'Base de dados'!B949</f>
        <v>JOSUE DO NASCIMENTO RAMOS</v>
      </c>
      <c r="D950" s="26">
        <f>'Base de dados'!C949</f>
        <v>403517515</v>
      </c>
      <c r="E950" s="20" t="str">
        <f>'Base de dados'!D949</f>
        <v>218.912.188-40</v>
      </c>
      <c r="F950" s="21" t="str">
        <f>IF('Base de dados'!E949&lt;&gt;"",'Base de dados'!E949,"")</f>
        <v>CARLA DE JESUS RIBEIRO LIMA RAMOS</v>
      </c>
      <c r="G950" s="21">
        <f>IF('Base de dados'!F949&lt;&gt;"",'Base de dados'!F949,"")</f>
        <v>660949659</v>
      </c>
      <c r="H950" s="21" t="str">
        <f>IF('Base de dados'!G949&lt;&gt;"",'Base de dados'!G949,"")</f>
        <v>761.083.252-91</v>
      </c>
      <c r="I950" s="31" t="str">
        <f>Prefeitura!D950</f>
        <v>RUA RUAS DAS MARGARIDAS, 338 - PIUVA - JUQUIA</v>
      </c>
      <c r="J950" s="22" t="str">
        <f>Prefeitura!E950</f>
        <v>(13) 982030864</v>
      </c>
      <c r="K950" s="23" t="str">
        <f>LOWER('Base de dados'!K949)</f>
        <v>josueramos270982@gmail.com</v>
      </c>
      <c r="L950" s="24" t="str">
        <f>'Base de dados'!J949</f>
        <v>POPULAÇÃO GERAL</v>
      </c>
      <c r="M950" s="24" t="str">
        <f>'Base de dados'!L949</f>
        <v>SUPLENTE COMPLEMENTAR</v>
      </c>
      <c r="N950" s="24">
        <f>'Base de dados'!M949</f>
        <v>717</v>
      </c>
      <c r="O950" s="29" t="str">
        <f>IF(OR(Prefeitura!I950="Não",Prefeitura!J950&lt;&gt;""),"EXCLUÍDO","")</f>
        <v/>
      </c>
      <c r="P950" s="24" t="str">
        <f>IF(Prefeitura!J950&lt;&gt;"","ATENDIDO CDHU",IF(Prefeitura!I950="Não","NÃO COMPROVA TEMPO DE MORADIA",""))</f>
        <v/>
      </c>
      <c r="Q950" s="24" t="str">
        <f t="shared" si="30"/>
        <v/>
      </c>
    </row>
    <row r="951" spans="1:17" ht="24.95" customHeight="1" x14ac:dyDescent="0.25">
      <c r="A951" s="17">
        <f t="shared" si="29"/>
        <v>949</v>
      </c>
      <c r="B951" s="18" t="str">
        <f>'Base de dados'!A950</f>
        <v>5140008193</v>
      </c>
      <c r="C951" s="19" t="str">
        <f>'Base de dados'!B950</f>
        <v>CRISTIANE ROSA DOS SANTOS</v>
      </c>
      <c r="D951" s="26">
        <f>'Base de dados'!C950</f>
        <v>417317803</v>
      </c>
      <c r="E951" s="20" t="str">
        <f>'Base de dados'!D950</f>
        <v>409.820.618-89</v>
      </c>
      <c r="F951" s="21" t="str">
        <f>IF('Base de dados'!E950&lt;&gt;"",'Base de dados'!E950,"")</f>
        <v/>
      </c>
      <c r="G951" s="21" t="str">
        <f>IF('Base de dados'!F950&lt;&gt;"",'Base de dados'!F950,"")</f>
        <v/>
      </c>
      <c r="H951" s="21" t="str">
        <f>IF('Base de dados'!G950&lt;&gt;"",'Base de dados'!G950,"")</f>
        <v/>
      </c>
      <c r="I951" s="31" t="str">
        <f>Prefeitura!D951</f>
        <v>RUA KENGO KURITA, 71 - VILA INDUSTRIAL - JUQUIA</v>
      </c>
      <c r="J951" s="22" t="str">
        <f>Prefeitura!E951</f>
        <v>(13) 997011357</v>
      </c>
      <c r="K951" s="23" t="str">
        <f>LOWER('Base de dados'!K950)</f>
        <v>rosavanda904@gmail.com</v>
      </c>
      <c r="L951" s="24" t="str">
        <f>'Base de dados'!J950</f>
        <v>POPULAÇÃO GERAL</v>
      </c>
      <c r="M951" s="24" t="str">
        <f>'Base de dados'!L950</f>
        <v>SUPLENTE COMPLEMENTAR</v>
      </c>
      <c r="N951" s="24">
        <f>'Base de dados'!M950</f>
        <v>718</v>
      </c>
      <c r="O951" s="29" t="str">
        <f>IF(OR(Prefeitura!I951="Não",Prefeitura!J951&lt;&gt;""),"EXCLUÍDO","")</f>
        <v/>
      </c>
      <c r="P951" s="24" t="str">
        <f>IF(Prefeitura!J951&lt;&gt;"","ATENDIDO CDHU",IF(Prefeitura!I951="Não","NÃO COMPROVA TEMPO DE MORADIA",""))</f>
        <v/>
      </c>
      <c r="Q951" s="24" t="str">
        <f t="shared" si="30"/>
        <v/>
      </c>
    </row>
    <row r="952" spans="1:17" ht="24.95" customHeight="1" x14ac:dyDescent="0.25">
      <c r="A952" s="17">
        <f t="shared" si="29"/>
        <v>950</v>
      </c>
      <c r="B952" s="18" t="str">
        <f>'Base de dados'!A951</f>
        <v>5140010280</v>
      </c>
      <c r="C952" s="19" t="str">
        <f>'Base de dados'!B951</f>
        <v>FLAVIA RODRIGUES DE  LIMA MEDEIROS</v>
      </c>
      <c r="D952" s="26">
        <f>'Base de dados'!C951</f>
        <v>29738532</v>
      </c>
      <c r="E952" s="20" t="str">
        <f>'Base de dados'!D951</f>
        <v>305.342.188-73</v>
      </c>
      <c r="F952" s="21" t="str">
        <f>IF('Base de dados'!E951&lt;&gt;"",'Base de dados'!E951,"")</f>
        <v>CARLOS DE SOUZA MEDEIROS</v>
      </c>
      <c r="G952" s="21">
        <f>IF('Base de dados'!F951&lt;&gt;"",'Base de dados'!F951,"")</f>
        <v>29739632</v>
      </c>
      <c r="H952" s="21" t="str">
        <f>IF('Base de dados'!G951&lt;&gt;"",'Base de dados'!G951,"")</f>
        <v>256.190.348-60</v>
      </c>
      <c r="I952" s="31" t="str">
        <f>Prefeitura!D952</f>
        <v>RUA PARA, 87 - PARQUE NACIONAL - JUQUIA</v>
      </c>
      <c r="J952" s="22" t="str">
        <f>Prefeitura!E952</f>
        <v>(13) 996902497</v>
      </c>
      <c r="K952" s="23" t="str">
        <f>LOWER('Base de dados'!K951)</f>
        <v>flaviamedeiros20@gmail.com</v>
      </c>
      <c r="L952" s="24" t="str">
        <f>'Base de dados'!J951</f>
        <v>POPULAÇÃO GERAL</v>
      </c>
      <c r="M952" s="24" t="str">
        <f>'Base de dados'!L951</f>
        <v>SUPLENTE COMPLEMENTAR</v>
      </c>
      <c r="N952" s="24">
        <f>'Base de dados'!M951</f>
        <v>719</v>
      </c>
      <c r="O952" s="29" t="str">
        <f>IF(OR(Prefeitura!I952="Não",Prefeitura!J952&lt;&gt;""),"EXCLUÍDO","")</f>
        <v>EXCLUÍDO</v>
      </c>
      <c r="P952" s="24" t="str">
        <f>IF(Prefeitura!J952&lt;&gt;"","ATENDIDO CDHU",IF(Prefeitura!I952="Não","NÃO COMPROVA TEMPO DE MORADIA",""))</f>
        <v>ATENDIDO CDHU</v>
      </c>
      <c r="Q952" s="24" t="str">
        <f t="shared" si="30"/>
        <v>CDHU</v>
      </c>
    </row>
    <row r="953" spans="1:17" ht="24.95" customHeight="1" x14ac:dyDescent="0.25">
      <c r="A953" s="17">
        <f t="shared" si="29"/>
        <v>951</v>
      </c>
      <c r="B953" s="18" t="str">
        <f>'Base de dados'!A952</f>
        <v>5140005330</v>
      </c>
      <c r="C953" s="19" t="str">
        <f>'Base de dados'!B952</f>
        <v>GEOVANE PEREIRA MUNIZ DOS SANTOS</v>
      </c>
      <c r="D953" s="26">
        <f>'Base de dados'!C952</f>
        <v>491221551</v>
      </c>
      <c r="E953" s="20" t="str">
        <f>'Base de dados'!D952</f>
        <v>417.094.828-93</v>
      </c>
      <c r="F953" s="21" t="str">
        <f>IF('Base de dados'!E952&lt;&gt;"",'Base de dados'!E952,"")</f>
        <v/>
      </c>
      <c r="G953" s="21" t="str">
        <f>IF('Base de dados'!F952&lt;&gt;"",'Base de dados'!F952,"")</f>
        <v/>
      </c>
      <c r="H953" s="21" t="str">
        <f>IF('Base de dados'!G952&lt;&gt;"",'Base de dados'!G952,"")</f>
        <v/>
      </c>
      <c r="I953" s="31" t="str">
        <f>Prefeitura!D953</f>
        <v>RUA PARA, 384 - PARQUE NACIONAL - JUQUIA</v>
      </c>
      <c r="J953" s="22" t="str">
        <f>Prefeitura!E953</f>
        <v>(13) 996355018</v>
      </c>
      <c r="K953" s="23" t="str">
        <f>LOWER('Base de dados'!K952)</f>
        <v>geosuuhs2@gmail.com</v>
      </c>
      <c r="L953" s="24" t="str">
        <f>'Base de dados'!J952</f>
        <v>POPULAÇÃO GERAL</v>
      </c>
      <c r="M953" s="24" t="str">
        <f>'Base de dados'!L952</f>
        <v>SUPLENTE COMPLEMENTAR</v>
      </c>
      <c r="N953" s="24">
        <f>'Base de dados'!M952</f>
        <v>720</v>
      </c>
      <c r="O953" s="29" t="str">
        <f>IF(OR(Prefeitura!I953="Não",Prefeitura!J953&lt;&gt;""),"EXCLUÍDO","")</f>
        <v/>
      </c>
      <c r="P953" s="24" t="str">
        <f>IF(Prefeitura!J953&lt;&gt;"","ATENDIDO CDHU",IF(Prefeitura!I953="Não","NÃO COMPROVA TEMPO DE MORADIA",""))</f>
        <v/>
      </c>
      <c r="Q953" s="24" t="str">
        <f t="shared" si="30"/>
        <v/>
      </c>
    </row>
    <row r="954" spans="1:17" ht="24.95" customHeight="1" x14ac:dyDescent="0.25">
      <c r="A954" s="17">
        <f t="shared" si="29"/>
        <v>952</v>
      </c>
      <c r="B954" s="18" t="str">
        <f>'Base de dados'!A953</f>
        <v>5140000075</v>
      </c>
      <c r="C954" s="19" t="str">
        <f>'Base de dados'!B953</f>
        <v>JONATHAN FRANCA DOS SANTOS</v>
      </c>
      <c r="D954" s="26">
        <f>'Base de dados'!C953</f>
        <v>493092821</v>
      </c>
      <c r="E954" s="20" t="str">
        <f>'Base de dados'!D953</f>
        <v>466.592.568-22</v>
      </c>
      <c r="F954" s="21" t="str">
        <f>IF('Base de dados'!E953&lt;&gt;"",'Base de dados'!E953,"")</f>
        <v>IZABELLE ALECSANDRA ALVE DOMINGUES</v>
      </c>
      <c r="G954" s="21">
        <f>IF('Base de dados'!F953&lt;&gt;"",'Base de dados'!F953,"")</f>
        <v>499499918</v>
      </c>
      <c r="H954" s="21" t="str">
        <f>IF('Base de dados'!G953&lt;&gt;"",'Base de dados'!G953,"")</f>
        <v>465.207.048-90</v>
      </c>
      <c r="I954" s="31" t="str">
        <f>Prefeitura!D954</f>
        <v>AV  VEREADOR OSVALDO FLORENCIO, 305 - CENTRO - JUQUIA</v>
      </c>
      <c r="J954" s="22" t="str">
        <f>Prefeitura!E954</f>
        <v>(13) 996787256</v>
      </c>
      <c r="K954" s="23" t="str">
        <f>LOWER('Base de dados'!K953)</f>
        <v>jhowsantos104@gmail.com</v>
      </c>
      <c r="L954" s="24" t="str">
        <f>'Base de dados'!J953</f>
        <v>POPULAÇÃO GERAL</v>
      </c>
      <c r="M954" s="24" t="str">
        <f>'Base de dados'!L953</f>
        <v>SUPLENTE COMPLEMENTAR</v>
      </c>
      <c r="N954" s="24">
        <f>'Base de dados'!M953</f>
        <v>721</v>
      </c>
      <c r="O954" s="29" t="str">
        <f>IF(OR(Prefeitura!I954="Não",Prefeitura!J954&lt;&gt;""),"EXCLUÍDO","")</f>
        <v/>
      </c>
      <c r="P954" s="24" t="str">
        <f>IF(Prefeitura!J954&lt;&gt;"","ATENDIDO CDHU",IF(Prefeitura!I954="Não","NÃO COMPROVA TEMPO DE MORADIA",""))</f>
        <v/>
      </c>
      <c r="Q954" s="24" t="str">
        <f t="shared" si="30"/>
        <v/>
      </c>
    </row>
    <row r="955" spans="1:17" ht="24.95" customHeight="1" x14ac:dyDescent="0.25">
      <c r="A955" s="17">
        <f t="shared" si="29"/>
        <v>953</v>
      </c>
      <c r="B955" s="18" t="str">
        <f>'Base de dados'!A954</f>
        <v>5140001107</v>
      </c>
      <c r="C955" s="19" t="str">
        <f>'Base de dados'!B954</f>
        <v>JHYAN CHRISTIAN FERREIRA DA SILVA</v>
      </c>
      <c r="D955" s="26">
        <f>'Base de dados'!C954</f>
        <v>5369621970</v>
      </c>
      <c r="E955" s="20" t="str">
        <f>'Base de dados'!D954</f>
        <v>491.228.219-70</v>
      </c>
      <c r="F955" s="21" t="str">
        <f>IF('Base de dados'!E954&lt;&gt;"",'Base de dados'!E954,"")</f>
        <v/>
      </c>
      <c r="G955" s="21" t="str">
        <f>IF('Base de dados'!F954&lt;&gt;"",'Base de dados'!F954,"")</f>
        <v/>
      </c>
      <c r="H955" s="21" t="str">
        <f>IF('Base de dados'!G954&lt;&gt;"",'Base de dados'!G954,"")</f>
        <v/>
      </c>
      <c r="I955" s="31" t="str">
        <f>Prefeitura!D955</f>
        <v>RUA ARMANDO SIMOES GRAZINA, 107 - VILA FLORINDO - JUQUIA</v>
      </c>
      <c r="J955" s="22" t="str">
        <f>Prefeitura!E955</f>
        <v>(13) 997075054</v>
      </c>
      <c r="K955" s="23" t="str">
        <f>LOWER('Base de dados'!K954)</f>
        <v>jhyan_christian@hotmail.com</v>
      </c>
      <c r="L955" s="24" t="str">
        <f>'Base de dados'!J954</f>
        <v>POPULAÇÃO GERAL</v>
      </c>
      <c r="M955" s="24" t="str">
        <f>'Base de dados'!L954</f>
        <v>SUPLENTE COMPLEMENTAR</v>
      </c>
      <c r="N955" s="24">
        <f>'Base de dados'!M954</f>
        <v>722</v>
      </c>
      <c r="O955" s="29" t="str">
        <f>IF(OR(Prefeitura!I955="Não",Prefeitura!J955&lt;&gt;""),"EXCLUÍDO","")</f>
        <v/>
      </c>
      <c r="P955" s="24" t="str">
        <f>IF(Prefeitura!J955&lt;&gt;"","ATENDIDO CDHU",IF(Prefeitura!I955="Não","NÃO COMPROVA TEMPO DE MORADIA",""))</f>
        <v/>
      </c>
      <c r="Q955" s="24" t="str">
        <f t="shared" si="30"/>
        <v/>
      </c>
    </row>
    <row r="956" spans="1:17" ht="24.95" customHeight="1" x14ac:dyDescent="0.25">
      <c r="A956" s="17">
        <f t="shared" si="29"/>
        <v>954</v>
      </c>
      <c r="B956" s="18" t="str">
        <f>'Base de dados'!A955</f>
        <v>5140006973</v>
      </c>
      <c r="C956" s="19" t="str">
        <f>'Base de dados'!B955</f>
        <v>ARYANE MARQUES DA SILVA</v>
      </c>
      <c r="D956" s="26">
        <f>'Base de dados'!C955</f>
        <v>500790437</v>
      </c>
      <c r="E956" s="20" t="str">
        <f>'Base de dados'!D955</f>
        <v>452.395.148-95</v>
      </c>
      <c r="F956" s="21" t="str">
        <f>IF('Base de dados'!E955&lt;&gt;"",'Base de dados'!E955,"")</f>
        <v/>
      </c>
      <c r="G956" s="21" t="str">
        <f>IF('Base de dados'!F955&lt;&gt;"",'Base de dados'!F955,"")</f>
        <v/>
      </c>
      <c r="H956" s="21" t="str">
        <f>IF('Base de dados'!G955&lt;&gt;"",'Base de dados'!G955,"")</f>
        <v/>
      </c>
      <c r="I956" s="31" t="str">
        <f>Prefeitura!D956</f>
        <v>RUA JOAO VEIGA MARTINS, 55 - VILA FLORINDO DE BAIXO - JUQUIA</v>
      </c>
      <c r="J956" s="22" t="str">
        <f>Prefeitura!E956</f>
        <v>(13) 996027914</v>
      </c>
      <c r="K956" s="23" t="str">
        <f>LOWER('Base de dados'!K955)</f>
        <v>aryanemarques026@gmail.com</v>
      </c>
      <c r="L956" s="24" t="str">
        <f>'Base de dados'!J955</f>
        <v>POPULAÇÃO GERAL</v>
      </c>
      <c r="M956" s="24" t="str">
        <f>'Base de dados'!L955</f>
        <v>SUPLENTE COMPLEMENTAR</v>
      </c>
      <c r="N956" s="24">
        <f>'Base de dados'!M955</f>
        <v>723</v>
      </c>
      <c r="O956" s="29" t="str">
        <f>IF(OR(Prefeitura!I956="Não",Prefeitura!J956&lt;&gt;""),"EXCLUÍDO","")</f>
        <v/>
      </c>
      <c r="P956" s="24" t="str">
        <f>IF(Prefeitura!J956&lt;&gt;"","ATENDIDO CDHU",IF(Prefeitura!I956="Não","NÃO COMPROVA TEMPO DE MORADIA",""))</f>
        <v/>
      </c>
      <c r="Q956" s="24" t="str">
        <f t="shared" si="30"/>
        <v/>
      </c>
    </row>
    <row r="957" spans="1:17" ht="24.95" customHeight="1" x14ac:dyDescent="0.25">
      <c r="A957" s="17">
        <f t="shared" si="29"/>
        <v>955</v>
      </c>
      <c r="B957" s="18" t="str">
        <f>'Base de dados'!A956</f>
        <v>5140007310</v>
      </c>
      <c r="C957" s="19" t="str">
        <f>'Base de dados'!B956</f>
        <v>GLAUCIANO VIEIRA DIAS</v>
      </c>
      <c r="D957" s="26">
        <f>'Base de dados'!C956</f>
        <v>445687794</v>
      </c>
      <c r="E957" s="20" t="str">
        <f>'Base de dados'!D956</f>
        <v>386.423.698-33</v>
      </c>
      <c r="F957" s="21" t="str">
        <f>IF('Base de dados'!E956&lt;&gt;"",'Base de dados'!E956,"")</f>
        <v>VIVIANE ANTUNES DE JESUS</v>
      </c>
      <c r="G957" s="21">
        <f>IF('Base de dados'!F956&lt;&gt;"",'Base de dados'!F956,"")</f>
        <v>463389591</v>
      </c>
      <c r="H957" s="21" t="str">
        <f>IF('Base de dados'!G956&lt;&gt;"",'Base de dados'!G956,"")</f>
        <v>347.969.618-01</v>
      </c>
      <c r="I957" s="31" t="str">
        <f>Prefeitura!D957</f>
        <v>SIT HIGA, Sem numero - RIBEIRAO FUNDO DE CIMA - JUQIA</v>
      </c>
      <c r="J957" s="22" t="str">
        <f>Prefeitura!E957</f>
        <v>(13) 997347860</v>
      </c>
      <c r="K957" s="23" t="str">
        <f>LOWER('Base de dados'!K956)</f>
        <v>antunesviviane605@gmail.com</v>
      </c>
      <c r="L957" s="24" t="str">
        <f>'Base de dados'!J956</f>
        <v>POPULAÇÃO GERAL</v>
      </c>
      <c r="M957" s="24" t="str">
        <f>'Base de dados'!L956</f>
        <v>SUPLENTE COMPLEMENTAR</v>
      </c>
      <c r="N957" s="24">
        <f>'Base de dados'!M956</f>
        <v>724</v>
      </c>
      <c r="O957" s="29" t="str">
        <f>IF(OR(Prefeitura!I957="Não",Prefeitura!J957&lt;&gt;""),"EXCLUÍDO","")</f>
        <v/>
      </c>
      <c r="P957" s="24" t="str">
        <f>IF(Prefeitura!J957&lt;&gt;"","ATENDIDO CDHU",IF(Prefeitura!I957="Não","NÃO COMPROVA TEMPO DE MORADIA",""))</f>
        <v/>
      </c>
      <c r="Q957" s="24" t="str">
        <f t="shared" si="30"/>
        <v/>
      </c>
    </row>
    <row r="958" spans="1:17" ht="24.95" customHeight="1" x14ac:dyDescent="0.25">
      <c r="A958" s="17">
        <f t="shared" si="29"/>
        <v>956</v>
      </c>
      <c r="B958" s="18" t="str">
        <f>'Base de dados'!A957</f>
        <v>5140008565</v>
      </c>
      <c r="C958" s="19" t="str">
        <f>'Base de dados'!B957</f>
        <v>ANDREZA RIBEIRO DA SILVA</v>
      </c>
      <c r="D958" s="26">
        <f>'Base de dados'!C957</f>
        <v>429442956</v>
      </c>
      <c r="E958" s="20" t="str">
        <f>'Base de dados'!D957</f>
        <v>446.677.358-05</v>
      </c>
      <c r="F958" s="21" t="str">
        <f>IF('Base de dados'!E957&lt;&gt;"",'Base de dados'!E957,"")</f>
        <v>BRUNO RIBEIRO DA SILVA</v>
      </c>
      <c r="G958" s="21">
        <f>IF('Base de dados'!F957&lt;&gt;"",'Base de dados'!F957,"")</f>
        <v>481593378</v>
      </c>
      <c r="H958" s="21" t="str">
        <f>IF('Base de dados'!G957&lt;&gt;"",'Base de dados'!G957,"")</f>
        <v>421.791.988-33</v>
      </c>
      <c r="I958" s="31" t="str">
        <f>Prefeitura!D958</f>
        <v>RUA ANDORINHA, 118 - VILA DOS PASSAROS - JUQUIA</v>
      </c>
      <c r="J958" s="22" t="str">
        <f>Prefeitura!E958</f>
        <v>(13) 996880909</v>
      </c>
      <c r="K958" s="23" t="str">
        <f>LOWER('Base de dados'!K957)</f>
        <v>andrezaaribeiroo@hotmail.com</v>
      </c>
      <c r="L958" s="24" t="str">
        <f>'Base de dados'!J957</f>
        <v>POPULAÇÃO GERAL</v>
      </c>
      <c r="M958" s="24" t="str">
        <f>'Base de dados'!L957</f>
        <v>SUPLENTE COMPLEMENTAR</v>
      </c>
      <c r="N958" s="24">
        <f>'Base de dados'!M957</f>
        <v>725</v>
      </c>
      <c r="O958" s="29" t="str">
        <f>IF(OR(Prefeitura!I958="Não",Prefeitura!J958&lt;&gt;""),"EXCLUÍDO","")</f>
        <v/>
      </c>
      <c r="P958" s="24" t="str">
        <f>IF(Prefeitura!J958&lt;&gt;"","ATENDIDO CDHU",IF(Prefeitura!I958="Não","NÃO COMPROVA TEMPO DE MORADIA",""))</f>
        <v/>
      </c>
      <c r="Q958" s="24" t="str">
        <f t="shared" si="30"/>
        <v/>
      </c>
    </row>
    <row r="959" spans="1:17" ht="24.95" customHeight="1" x14ac:dyDescent="0.25">
      <c r="A959" s="17">
        <f t="shared" si="29"/>
        <v>957</v>
      </c>
      <c r="B959" s="18" t="str">
        <f>'Base de dados'!A958</f>
        <v>5140005421</v>
      </c>
      <c r="C959" s="19" t="str">
        <f>'Base de dados'!B958</f>
        <v>WESLLEN PATRICK CAMARGO MORONI</v>
      </c>
      <c r="D959" s="26">
        <f>'Base de dados'!C958</f>
        <v>490662572</v>
      </c>
      <c r="E959" s="20" t="str">
        <f>'Base de dados'!D958</f>
        <v>402.284.458-25</v>
      </c>
      <c r="F959" s="21" t="str">
        <f>IF('Base de dados'!E958&lt;&gt;"",'Base de dados'!E958,"")</f>
        <v/>
      </c>
      <c r="G959" s="21" t="str">
        <f>IF('Base de dados'!F958&lt;&gt;"",'Base de dados'!F958,"")</f>
        <v/>
      </c>
      <c r="H959" s="21" t="str">
        <f>IF('Base de dados'!G958&lt;&gt;"",'Base de dados'!G958,"")</f>
        <v/>
      </c>
      <c r="I959" s="31" t="str">
        <f>Prefeitura!D959</f>
        <v>RUA DOS ADVENTISTA, 240 - PIUVA  - JUQUIA</v>
      </c>
      <c r="J959" s="22" t="str">
        <f>Prefeitura!E959</f>
        <v>(13) 996548348</v>
      </c>
      <c r="K959" s="23" t="str">
        <f>LOWER('Base de dados'!K958)</f>
        <v>wesllenmoroni@gmail.com</v>
      </c>
      <c r="L959" s="24" t="str">
        <f>'Base de dados'!J958</f>
        <v>POPULAÇÃO GERAL</v>
      </c>
      <c r="M959" s="24" t="str">
        <f>'Base de dados'!L958</f>
        <v>SUPLENTE COMPLEMENTAR</v>
      </c>
      <c r="N959" s="24">
        <f>'Base de dados'!M958</f>
        <v>726</v>
      </c>
      <c r="O959" s="29" t="str">
        <f>IF(OR(Prefeitura!I959="Não",Prefeitura!J959&lt;&gt;""),"EXCLUÍDO","")</f>
        <v/>
      </c>
      <c r="P959" s="24" t="str">
        <f>IF(Prefeitura!J959&lt;&gt;"","ATENDIDO CDHU",IF(Prefeitura!I959="Não","NÃO COMPROVA TEMPO DE MORADIA",""))</f>
        <v/>
      </c>
      <c r="Q959" s="24" t="str">
        <f t="shared" si="30"/>
        <v/>
      </c>
    </row>
    <row r="960" spans="1:17" ht="24.95" customHeight="1" x14ac:dyDescent="0.25">
      <c r="A960" s="17">
        <f t="shared" si="29"/>
        <v>958</v>
      </c>
      <c r="B960" s="18" t="str">
        <f>'Base de dados'!A959</f>
        <v>5140003400</v>
      </c>
      <c r="C960" s="19" t="str">
        <f>'Base de dados'!B959</f>
        <v>MARIA AUXILIADORA DA SILVA</v>
      </c>
      <c r="D960" s="26">
        <f>'Base de dados'!C959</f>
        <v>227741602</v>
      </c>
      <c r="E960" s="20" t="str">
        <f>'Base de dados'!D959</f>
        <v>108.407.728-07</v>
      </c>
      <c r="F960" s="21" t="str">
        <f>IF('Base de dados'!E959&lt;&gt;"",'Base de dados'!E959,"")</f>
        <v/>
      </c>
      <c r="G960" s="21" t="str">
        <f>IF('Base de dados'!F959&lt;&gt;"",'Base de dados'!F959,"")</f>
        <v/>
      </c>
      <c r="H960" s="21" t="str">
        <f>IF('Base de dados'!G959&lt;&gt;"",'Base de dados'!G959,"")</f>
        <v/>
      </c>
      <c r="I960" s="31" t="str">
        <f>Prefeitura!D960</f>
        <v>RUA PERNAMBUCO, 20 - PARQUE NACIONAL - JUQUIA</v>
      </c>
      <c r="J960" s="22" t="str">
        <f>Prefeitura!E960</f>
        <v>(13) 996157452</v>
      </c>
      <c r="K960" s="23" t="str">
        <f>LOWER('Base de dados'!K959)</f>
        <v>maria.pinda70@gmail.com</v>
      </c>
      <c r="L960" s="24" t="str">
        <f>'Base de dados'!J959</f>
        <v>POPULAÇÃO GERAL</v>
      </c>
      <c r="M960" s="24" t="str">
        <f>'Base de dados'!L959</f>
        <v>SUPLENTE COMPLEMENTAR</v>
      </c>
      <c r="N960" s="24">
        <f>'Base de dados'!M959</f>
        <v>727</v>
      </c>
      <c r="O960" s="29" t="str">
        <f>IF(OR(Prefeitura!I960="Não",Prefeitura!J960&lt;&gt;""),"EXCLUÍDO","")</f>
        <v/>
      </c>
      <c r="P960" s="24" t="str">
        <f>IF(Prefeitura!J960&lt;&gt;"","ATENDIDO CDHU",IF(Prefeitura!I960="Não","NÃO COMPROVA TEMPO DE MORADIA",""))</f>
        <v/>
      </c>
      <c r="Q960" s="24" t="str">
        <f t="shared" si="30"/>
        <v/>
      </c>
    </row>
    <row r="961" spans="1:17" ht="24.95" customHeight="1" x14ac:dyDescent="0.25">
      <c r="A961" s="17">
        <f t="shared" si="29"/>
        <v>959</v>
      </c>
      <c r="B961" s="18" t="str">
        <f>'Base de dados'!A960</f>
        <v>5140009118</v>
      </c>
      <c r="C961" s="19" t="str">
        <f>'Base de dados'!B960</f>
        <v>CLAUDILEIA</v>
      </c>
      <c r="D961" s="26">
        <f>'Base de dados'!C960</f>
        <v>285774864</v>
      </c>
      <c r="E961" s="20" t="str">
        <f>'Base de dados'!D960</f>
        <v>197.641.998-01</v>
      </c>
      <c r="F961" s="21" t="str">
        <f>IF('Base de dados'!E960&lt;&gt;"",'Base de dados'!E960,"")</f>
        <v/>
      </c>
      <c r="G961" s="21" t="str">
        <f>IF('Base de dados'!F960&lt;&gt;"",'Base de dados'!F960,"")</f>
        <v/>
      </c>
      <c r="H961" s="21" t="str">
        <f>IF('Base de dados'!G960&lt;&gt;"",'Base de dados'!G960,"")</f>
        <v/>
      </c>
      <c r="I961" s="31" t="str">
        <f>Prefeitura!D961</f>
        <v>V   JOAO FLORECIO, 285 - VILA SANCHES - JUQUIA</v>
      </c>
      <c r="J961" s="22" t="str">
        <f>Prefeitura!E961</f>
        <v>(13) 996189673</v>
      </c>
      <c r="K961" s="23" t="str">
        <f>LOWER('Base de dados'!K960)</f>
        <v>claudileiaclaudia378@gmail.com</v>
      </c>
      <c r="L961" s="24" t="str">
        <f>'Base de dados'!J960</f>
        <v>POPULAÇÃO GERAL</v>
      </c>
      <c r="M961" s="24" t="str">
        <f>'Base de dados'!L960</f>
        <v>SUPLENTE COMPLEMENTAR</v>
      </c>
      <c r="N961" s="24">
        <f>'Base de dados'!M960</f>
        <v>728</v>
      </c>
      <c r="O961" s="29" t="str">
        <f>IF(OR(Prefeitura!I961="Não",Prefeitura!J961&lt;&gt;""),"EXCLUÍDO","")</f>
        <v/>
      </c>
      <c r="P961" s="24" t="str">
        <f>IF(Prefeitura!J961&lt;&gt;"","ATENDIDO CDHU",IF(Prefeitura!I961="Não","NÃO COMPROVA TEMPO DE MORADIA",""))</f>
        <v/>
      </c>
      <c r="Q961" s="24" t="str">
        <f t="shared" si="30"/>
        <v/>
      </c>
    </row>
    <row r="962" spans="1:17" ht="24.95" customHeight="1" x14ac:dyDescent="0.25">
      <c r="A962" s="17">
        <f t="shared" si="29"/>
        <v>960</v>
      </c>
      <c r="B962" s="18" t="str">
        <f>'Base de dados'!A961</f>
        <v>5140001099</v>
      </c>
      <c r="C962" s="19" t="str">
        <f>'Base de dados'!B961</f>
        <v>ROMILDA MARTINIANO GUERRA</v>
      </c>
      <c r="D962" s="26">
        <f>'Base de dados'!C961</f>
        <v>356219094</v>
      </c>
      <c r="E962" s="20" t="str">
        <f>'Base de dados'!D961</f>
        <v>282.134.628-07</v>
      </c>
      <c r="F962" s="21" t="str">
        <f>IF('Base de dados'!E961&lt;&gt;"",'Base de dados'!E961,"")</f>
        <v/>
      </c>
      <c r="G962" s="21" t="str">
        <f>IF('Base de dados'!F961&lt;&gt;"",'Base de dados'!F961,"")</f>
        <v/>
      </c>
      <c r="H962" s="21" t="str">
        <f>IF('Base de dados'!G961&lt;&gt;"",'Base de dados'!G961,"")</f>
        <v/>
      </c>
      <c r="I962" s="31" t="str">
        <f>Prefeitura!D962</f>
        <v>EST 7BARRA, 1010 - VILA PEDREIRA - JUQUIA</v>
      </c>
      <c r="J962" s="22" t="str">
        <f>Prefeitura!E962</f>
        <v>(13) 997023406</v>
      </c>
      <c r="K962" s="23" t="str">
        <f>LOWER('Base de dados'!K961)</f>
        <v>romilda790@gmail.com</v>
      </c>
      <c r="L962" s="24" t="str">
        <f>'Base de dados'!J961</f>
        <v>POPULAÇÃO GERAL</v>
      </c>
      <c r="M962" s="24" t="str">
        <f>'Base de dados'!L961</f>
        <v>SUPLENTE COMPLEMENTAR</v>
      </c>
      <c r="N962" s="24">
        <f>'Base de dados'!M961</f>
        <v>729</v>
      </c>
      <c r="O962" s="29" t="str">
        <f>IF(OR(Prefeitura!I962="Não",Prefeitura!J962&lt;&gt;""),"EXCLUÍDO","")</f>
        <v/>
      </c>
      <c r="P962" s="24" t="str">
        <f>IF(Prefeitura!J962&lt;&gt;"","ATENDIDO CDHU",IF(Prefeitura!I962="Não","NÃO COMPROVA TEMPO DE MORADIA",""))</f>
        <v/>
      </c>
      <c r="Q962" s="24" t="str">
        <f t="shared" si="30"/>
        <v/>
      </c>
    </row>
    <row r="963" spans="1:17" ht="24.95" customHeight="1" x14ac:dyDescent="0.25">
      <c r="A963" s="17">
        <f t="shared" si="29"/>
        <v>961</v>
      </c>
      <c r="B963" s="18" t="str">
        <f>'Base de dados'!A962</f>
        <v>5140009498</v>
      </c>
      <c r="C963" s="19" t="str">
        <f>'Base de dados'!B962</f>
        <v>LAIS SAES MADEIRA MAGALHAES</v>
      </c>
      <c r="D963" s="26">
        <f>'Base de dados'!C962</f>
        <v>409638228</v>
      </c>
      <c r="E963" s="20" t="str">
        <f>'Base de dados'!D962</f>
        <v>339.563.498-14</v>
      </c>
      <c r="F963" s="21" t="str">
        <f>IF('Base de dados'!E962&lt;&gt;"",'Base de dados'!E962,"")</f>
        <v>SILVIO MAGALHAES RIBEIRO</v>
      </c>
      <c r="G963" s="21">
        <f>IF('Base de dados'!F962&lt;&gt;"",'Base de dados'!F962,"")</f>
        <v>271934979</v>
      </c>
      <c r="H963" s="21" t="str">
        <f>IF('Base de dados'!G962&lt;&gt;"",'Base de dados'!G962,"")</f>
        <v>292.882.018-31</v>
      </c>
      <c r="I963" s="31" t="str">
        <f>Prefeitura!D963</f>
        <v>RUA ANTONIO FERREIRA DE AGUIAR, 48 - CENTRO - JUQUIA</v>
      </c>
      <c r="J963" s="22" t="str">
        <f>Prefeitura!E963</f>
        <v>(13) 997368759</v>
      </c>
      <c r="K963" s="23" t="str">
        <f>LOWER('Base de dados'!K962)</f>
        <v>lalasaes@yahoo.com.br</v>
      </c>
      <c r="L963" s="24" t="str">
        <f>'Base de dados'!J962</f>
        <v>POPULAÇÃO GERAL</v>
      </c>
      <c r="M963" s="24" t="str">
        <f>'Base de dados'!L962</f>
        <v>SUPLENTE COMPLEMENTAR</v>
      </c>
      <c r="N963" s="24">
        <f>'Base de dados'!M962</f>
        <v>730</v>
      </c>
      <c r="O963" s="29" t="str">
        <f>IF(OR(Prefeitura!I963="Não",Prefeitura!J963&lt;&gt;""),"EXCLUÍDO","")</f>
        <v/>
      </c>
      <c r="P963" s="24" t="str">
        <f>IF(Prefeitura!J963&lt;&gt;"","ATENDIDO CDHU",IF(Prefeitura!I963="Não","NÃO COMPROVA TEMPO DE MORADIA",""))</f>
        <v/>
      </c>
      <c r="Q963" s="24" t="str">
        <f t="shared" si="30"/>
        <v/>
      </c>
    </row>
    <row r="964" spans="1:17" ht="24.95" customHeight="1" x14ac:dyDescent="0.25">
      <c r="A964" s="17">
        <f t="shared" si="29"/>
        <v>962</v>
      </c>
      <c r="B964" s="18" t="str">
        <f>'Base de dados'!A963</f>
        <v>5140000398</v>
      </c>
      <c r="C964" s="19" t="str">
        <f>'Base de dados'!B963</f>
        <v>EDSON DA CUNHA SILVA</v>
      </c>
      <c r="D964" s="26">
        <f>'Base de dados'!C963</f>
        <v>277741142</v>
      </c>
      <c r="E964" s="20" t="str">
        <f>'Base de dados'!D963</f>
        <v>303.087.238-64</v>
      </c>
      <c r="F964" s="21" t="str">
        <f>IF('Base de dados'!E963&lt;&gt;"",'Base de dados'!E963,"")</f>
        <v/>
      </c>
      <c r="G964" s="21" t="str">
        <f>IF('Base de dados'!F963&lt;&gt;"",'Base de dados'!F963,"")</f>
        <v/>
      </c>
      <c r="H964" s="21" t="str">
        <f>IF('Base de dados'!G963&lt;&gt;"",'Base de dados'!G963,"")</f>
        <v/>
      </c>
      <c r="I964" s="31" t="str">
        <f>Prefeitura!D964</f>
        <v>RUA LUZIA GONCALVES, 53 - VILA FLORINDO - JUQUIA</v>
      </c>
      <c r="J964" s="22" t="str">
        <f>Prefeitura!E964</f>
        <v>(39) 7625437</v>
      </c>
      <c r="K964" s="23" t="str">
        <f>LOWER('Base de dados'!K963)</f>
        <v>edocunha28@hotmail.com</v>
      </c>
      <c r="L964" s="24" t="str">
        <f>'Base de dados'!J963</f>
        <v>POPULAÇÃO GERAL</v>
      </c>
      <c r="M964" s="24" t="str">
        <f>'Base de dados'!L963</f>
        <v>SUPLENTE COMPLEMENTAR</v>
      </c>
      <c r="N964" s="24">
        <f>'Base de dados'!M963</f>
        <v>731</v>
      </c>
      <c r="O964" s="29" t="str">
        <f>IF(OR(Prefeitura!I964="Não",Prefeitura!J964&lt;&gt;""),"EXCLUÍDO","")</f>
        <v/>
      </c>
      <c r="P964" s="24" t="str">
        <f>IF(Prefeitura!J964&lt;&gt;"","ATENDIDO CDHU",IF(Prefeitura!I964="Não","NÃO COMPROVA TEMPO DE MORADIA",""))</f>
        <v/>
      </c>
      <c r="Q964" s="24" t="str">
        <f t="shared" si="30"/>
        <v/>
      </c>
    </row>
    <row r="965" spans="1:17" ht="24.95" customHeight="1" x14ac:dyDescent="0.25">
      <c r="A965" s="17">
        <f t="shared" ref="A965:A1028" si="31">A964+1</f>
        <v>963</v>
      </c>
      <c r="B965" s="18" t="str">
        <f>'Base de dados'!A964</f>
        <v>5140010025</v>
      </c>
      <c r="C965" s="19" t="str">
        <f>'Base de dados'!B964</f>
        <v>VALDELI BORGES</v>
      </c>
      <c r="D965" s="26">
        <f>'Base de dados'!C964</f>
        <v>285776277</v>
      </c>
      <c r="E965" s="20" t="str">
        <f>'Base de dados'!D964</f>
        <v>169.487.418-43</v>
      </c>
      <c r="F965" s="21" t="str">
        <f>IF('Base de dados'!E964&lt;&gt;"",'Base de dados'!E964,"")</f>
        <v/>
      </c>
      <c r="G965" s="21" t="str">
        <f>IF('Base de dados'!F964&lt;&gt;"",'Base de dados'!F964,"")</f>
        <v/>
      </c>
      <c r="H965" s="21" t="str">
        <f>IF('Base de dados'!G964&lt;&gt;"",'Base de dados'!G964,"")</f>
        <v/>
      </c>
      <c r="I965" s="31" t="str">
        <f>Prefeitura!D965</f>
        <v>FAZ SAO JOSE, Não tem - ITOPAMIRIM DE BAIXO - SETE BARRAS</v>
      </c>
      <c r="J965" s="22" t="str">
        <f>Prefeitura!E965</f>
        <v>(13) 997720812</v>
      </c>
      <c r="K965" s="23" t="str">
        <f>LOWER('Base de dados'!K964)</f>
        <v>alesandraflorencio@gmail.com</v>
      </c>
      <c r="L965" s="24" t="str">
        <f>'Base de dados'!J964</f>
        <v>POPULAÇÃO GERAL</v>
      </c>
      <c r="M965" s="24" t="str">
        <f>'Base de dados'!L964</f>
        <v>SUPLENTE COMPLEMENTAR</v>
      </c>
      <c r="N965" s="24">
        <f>'Base de dados'!M964</f>
        <v>732</v>
      </c>
      <c r="O965" s="29" t="str">
        <f>IF(OR(Prefeitura!I965="Não",Prefeitura!J965&lt;&gt;""),"EXCLUÍDO","")</f>
        <v/>
      </c>
      <c r="P965" s="24" t="str">
        <f>IF(Prefeitura!J965&lt;&gt;"","ATENDIDO CDHU",IF(Prefeitura!I965="Não","NÃO COMPROVA TEMPO DE MORADIA",""))</f>
        <v/>
      </c>
      <c r="Q965" s="24" t="str">
        <f t="shared" ref="Q965:Q986" si="32">IF(P965="","",IF(P965="ATENDIDO CDHU","CDHU","PREFEITURA"))</f>
        <v/>
      </c>
    </row>
    <row r="966" spans="1:17" ht="24.95" customHeight="1" x14ac:dyDescent="0.25">
      <c r="A966" s="17">
        <f t="shared" si="31"/>
        <v>964</v>
      </c>
      <c r="B966" s="18" t="str">
        <f>'Base de dados'!A965</f>
        <v>5140006205</v>
      </c>
      <c r="C966" s="19" t="str">
        <f>'Base de dados'!B965</f>
        <v>JOAO PEDRO FERREIRA ROCHA</v>
      </c>
      <c r="D966" s="26">
        <f>'Base de dados'!C965</f>
        <v>546715485</v>
      </c>
      <c r="E966" s="20" t="str">
        <f>'Base de dados'!D965</f>
        <v>471.128.798-17</v>
      </c>
      <c r="F966" s="21" t="str">
        <f>IF('Base de dados'!E965&lt;&gt;"",'Base de dados'!E965,"")</f>
        <v/>
      </c>
      <c r="G966" s="21" t="str">
        <f>IF('Base de dados'!F965&lt;&gt;"",'Base de dados'!F965,"")</f>
        <v/>
      </c>
      <c r="H966" s="21" t="str">
        <f>IF('Base de dados'!G965&lt;&gt;"",'Base de dados'!G965,"")</f>
        <v/>
      </c>
      <c r="I966" s="31" t="str">
        <f>Prefeitura!D966</f>
        <v>RUA PARANA, 219 - PARQUE NASCIONAL - JUQUIA</v>
      </c>
      <c r="J966" s="22" t="str">
        <f>Prefeitura!E966</f>
        <v>(13) 996076452</v>
      </c>
      <c r="K966" s="23" t="str">
        <f>LOWER('Base de dados'!K965)</f>
        <v>joaopedro0156@gmail.com</v>
      </c>
      <c r="L966" s="24" t="str">
        <f>'Base de dados'!J965</f>
        <v>POPULAÇÃO GERAL</v>
      </c>
      <c r="M966" s="24" t="str">
        <f>'Base de dados'!L965</f>
        <v>SUPLENTE COMPLEMENTAR</v>
      </c>
      <c r="N966" s="24">
        <f>'Base de dados'!M965</f>
        <v>733</v>
      </c>
      <c r="O966" s="29" t="str">
        <f>IF(OR(Prefeitura!I966="Não",Prefeitura!J966&lt;&gt;""),"EXCLUÍDO","")</f>
        <v/>
      </c>
      <c r="P966" s="24" t="str">
        <f>IF(Prefeitura!J966&lt;&gt;"","ATENDIDO CDHU",IF(Prefeitura!I966="Não","NÃO COMPROVA TEMPO DE MORADIA",""))</f>
        <v/>
      </c>
      <c r="Q966" s="24" t="str">
        <f t="shared" si="32"/>
        <v/>
      </c>
    </row>
    <row r="967" spans="1:17" ht="24.95" customHeight="1" x14ac:dyDescent="0.25">
      <c r="A967" s="17">
        <f t="shared" si="31"/>
        <v>965</v>
      </c>
      <c r="B967" s="18" t="str">
        <f>'Base de dados'!A966</f>
        <v>5140001891</v>
      </c>
      <c r="C967" s="19" t="str">
        <f>'Base de dados'!B966</f>
        <v>EFRAIM PEREIRA DIAS</v>
      </c>
      <c r="D967" s="26">
        <f>'Base de dados'!C966</f>
        <v>422446610</v>
      </c>
      <c r="E967" s="20" t="str">
        <f>'Base de dados'!D966</f>
        <v>361.290.058-73</v>
      </c>
      <c r="F967" s="21" t="str">
        <f>IF('Base de dados'!E966&lt;&gt;"",'Base de dados'!E966,"")</f>
        <v>ENATA PELEGRI DE OLIVEIRA</v>
      </c>
      <c r="G967" s="21">
        <f>IF('Base de dados'!F966&lt;&gt;"",'Base de dados'!F966,"")</f>
        <v>459449825</v>
      </c>
      <c r="H967" s="21" t="str">
        <f>IF('Base de dados'!G966&lt;&gt;"",'Base de dados'!G966,"")</f>
        <v>368.035.748-65</v>
      </c>
      <c r="I967" s="31" t="str">
        <f>Prefeitura!D967</f>
        <v>RUA JOAO FRANCISCO LEANDRO, 40 - CEDRO - JUQUIA</v>
      </c>
      <c r="J967" s="22" t="str">
        <f>Prefeitura!E967</f>
        <v>(13) 997476076</v>
      </c>
      <c r="K967" s="23" t="str">
        <f>LOWER('Base de dados'!K966)</f>
        <v>efraindias@gmail.com</v>
      </c>
      <c r="L967" s="24" t="str">
        <f>'Base de dados'!J966</f>
        <v>POPULAÇÃO GERAL</v>
      </c>
      <c r="M967" s="24" t="str">
        <f>'Base de dados'!L966</f>
        <v>SUPLENTE COMPLEMENTAR</v>
      </c>
      <c r="N967" s="24">
        <f>'Base de dados'!M966</f>
        <v>734</v>
      </c>
      <c r="O967" s="29" t="str">
        <f>IF(OR(Prefeitura!I967="Não",Prefeitura!J967&lt;&gt;""),"EXCLUÍDO","")</f>
        <v/>
      </c>
      <c r="P967" s="24" t="str">
        <f>IF(Prefeitura!J967&lt;&gt;"","ATENDIDO CDHU",IF(Prefeitura!I967="Não","NÃO COMPROVA TEMPO DE MORADIA",""))</f>
        <v/>
      </c>
      <c r="Q967" s="24" t="str">
        <f t="shared" si="32"/>
        <v/>
      </c>
    </row>
    <row r="968" spans="1:17" ht="24.95" customHeight="1" x14ac:dyDescent="0.25">
      <c r="A968" s="17">
        <f t="shared" si="31"/>
        <v>966</v>
      </c>
      <c r="B968" s="18" t="str">
        <f>'Base de dados'!A967</f>
        <v>5140008268</v>
      </c>
      <c r="C968" s="19" t="str">
        <f>'Base de dados'!B967</f>
        <v>ALEX DE MAGALHAES KOTONA</v>
      </c>
      <c r="D968" s="26">
        <f>'Base de dados'!C967</f>
        <v>331141954</v>
      </c>
      <c r="E968" s="20" t="str">
        <f>'Base de dados'!D967</f>
        <v>295.493.268-61</v>
      </c>
      <c r="F968" s="21" t="str">
        <f>IF('Base de dados'!E967&lt;&gt;"",'Base de dados'!E967,"")</f>
        <v>ADCELLE DUARTE MACHADO KOTONA</v>
      </c>
      <c r="G968" s="21">
        <f>IF('Base de dados'!F967&lt;&gt;"",'Base de dados'!F967,"")</f>
        <v>403516420</v>
      </c>
      <c r="H968" s="21" t="str">
        <f>IF('Base de dados'!G967&lt;&gt;"",'Base de dados'!G967,"")</f>
        <v>360.913.068-71</v>
      </c>
      <c r="I968" s="31" t="str">
        <f>Prefeitura!D968</f>
        <v>RUA OLTACILIO MAGALHAES, 433 - VILA INDUSTRIAL - JUQUIA</v>
      </c>
      <c r="J968" s="22" t="str">
        <f>Prefeitura!E968</f>
        <v>(13) 997213463</v>
      </c>
      <c r="K968" s="23" t="str">
        <f>LOWER('Base de dados'!K967)</f>
        <v>alexmagalhaeskotona@gmail.com.br</v>
      </c>
      <c r="L968" s="24" t="str">
        <f>'Base de dados'!J967</f>
        <v>POPULAÇÃO GERAL</v>
      </c>
      <c r="M968" s="24" t="str">
        <f>'Base de dados'!L967</f>
        <v>SUPLENTE COMPLEMENTAR</v>
      </c>
      <c r="N968" s="24">
        <f>'Base de dados'!M967</f>
        <v>735</v>
      </c>
      <c r="O968" s="29" t="str">
        <f>IF(OR(Prefeitura!I968="Não",Prefeitura!J968&lt;&gt;""),"EXCLUÍDO","")</f>
        <v/>
      </c>
      <c r="P968" s="24" t="str">
        <f>IF(Prefeitura!J968&lt;&gt;"","ATENDIDO CDHU",IF(Prefeitura!I968="Não","NÃO COMPROVA TEMPO DE MORADIA",""))</f>
        <v/>
      </c>
      <c r="Q968" s="24" t="str">
        <f t="shared" si="32"/>
        <v/>
      </c>
    </row>
    <row r="969" spans="1:17" ht="24.95" customHeight="1" x14ac:dyDescent="0.25">
      <c r="A969" s="17">
        <f t="shared" si="31"/>
        <v>967</v>
      </c>
      <c r="B969" s="18" t="str">
        <f>'Base de dados'!A968</f>
        <v>5140009720</v>
      </c>
      <c r="C969" s="19" t="str">
        <f>'Base de dados'!B968</f>
        <v>MARIA RAIMUNDA ALVES DA CRUZ</v>
      </c>
      <c r="D969" s="26">
        <f>'Base de dados'!C968</f>
        <v>5259240</v>
      </c>
      <c r="E969" s="20" t="str">
        <f>'Base de dados'!D968</f>
        <v>422.831.878-93</v>
      </c>
      <c r="F969" s="21" t="str">
        <f>IF('Base de dados'!E968&lt;&gt;"",'Base de dados'!E968,"")</f>
        <v/>
      </c>
      <c r="G969" s="21" t="str">
        <f>IF('Base de dados'!F968&lt;&gt;"",'Base de dados'!F968,"")</f>
        <v/>
      </c>
      <c r="H969" s="21" t="str">
        <f>IF('Base de dados'!G968&lt;&gt;"",'Base de dados'!G968,"")</f>
        <v/>
      </c>
      <c r="I969" s="31" t="str">
        <f>Prefeitura!D969</f>
        <v>RUA , 748 -  - JUQUIA</v>
      </c>
      <c r="J969" s="22" t="str">
        <f>Prefeitura!E969</f>
        <v>(13) 996637482</v>
      </c>
      <c r="K969" s="23" t="str">
        <f>LOWER('Base de dados'!K968)</f>
        <v>mariaalvesdacruz304@gmail.com</v>
      </c>
      <c r="L969" s="24" t="str">
        <f>'Base de dados'!J968</f>
        <v>POPULAÇÃO GERAL</v>
      </c>
      <c r="M969" s="24" t="str">
        <f>'Base de dados'!L968</f>
        <v>SUPLENTE COMPLEMENTAR</v>
      </c>
      <c r="N969" s="24">
        <f>'Base de dados'!M968</f>
        <v>736</v>
      </c>
      <c r="O969" s="29" t="str">
        <f>IF(OR(Prefeitura!I969="Não",Prefeitura!J969&lt;&gt;""),"EXCLUÍDO","")</f>
        <v/>
      </c>
      <c r="P969" s="24" t="str">
        <f>IF(Prefeitura!J969&lt;&gt;"","ATENDIDO CDHU",IF(Prefeitura!I969="Não","NÃO COMPROVA TEMPO DE MORADIA",""))</f>
        <v/>
      </c>
      <c r="Q969" s="24" t="str">
        <f t="shared" si="32"/>
        <v/>
      </c>
    </row>
    <row r="970" spans="1:17" ht="24.95" customHeight="1" x14ac:dyDescent="0.25">
      <c r="A970" s="17">
        <f t="shared" si="31"/>
        <v>968</v>
      </c>
      <c r="B970" s="18" t="str">
        <f>'Base de dados'!A969</f>
        <v>5140007807</v>
      </c>
      <c r="C970" s="19" t="str">
        <f>'Base de dados'!B969</f>
        <v>MARIA DE LUCIA DE OLIVEIRA</v>
      </c>
      <c r="D970" s="26">
        <f>'Base de dados'!C969</f>
        <v>368511649</v>
      </c>
      <c r="E970" s="20" t="str">
        <f>'Base de dados'!D969</f>
        <v>226.728.798-69</v>
      </c>
      <c r="F970" s="21" t="str">
        <f>IF('Base de dados'!E969&lt;&gt;"",'Base de dados'!E969,"")</f>
        <v/>
      </c>
      <c r="G970" s="21" t="str">
        <f>IF('Base de dados'!F969&lt;&gt;"",'Base de dados'!F969,"")</f>
        <v/>
      </c>
      <c r="H970" s="21" t="str">
        <f>IF('Base de dados'!G969&lt;&gt;"",'Base de dados'!G969,"")</f>
        <v/>
      </c>
      <c r="I970" s="31" t="str">
        <f>Prefeitura!D970</f>
        <v>SIT APARECIDO, PER 77 - RIBEIRAO FUNDO DE BAIXO - JUQUIA</v>
      </c>
      <c r="J970" s="22" t="str">
        <f>Prefeitura!E970</f>
        <v>(13) 991406615</v>
      </c>
      <c r="K970" s="23" t="str">
        <f>LOWER('Base de dados'!K969)</f>
        <v>maria.luciadeoliveira10@hotmail.com</v>
      </c>
      <c r="L970" s="24" t="str">
        <f>'Base de dados'!J969</f>
        <v>POPULAÇÃO GERAL</v>
      </c>
      <c r="M970" s="24" t="str">
        <f>'Base de dados'!L969</f>
        <v>SUPLENTE COMPLEMENTAR</v>
      </c>
      <c r="N970" s="24">
        <f>'Base de dados'!M969</f>
        <v>737</v>
      </c>
      <c r="O970" s="29" t="str">
        <f>IF(OR(Prefeitura!I970="Não",Prefeitura!J970&lt;&gt;""),"EXCLUÍDO","")</f>
        <v/>
      </c>
      <c r="P970" s="24" t="str">
        <f>IF(Prefeitura!J970&lt;&gt;"","ATENDIDO CDHU",IF(Prefeitura!I970="Não","NÃO COMPROVA TEMPO DE MORADIA",""))</f>
        <v/>
      </c>
      <c r="Q970" s="24" t="str">
        <f t="shared" si="32"/>
        <v/>
      </c>
    </row>
    <row r="971" spans="1:17" ht="24.95" customHeight="1" x14ac:dyDescent="0.25">
      <c r="A971" s="17">
        <f t="shared" si="31"/>
        <v>969</v>
      </c>
      <c r="B971" s="18" t="str">
        <f>'Base de dados'!A970</f>
        <v>5140010793</v>
      </c>
      <c r="C971" s="19" t="str">
        <f>'Base de dados'!B970</f>
        <v>PAOLA DA SILVEIRA ARAUJO</v>
      </c>
      <c r="D971" s="26">
        <f>'Base de dados'!C970</f>
        <v>503755345</v>
      </c>
      <c r="E971" s="20" t="str">
        <f>'Base de dados'!D970</f>
        <v>497.303.518-13</v>
      </c>
      <c r="F971" s="21" t="str">
        <f>IF('Base de dados'!E970&lt;&gt;"",'Base de dados'!E970,"")</f>
        <v/>
      </c>
      <c r="G971" s="21" t="str">
        <f>IF('Base de dados'!F970&lt;&gt;"",'Base de dados'!F970,"")</f>
        <v/>
      </c>
      <c r="H971" s="21" t="str">
        <f>IF('Base de dados'!G970&lt;&gt;"",'Base de dados'!G970,"")</f>
        <v/>
      </c>
      <c r="I971" s="31" t="str">
        <f>Prefeitura!D971</f>
        <v>RUA MARECHAL RONDON, 477 - CEDRO - JUQUIA</v>
      </c>
      <c r="J971" s="22" t="str">
        <f>Prefeitura!E971</f>
        <v>(13) 997946368</v>
      </c>
      <c r="K971" s="23" t="str">
        <f>LOWER('Base de dados'!K970)</f>
        <v>paolasilveira49@gmail.com</v>
      </c>
      <c r="L971" s="24" t="str">
        <f>'Base de dados'!J970</f>
        <v>POPULAÇÃO GERAL</v>
      </c>
      <c r="M971" s="24" t="str">
        <f>'Base de dados'!L970</f>
        <v>SUPLENTE COMPLEMENTAR</v>
      </c>
      <c r="N971" s="24">
        <f>'Base de dados'!M970</f>
        <v>738</v>
      </c>
      <c r="O971" s="29" t="str">
        <f>IF(OR(Prefeitura!I971="Não",Prefeitura!J971&lt;&gt;""),"EXCLUÍDO","")</f>
        <v/>
      </c>
      <c r="P971" s="24" t="str">
        <f>IF(Prefeitura!J971&lt;&gt;"","ATENDIDO CDHU",IF(Prefeitura!I971="Não","NÃO COMPROVA TEMPO DE MORADIA",""))</f>
        <v/>
      </c>
      <c r="Q971" s="24" t="str">
        <f t="shared" si="32"/>
        <v/>
      </c>
    </row>
    <row r="972" spans="1:17" ht="24.95" customHeight="1" x14ac:dyDescent="0.25">
      <c r="A972" s="17">
        <f t="shared" si="31"/>
        <v>970</v>
      </c>
      <c r="B972" s="18" t="str">
        <f>'Base de dados'!A971</f>
        <v>5140001248</v>
      </c>
      <c r="C972" s="19" t="str">
        <f>'Base de dados'!B971</f>
        <v>ALEF MACEDO LOPES</v>
      </c>
      <c r="D972" s="26">
        <f>'Base de dados'!C971</f>
        <v>429431089</v>
      </c>
      <c r="E972" s="20" t="str">
        <f>'Base de dados'!D971</f>
        <v>415.198.158-67</v>
      </c>
      <c r="F972" s="21" t="str">
        <f>IF('Base de dados'!E971&lt;&gt;"",'Base de dados'!E971,"")</f>
        <v/>
      </c>
      <c r="G972" s="21" t="str">
        <f>IF('Base de dados'!F971&lt;&gt;"",'Base de dados'!F971,"")</f>
        <v/>
      </c>
      <c r="H972" s="21" t="str">
        <f>IF('Base de dados'!G971&lt;&gt;"",'Base de dados'!G971,"")</f>
        <v/>
      </c>
      <c r="I972" s="31" t="str">
        <f>Prefeitura!D972</f>
        <v>RUA INDALECIO VEIGA MARTINS, 21 - FLORESTA - JUQUIA</v>
      </c>
      <c r="J972" s="22" t="str">
        <f>Prefeitura!E972</f>
        <v>(13) 974157811</v>
      </c>
      <c r="K972" s="23" t="str">
        <f>LOWER('Base de dados'!K971)</f>
        <v>amaclopes1@gmail.com</v>
      </c>
      <c r="L972" s="24" t="str">
        <f>'Base de dados'!J971</f>
        <v>POPULAÇÃO GERAL</v>
      </c>
      <c r="M972" s="24" t="str">
        <f>'Base de dados'!L971</f>
        <v>SUPLENTE COMPLEMENTAR</v>
      </c>
      <c r="N972" s="24">
        <f>'Base de dados'!M971</f>
        <v>739</v>
      </c>
      <c r="O972" s="29" t="str">
        <f>IF(OR(Prefeitura!I972="Não",Prefeitura!J972&lt;&gt;""),"EXCLUÍDO","")</f>
        <v/>
      </c>
      <c r="P972" s="24" t="str">
        <f>IF(Prefeitura!J972&lt;&gt;"","ATENDIDO CDHU",IF(Prefeitura!I972="Não","NÃO COMPROVA TEMPO DE MORADIA",""))</f>
        <v/>
      </c>
      <c r="Q972" s="24" t="str">
        <f t="shared" si="32"/>
        <v/>
      </c>
    </row>
    <row r="973" spans="1:17" ht="24.95" customHeight="1" x14ac:dyDescent="0.25">
      <c r="A973" s="17">
        <f t="shared" si="31"/>
        <v>971</v>
      </c>
      <c r="B973" s="18" t="str">
        <f>'Base de dados'!A972</f>
        <v>5140004952</v>
      </c>
      <c r="C973" s="19" t="str">
        <f>'Base de dados'!B972</f>
        <v>STEFANY CRISTINA DO VALLES DE JESUS</v>
      </c>
      <c r="D973" s="26">
        <f>'Base de dados'!C972</f>
        <v>633678557</v>
      </c>
      <c r="E973" s="20" t="str">
        <f>'Base de dados'!D972</f>
        <v>529.644.878-20</v>
      </c>
      <c r="F973" s="21" t="str">
        <f>IF('Base de dados'!E972&lt;&gt;"",'Base de dados'!E972,"")</f>
        <v/>
      </c>
      <c r="G973" s="21" t="str">
        <f>IF('Base de dados'!F972&lt;&gt;"",'Base de dados'!F972,"")</f>
        <v/>
      </c>
      <c r="H973" s="21" t="str">
        <f>IF('Base de dados'!G972&lt;&gt;"",'Base de dados'!G972,"")</f>
        <v/>
      </c>
      <c r="I973" s="31" t="str">
        <f>Prefeitura!D973</f>
        <v>SIT RIBEIRAO DOS SANTOS, S/N - RIBEIRAO DOS SANTOS - JUQUIA</v>
      </c>
      <c r="J973" s="22" t="str">
        <f>Prefeitura!E973</f>
        <v>(13) 997948589</v>
      </c>
      <c r="K973" s="23" t="str">
        <f>LOWER('Base de dados'!K972)</f>
        <v>stefany.cristinadovalles@hotmail.com</v>
      </c>
      <c r="L973" s="24" t="str">
        <f>'Base de dados'!J972</f>
        <v>POPULAÇÃO GERAL</v>
      </c>
      <c r="M973" s="24" t="str">
        <f>'Base de dados'!L972</f>
        <v>SUPLENTE COMPLEMENTAR</v>
      </c>
      <c r="N973" s="24">
        <f>'Base de dados'!M972</f>
        <v>740</v>
      </c>
      <c r="O973" s="29" t="str">
        <f>IF(OR(Prefeitura!I973="Não",Prefeitura!J973&lt;&gt;""),"EXCLUÍDO","")</f>
        <v/>
      </c>
      <c r="P973" s="24" t="str">
        <f>IF(Prefeitura!J973&lt;&gt;"","ATENDIDO CDHU",IF(Prefeitura!I973="Não","NÃO COMPROVA TEMPO DE MORADIA",""))</f>
        <v/>
      </c>
      <c r="Q973" s="24" t="str">
        <f t="shared" si="32"/>
        <v/>
      </c>
    </row>
    <row r="974" spans="1:17" ht="24.95" customHeight="1" x14ac:dyDescent="0.25">
      <c r="A974" s="17">
        <f t="shared" si="31"/>
        <v>972</v>
      </c>
      <c r="B974" s="18" t="str">
        <f>'Base de dados'!A973</f>
        <v>5140010082</v>
      </c>
      <c r="C974" s="19" t="str">
        <f>'Base de dados'!B973</f>
        <v>SIDNEIA BATISTA OLIVEIRA</v>
      </c>
      <c r="D974" s="26">
        <f>'Base de dados'!C973</f>
        <v>472244437</v>
      </c>
      <c r="E974" s="20" t="str">
        <f>'Base de dados'!D973</f>
        <v>417.633.628-50</v>
      </c>
      <c r="F974" s="21" t="str">
        <f>IF('Base de dados'!E973&lt;&gt;"",'Base de dados'!E973,"")</f>
        <v>THIAGO WILLIAN RODRIGUES DA SILVA</v>
      </c>
      <c r="G974" s="21">
        <f>IF('Base de dados'!F973&lt;&gt;"",'Base de dados'!F973,"")</f>
        <v>409686682</v>
      </c>
      <c r="H974" s="21" t="str">
        <f>IF('Base de dados'!G973&lt;&gt;"",'Base de dados'!G973,"")</f>
        <v>332.253.218-69</v>
      </c>
      <c r="I974" s="31" t="str">
        <f>Prefeitura!D974</f>
        <v>RUA ANTONIO LEAL DAS NEVES, 271 - VILA SANCHES - JUQUIA</v>
      </c>
      <c r="J974" s="22" t="str">
        <f>Prefeitura!E974</f>
        <v>(13) 996871728</v>
      </c>
      <c r="K974" s="23" t="str">
        <f>LOWER('Base de dados'!K973)</f>
        <v>sidneiabatista90@outlook.com</v>
      </c>
      <c r="L974" s="24" t="str">
        <f>'Base de dados'!J973</f>
        <v>POPULAÇÃO GERAL</v>
      </c>
      <c r="M974" s="24" t="str">
        <f>'Base de dados'!L973</f>
        <v>SUPLENTE COMPLEMENTAR</v>
      </c>
      <c r="N974" s="24">
        <f>'Base de dados'!M973</f>
        <v>741</v>
      </c>
      <c r="O974" s="29" t="str">
        <f>IF(OR(Prefeitura!I974="Não",Prefeitura!J974&lt;&gt;""),"EXCLUÍDO","")</f>
        <v/>
      </c>
      <c r="P974" s="24" t="str">
        <f>IF(Prefeitura!J974&lt;&gt;"","ATENDIDO CDHU",IF(Prefeitura!I974="Não","NÃO COMPROVA TEMPO DE MORADIA",""))</f>
        <v/>
      </c>
      <c r="Q974" s="24" t="str">
        <f t="shared" si="32"/>
        <v/>
      </c>
    </row>
    <row r="975" spans="1:17" ht="24.95" customHeight="1" x14ac:dyDescent="0.25">
      <c r="A975" s="17">
        <f t="shared" si="31"/>
        <v>973</v>
      </c>
      <c r="B975" s="18" t="str">
        <f>'Base de dados'!A974</f>
        <v>5140009654</v>
      </c>
      <c r="C975" s="19" t="str">
        <f>'Base de dados'!B974</f>
        <v>SILVIO EDUARDO FLORIANO</v>
      </c>
      <c r="D975" s="26">
        <f>'Base de dados'!C974</f>
        <v>42245155</v>
      </c>
      <c r="E975" s="20" t="str">
        <f>'Base de dados'!D974</f>
        <v>325.408.128-56</v>
      </c>
      <c r="F975" s="21" t="str">
        <f>IF('Base de dados'!E974&lt;&gt;"",'Base de dados'!E974,"")</f>
        <v/>
      </c>
      <c r="G975" s="21" t="str">
        <f>IF('Base de dados'!F974&lt;&gt;"",'Base de dados'!F974,"")</f>
        <v/>
      </c>
      <c r="H975" s="21" t="str">
        <f>IF('Base de dados'!G974&lt;&gt;"",'Base de dados'!G974,"")</f>
        <v/>
      </c>
      <c r="I975" s="31" t="str">
        <f>Prefeitura!D975</f>
        <v>FAZ PROGRESSO, S/N - MORRO SECO - JUQUIA</v>
      </c>
      <c r="J975" s="22" t="str">
        <f>Prefeitura!E975</f>
        <v>(13) 996166706</v>
      </c>
      <c r="K975" s="23" t="str">
        <f>LOWER('Base de dados'!K974)</f>
        <v>silvioeduardofloriano25418@gmail.com</v>
      </c>
      <c r="L975" s="24" t="str">
        <f>'Base de dados'!J974</f>
        <v>POPULAÇÃO GERAL</v>
      </c>
      <c r="M975" s="24" t="str">
        <f>'Base de dados'!L974</f>
        <v>SUPLENTE COMPLEMENTAR</v>
      </c>
      <c r="N975" s="24">
        <f>'Base de dados'!M974</f>
        <v>742</v>
      </c>
      <c r="O975" s="29" t="str">
        <f>IF(OR(Prefeitura!I975="Não",Prefeitura!J975&lt;&gt;""),"EXCLUÍDO","")</f>
        <v/>
      </c>
      <c r="P975" s="24" t="str">
        <f>IF(Prefeitura!J975&lt;&gt;"","ATENDIDO CDHU",IF(Prefeitura!I975="Não","NÃO COMPROVA TEMPO DE MORADIA",""))</f>
        <v/>
      </c>
      <c r="Q975" s="24" t="str">
        <f t="shared" si="32"/>
        <v/>
      </c>
    </row>
    <row r="976" spans="1:17" ht="24.95" customHeight="1" x14ac:dyDescent="0.25">
      <c r="A976" s="17">
        <f t="shared" si="31"/>
        <v>974</v>
      </c>
      <c r="B976" s="18" t="str">
        <f>'Base de dados'!A975</f>
        <v>5140006247</v>
      </c>
      <c r="C976" s="19" t="str">
        <f>'Base de dados'!B975</f>
        <v>MARIA DE FATIMA DOS SANTOS</v>
      </c>
      <c r="D976" s="26">
        <f>'Base de dados'!C975</f>
        <v>259137972</v>
      </c>
      <c r="E976" s="20" t="str">
        <f>'Base de dados'!D975</f>
        <v>280.974.998-19</v>
      </c>
      <c r="F976" s="21" t="str">
        <f>IF('Base de dados'!E975&lt;&gt;"",'Base de dados'!E975,"")</f>
        <v/>
      </c>
      <c r="G976" s="21" t="str">
        <f>IF('Base de dados'!F975&lt;&gt;"",'Base de dados'!F975,"")</f>
        <v/>
      </c>
      <c r="H976" s="21" t="str">
        <f>IF('Base de dados'!G975&lt;&gt;"",'Base de dados'!G975,"")</f>
        <v/>
      </c>
      <c r="I976" s="31" t="str">
        <f>Prefeitura!D976</f>
        <v>RUA ADVENTISTA, 211 - PIUVA - JUQUIA</v>
      </c>
      <c r="J976" s="22" t="str">
        <f>Prefeitura!E976</f>
        <v>(13) 997569337</v>
      </c>
      <c r="K976" s="23" t="str">
        <f>LOWER('Base de dados'!K975)</f>
        <v>fatimaramosdossantos2016@gmail.com</v>
      </c>
      <c r="L976" s="24" t="str">
        <f>'Base de dados'!J975</f>
        <v>POPULAÇÃO GERAL</v>
      </c>
      <c r="M976" s="24" t="str">
        <f>'Base de dados'!L975</f>
        <v>SUPLENTE COMPLEMENTAR</v>
      </c>
      <c r="N976" s="24">
        <f>'Base de dados'!M975</f>
        <v>743</v>
      </c>
      <c r="O976" s="29" t="str">
        <f>IF(OR(Prefeitura!I976="Não",Prefeitura!J976&lt;&gt;""),"EXCLUÍDO","")</f>
        <v/>
      </c>
      <c r="P976" s="24" t="str">
        <f>IF(Prefeitura!J976&lt;&gt;"","ATENDIDO CDHU",IF(Prefeitura!I976="Não","NÃO COMPROVA TEMPO DE MORADIA",""))</f>
        <v/>
      </c>
      <c r="Q976" s="24" t="str">
        <f t="shared" si="32"/>
        <v/>
      </c>
    </row>
    <row r="977" spans="1:17" ht="24.95" customHeight="1" x14ac:dyDescent="0.25">
      <c r="A977" s="17">
        <f t="shared" si="31"/>
        <v>975</v>
      </c>
      <c r="B977" s="18" t="str">
        <f>'Base de dados'!A976</f>
        <v>5140003566</v>
      </c>
      <c r="C977" s="19" t="str">
        <f>'Base de dados'!B976</f>
        <v>TAINA CRISLAINE VAZ VIEIRA</v>
      </c>
      <c r="D977" s="26">
        <f>'Base de dados'!C976</f>
        <v>620156223</v>
      </c>
      <c r="E977" s="20" t="str">
        <f>'Base de dados'!D976</f>
        <v>513.151.128-33</v>
      </c>
      <c r="F977" s="21" t="str">
        <f>IF('Base de dados'!E976&lt;&gt;"",'Base de dados'!E976,"")</f>
        <v/>
      </c>
      <c r="G977" s="21" t="str">
        <f>IF('Base de dados'!F976&lt;&gt;"",'Base de dados'!F976,"")</f>
        <v/>
      </c>
      <c r="H977" s="21" t="str">
        <f>IF('Base de dados'!G976&lt;&gt;"",'Base de dados'!G976,"")</f>
        <v/>
      </c>
      <c r="I977" s="31" t="str">
        <f>Prefeitura!D977</f>
        <v>RUA JOAO VEIGA MARTINS, 251 - VILA FLORINDO DE BAIXO  - JUQUIA</v>
      </c>
      <c r="J977" s="22" t="str">
        <f>Prefeitura!E977</f>
        <v>(15) 998277804</v>
      </c>
      <c r="K977" s="23" t="str">
        <f>LOWER('Base de dados'!K976)</f>
        <v>krisalves1995@hotmail.com</v>
      </c>
      <c r="L977" s="24" t="str">
        <f>'Base de dados'!J976</f>
        <v>POPULAÇÃO GERAL</v>
      </c>
      <c r="M977" s="24" t="str">
        <f>'Base de dados'!L976</f>
        <v>SUPLENTE COMPLEMENTAR</v>
      </c>
      <c r="N977" s="24">
        <f>'Base de dados'!M976</f>
        <v>744</v>
      </c>
      <c r="O977" s="29" t="str">
        <f>IF(OR(Prefeitura!I977="Não",Prefeitura!J977&lt;&gt;""),"EXCLUÍDO","")</f>
        <v/>
      </c>
      <c r="P977" s="24" t="str">
        <f>IF(Prefeitura!J977&lt;&gt;"","ATENDIDO CDHU",IF(Prefeitura!I977="Não","NÃO COMPROVA TEMPO DE MORADIA",""))</f>
        <v/>
      </c>
      <c r="Q977" s="24" t="str">
        <f t="shared" si="32"/>
        <v/>
      </c>
    </row>
    <row r="978" spans="1:17" ht="24.95" customHeight="1" x14ac:dyDescent="0.25">
      <c r="A978" s="17">
        <f t="shared" si="31"/>
        <v>976</v>
      </c>
      <c r="B978" s="18" t="str">
        <f>'Base de dados'!A977</f>
        <v>5140006767</v>
      </c>
      <c r="C978" s="19" t="str">
        <f>'Base de dados'!B977</f>
        <v>JEDIEL DA SILVA DE LIMA</v>
      </c>
      <c r="D978" s="26">
        <f>'Base de dados'!C977</f>
        <v>351290230</v>
      </c>
      <c r="E978" s="20" t="str">
        <f>'Base de dados'!D977</f>
        <v>315.646.488-00</v>
      </c>
      <c r="F978" s="21" t="str">
        <f>IF('Base de dados'!E977&lt;&gt;"",'Base de dados'!E977,"")</f>
        <v/>
      </c>
      <c r="G978" s="21" t="str">
        <f>IF('Base de dados'!F977&lt;&gt;"",'Base de dados'!F977,"")</f>
        <v/>
      </c>
      <c r="H978" s="21" t="str">
        <f>IF('Base de dados'!G977&lt;&gt;"",'Base de dados'!G977,"")</f>
        <v/>
      </c>
      <c r="I978" s="31" t="str">
        <f>Prefeitura!D978</f>
        <v>RUA ARMANDO SIMOES GRAZINA, 212 - VILA FLORINDO DE BAIXO - JUQUIA</v>
      </c>
      <c r="J978" s="22" t="str">
        <f>Prefeitura!E978</f>
        <v>(13) 981501342</v>
      </c>
      <c r="K978" s="23" t="str">
        <f>LOWER('Base de dados'!K977)</f>
        <v>jediellima2305@gmail.com</v>
      </c>
      <c r="L978" s="24" t="str">
        <f>'Base de dados'!J977</f>
        <v>POPULAÇÃO GERAL</v>
      </c>
      <c r="M978" s="24" t="str">
        <f>'Base de dados'!L977</f>
        <v>SUPLENTE COMPLEMENTAR</v>
      </c>
      <c r="N978" s="24">
        <f>'Base de dados'!M977</f>
        <v>745</v>
      </c>
      <c r="O978" s="29" t="str">
        <f>IF(OR(Prefeitura!I978="Não",Prefeitura!J978&lt;&gt;""),"EXCLUÍDO","")</f>
        <v/>
      </c>
      <c r="P978" s="24" t="str">
        <f>IF(Prefeitura!J978&lt;&gt;"","ATENDIDO CDHU",IF(Prefeitura!I978="Não","NÃO COMPROVA TEMPO DE MORADIA",""))</f>
        <v/>
      </c>
      <c r="Q978" s="24" t="str">
        <f t="shared" si="32"/>
        <v/>
      </c>
    </row>
    <row r="979" spans="1:17" ht="24.95" customHeight="1" x14ac:dyDescent="0.25">
      <c r="A979" s="17">
        <f t="shared" si="31"/>
        <v>977</v>
      </c>
      <c r="B979" s="18" t="str">
        <f>'Base de dados'!A978</f>
        <v>5140002808</v>
      </c>
      <c r="C979" s="19" t="str">
        <f>'Base de dados'!B978</f>
        <v>JENNIFER SOUZA CRUZ</v>
      </c>
      <c r="D979" s="26">
        <f>'Base de dados'!C978</f>
        <v>594249004</v>
      </c>
      <c r="E979" s="20" t="str">
        <f>'Base de dados'!D978</f>
        <v>070.129.724-75</v>
      </c>
      <c r="F979" s="21" t="str">
        <f>IF('Base de dados'!E978&lt;&gt;"",'Base de dados'!E978,"")</f>
        <v>JOAB FIGUEIREDO DA CRUZ</v>
      </c>
      <c r="G979" s="21">
        <f>IF('Base de dados'!F978&lt;&gt;"",'Base de dados'!F978,"")</f>
        <v>458308274</v>
      </c>
      <c r="H979" s="21" t="str">
        <f>IF('Base de dados'!G978&lt;&gt;"",'Base de dados'!G978,"")</f>
        <v>391.595.758-59</v>
      </c>
      <c r="I979" s="31" t="str">
        <f>Prefeitura!D979</f>
        <v>RUA SETE, Sn - DAS ONCAS - JUQUIA</v>
      </c>
      <c r="J979" s="22" t="str">
        <f>Prefeitura!E979</f>
        <v>(11) 992470163</v>
      </c>
      <c r="K979" s="23" t="str">
        <f>LOWER('Base de dados'!K978)</f>
        <v>dhek1@hotmail.com</v>
      </c>
      <c r="L979" s="24" t="str">
        <f>'Base de dados'!J978</f>
        <v>POPULAÇÃO GERAL</v>
      </c>
      <c r="M979" s="24" t="str">
        <f>'Base de dados'!L978</f>
        <v>SUPLENTE COMPLEMENTAR</v>
      </c>
      <c r="N979" s="24">
        <f>'Base de dados'!M978</f>
        <v>746</v>
      </c>
      <c r="O979" s="29" t="str">
        <f>IF(OR(Prefeitura!I979="Não",Prefeitura!J979&lt;&gt;""),"EXCLUÍDO","")</f>
        <v/>
      </c>
      <c r="P979" s="24" t="str">
        <f>IF(Prefeitura!J979&lt;&gt;"","ATENDIDO CDHU",IF(Prefeitura!I979="Não","NÃO COMPROVA TEMPO DE MORADIA",""))</f>
        <v/>
      </c>
      <c r="Q979" s="24" t="str">
        <f t="shared" si="32"/>
        <v/>
      </c>
    </row>
    <row r="980" spans="1:17" ht="24.95" customHeight="1" x14ac:dyDescent="0.25">
      <c r="A980" s="17">
        <f t="shared" si="31"/>
        <v>978</v>
      </c>
      <c r="B980" s="18" t="str">
        <f>'Base de dados'!A979</f>
        <v>5140008656</v>
      </c>
      <c r="C980" s="19" t="str">
        <f>'Base de dados'!B979</f>
        <v>CLAUDINEIA DE SOUZA SANTIAGO</v>
      </c>
      <c r="D980" s="26">
        <f>'Base de dados'!C979</f>
        <v>272954664</v>
      </c>
      <c r="E980" s="20" t="str">
        <f>'Base de dados'!D979</f>
        <v>317.332.768-31</v>
      </c>
      <c r="F980" s="21" t="str">
        <f>IF('Base de dados'!E979&lt;&gt;"",'Base de dados'!E979,"")</f>
        <v/>
      </c>
      <c r="G980" s="21" t="str">
        <f>IF('Base de dados'!F979&lt;&gt;"",'Base de dados'!F979,"")</f>
        <v/>
      </c>
      <c r="H980" s="21" t="str">
        <f>IF('Base de dados'!G979&lt;&gt;"",'Base de dados'!G979,"")</f>
        <v/>
      </c>
      <c r="I980" s="31" t="str">
        <f>Prefeitura!D980</f>
        <v>RUA ANTONIO LEAL DAS NEVES, 186 - VILA SANCHES - JUQUIA</v>
      </c>
      <c r="J980" s="22" t="str">
        <f>Prefeitura!E980</f>
        <v>(13) 996710832</v>
      </c>
      <c r="K980" s="23" t="str">
        <f>LOWER('Base de dados'!K979)</f>
        <v>souzasantiago.claudineia@gmail.com</v>
      </c>
      <c r="L980" s="24" t="str">
        <f>'Base de dados'!J979</f>
        <v>POPULAÇÃO GERAL</v>
      </c>
      <c r="M980" s="24" t="str">
        <f>'Base de dados'!L979</f>
        <v>SUPLENTE COMPLEMENTAR</v>
      </c>
      <c r="N980" s="24">
        <f>'Base de dados'!M979</f>
        <v>747</v>
      </c>
      <c r="O980" s="29" t="str">
        <f>IF(OR(Prefeitura!I980="Não",Prefeitura!J980&lt;&gt;""),"EXCLUÍDO","")</f>
        <v/>
      </c>
      <c r="P980" s="24" t="str">
        <f>IF(Prefeitura!J980&lt;&gt;"","ATENDIDO CDHU",IF(Prefeitura!I980="Não","NÃO COMPROVA TEMPO DE MORADIA",""))</f>
        <v/>
      </c>
      <c r="Q980" s="24" t="str">
        <f t="shared" si="32"/>
        <v/>
      </c>
    </row>
    <row r="981" spans="1:17" ht="24.95" customHeight="1" x14ac:dyDescent="0.25">
      <c r="A981" s="17">
        <f t="shared" si="31"/>
        <v>979</v>
      </c>
      <c r="B981" s="18" t="str">
        <f>'Base de dados'!A980</f>
        <v>5140007377</v>
      </c>
      <c r="C981" s="19" t="str">
        <f>'Base de dados'!B980</f>
        <v>ONOFRE LOBO</v>
      </c>
      <c r="D981" s="26">
        <f>'Base de dados'!C980</f>
        <v>181881111</v>
      </c>
      <c r="E981" s="20" t="str">
        <f>'Base de dados'!D980</f>
        <v>255.745.288-27</v>
      </c>
      <c r="F981" s="21" t="str">
        <f>IF('Base de dados'!E980&lt;&gt;"",'Base de dados'!E980,"")</f>
        <v>FRANCISCA OLIVEIRA FERREIRA LOBO</v>
      </c>
      <c r="G981" s="21">
        <f>IF('Base de dados'!F980&lt;&gt;"",'Base de dados'!F980,"")</f>
        <v>367772966</v>
      </c>
      <c r="H981" s="21" t="str">
        <f>IF('Base de dados'!G980&lt;&gt;"",'Base de dados'!G980,"")</f>
        <v>326.362.248-07</v>
      </c>
      <c r="I981" s="31" t="str">
        <f>Prefeitura!D981</f>
        <v>SIT SITIO FAMILIA BASILIO, Sn - MORRO SECO - JUQUIA</v>
      </c>
      <c r="J981" s="22" t="str">
        <f>Prefeitura!E981</f>
        <v>(13) 996071813</v>
      </c>
      <c r="K981" s="23" t="str">
        <f>LOWER('Base de dados'!K980)</f>
        <v>franciscalobo84@gmail.com</v>
      </c>
      <c r="L981" s="24" t="str">
        <f>'Base de dados'!J980</f>
        <v>POPULAÇÃO GERAL</v>
      </c>
      <c r="M981" s="24" t="str">
        <f>'Base de dados'!L980</f>
        <v>SUPLENTE COMPLEMENTAR</v>
      </c>
      <c r="N981" s="24">
        <f>'Base de dados'!M980</f>
        <v>748</v>
      </c>
      <c r="O981" s="29" t="str">
        <f>IF(OR(Prefeitura!I981="Não",Prefeitura!J981&lt;&gt;""),"EXCLUÍDO","")</f>
        <v/>
      </c>
      <c r="P981" s="24" t="str">
        <f>IF(Prefeitura!J981&lt;&gt;"","ATENDIDO CDHU",IF(Prefeitura!I981="Não","NÃO COMPROVA TEMPO DE MORADIA",""))</f>
        <v/>
      </c>
      <c r="Q981" s="24" t="str">
        <f t="shared" si="32"/>
        <v/>
      </c>
    </row>
    <row r="982" spans="1:17" ht="24.95" customHeight="1" x14ac:dyDescent="0.25">
      <c r="A982" s="17">
        <f t="shared" si="31"/>
        <v>980</v>
      </c>
      <c r="B982" s="18" t="str">
        <f>'Base de dados'!A981</f>
        <v>5140008680</v>
      </c>
      <c r="C982" s="19" t="str">
        <f>'Base de dados'!B981</f>
        <v>FELIPE</v>
      </c>
      <c r="D982" s="26">
        <f>'Base de dados'!C981</f>
        <v>564083045</v>
      </c>
      <c r="E982" s="20" t="str">
        <f>'Base de dados'!D981</f>
        <v>454.846.708-45</v>
      </c>
      <c r="F982" s="21" t="str">
        <f>IF('Base de dados'!E981&lt;&gt;"",'Base de dados'!E981,"")</f>
        <v/>
      </c>
      <c r="G982" s="21" t="str">
        <f>IF('Base de dados'!F981&lt;&gt;"",'Base de dados'!F981,"")</f>
        <v/>
      </c>
      <c r="H982" s="21" t="str">
        <f>IF('Base de dados'!G981&lt;&gt;"",'Base de dados'!G981,"")</f>
        <v/>
      </c>
      <c r="I982" s="31" t="str">
        <f>Prefeitura!D982</f>
        <v>RUA KOEI MAEJO, 223 - ESTACAO  - JUQUIA</v>
      </c>
      <c r="J982" s="22" t="str">
        <f>Prefeitura!E982</f>
        <v>(13) 996956783</v>
      </c>
      <c r="K982" s="23" t="str">
        <f>LOWER('Base de dados'!K981)</f>
        <v>fehgodoy540@gmail.com</v>
      </c>
      <c r="L982" s="24" t="str">
        <f>'Base de dados'!J981</f>
        <v>POPULAÇÃO GERAL</v>
      </c>
      <c r="M982" s="24" t="str">
        <f>'Base de dados'!L981</f>
        <v>SUPLENTE COMPLEMENTAR</v>
      </c>
      <c r="N982" s="24">
        <f>'Base de dados'!M981</f>
        <v>749</v>
      </c>
      <c r="O982" s="29" t="str">
        <f>IF(OR(Prefeitura!I982="Não",Prefeitura!J982&lt;&gt;""),"EXCLUÍDO","")</f>
        <v/>
      </c>
      <c r="P982" s="24" t="str">
        <f>IF(Prefeitura!J982&lt;&gt;"","ATENDIDO CDHU",IF(Prefeitura!I982="Não","NÃO COMPROVA TEMPO DE MORADIA",""))</f>
        <v/>
      </c>
      <c r="Q982" s="24" t="str">
        <f t="shared" si="32"/>
        <v/>
      </c>
    </row>
    <row r="983" spans="1:17" ht="24.95" customHeight="1" x14ac:dyDescent="0.25">
      <c r="A983" s="17">
        <f t="shared" si="31"/>
        <v>981</v>
      </c>
      <c r="B983" s="18" t="str">
        <f>'Base de dados'!A982</f>
        <v>5140009829</v>
      </c>
      <c r="C983" s="19" t="str">
        <f>'Base de dados'!B982</f>
        <v>IRACI ALVES DE MEDEIROS</v>
      </c>
      <c r="D983" s="26">
        <f>'Base de dados'!C982</f>
        <v>187004079</v>
      </c>
      <c r="E983" s="20" t="str">
        <f>'Base de dados'!D982</f>
        <v>078.042.688-66</v>
      </c>
      <c r="F983" s="21" t="str">
        <f>IF('Base de dados'!E982&lt;&gt;"",'Base de dados'!E982,"")</f>
        <v/>
      </c>
      <c r="G983" s="21" t="str">
        <f>IF('Base de dados'!F982&lt;&gt;"",'Base de dados'!F982,"")</f>
        <v/>
      </c>
      <c r="H983" s="21" t="str">
        <f>IF('Base de dados'!G982&lt;&gt;"",'Base de dados'!G982,"")</f>
        <v/>
      </c>
      <c r="I983" s="31" t="str">
        <f>Prefeitura!D983</f>
        <v>RUA MARECHAL DEODORO DA FONSECA, 378 - VILA INDUSTRIAL - JUQUIA</v>
      </c>
      <c r="J983" s="22" t="str">
        <f>Prefeitura!E983</f>
        <v>(11) 941565077</v>
      </c>
      <c r="K983" s="23" t="str">
        <f>LOWER('Base de dados'!K982)</f>
        <v>iramedeiros144@gmail.com</v>
      </c>
      <c r="L983" s="24" t="str">
        <f>'Base de dados'!J982</f>
        <v>POPULAÇÃO GERAL</v>
      </c>
      <c r="M983" s="24" t="str">
        <f>'Base de dados'!L982</f>
        <v>SUPLENTE COMPLEMENTAR</v>
      </c>
      <c r="N983" s="24">
        <f>'Base de dados'!M982</f>
        <v>750</v>
      </c>
      <c r="O983" s="29" t="str">
        <f>IF(OR(Prefeitura!I983="Não",Prefeitura!J983&lt;&gt;""),"EXCLUÍDO","")</f>
        <v/>
      </c>
      <c r="P983" s="24" t="str">
        <f>IF(Prefeitura!J983&lt;&gt;"","ATENDIDO CDHU",IF(Prefeitura!I983="Não","NÃO COMPROVA TEMPO DE MORADIA",""))</f>
        <v/>
      </c>
      <c r="Q983" s="24" t="str">
        <f t="shared" si="32"/>
        <v/>
      </c>
    </row>
    <row r="984" spans="1:17" ht="24.95" customHeight="1" x14ac:dyDescent="0.25">
      <c r="A984" s="17">
        <f t="shared" si="31"/>
        <v>982</v>
      </c>
      <c r="B984" s="18" t="str">
        <f>'Base de dados'!A983</f>
        <v>5140001370</v>
      </c>
      <c r="C984" s="19" t="str">
        <f>'Base de dados'!B983</f>
        <v>HIGOR MILANEZ RIBEIRO</v>
      </c>
      <c r="D984" s="26">
        <f>'Base de dados'!C983</f>
        <v>390618755</v>
      </c>
      <c r="E984" s="20" t="str">
        <f>'Base de dados'!D983</f>
        <v>361.596.838-70</v>
      </c>
      <c r="F984" s="21" t="str">
        <f>IF('Base de dados'!E983&lt;&gt;"",'Base de dados'!E983,"")</f>
        <v>SABRINA APARECIDA RIBEIRO MILANEZ</v>
      </c>
      <c r="G984" s="21">
        <f>IF('Base de dados'!F983&lt;&gt;"",'Base de dados'!F983,"")</f>
        <v>551462176</v>
      </c>
      <c r="H984" s="21" t="str">
        <f>IF('Base de dados'!G983&lt;&gt;"",'Base de dados'!G983,"")</f>
        <v>702.925.706-51</v>
      </c>
      <c r="I984" s="31" t="str">
        <f>Prefeitura!D984</f>
        <v>RUA ZELIA DE OLIVEIRA SANTOS, 49 - VILA SANCHES - JUQUIA</v>
      </c>
      <c r="J984" s="22" t="str">
        <f>Prefeitura!E984</f>
        <v>(13) 997516621</v>
      </c>
      <c r="K984" s="23" t="str">
        <f>LOWER('Base de dados'!K983)</f>
        <v>higormilanez@yahoo.com.br</v>
      </c>
      <c r="L984" s="24" t="str">
        <f>'Base de dados'!J983</f>
        <v>POPULAÇÃO GERAL</v>
      </c>
      <c r="M984" s="24" t="str">
        <f>'Base de dados'!L983</f>
        <v>SUPLENTE COMPLEMENTAR</v>
      </c>
      <c r="N984" s="24">
        <f>'Base de dados'!M983</f>
        <v>751</v>
      </c>
      <c r="O984" s="29" t="str">
        <f>IF(OR(Prefeitura!I984="Não",Prefeitura!J984&lt;&gt;""),"EXCLUÍDO","")</f>
        <v/>
      </c>
      <c r="P984" s="24" t="str">
        <f>IF(Prefeitura!J984&lt;&gt;"","ATENDIDO CDHU",IF(Prefeitura!I984="Não","NÃO COMPROVA TEMPO DE MORADIA",""))</f>
        <v/>
      </c>
      <c r="Q984" s="24" t="str">
        <f t="shared" si="32"/>
        <v/>
      </c>
    </row>
    <row r="985" spans="1:17" ht="24.95" customHeight="1" x14ac:dyDescent="0.25">
      <c r="A985" s="17">
        <f t="shared" si="31"/>
        <v>983</v>
      </c>
      <c r="B985" s="18" t="str">
        <f>'Base de dados'!A984</f>
        <v>5140007963</v>
      </c>
      <c r="C985" s="19" t="str">
        <f>'Base de dados'!B984</f>
        <v>ANA PAULA FLORENCA DIAS</v>
      </c>
      <c r="D985" s="26">
        <f>'Base de dados'!C984</f>
        <v>420408964</v>
      </c>
      <c r="E985" s="20" t="str">
        <f>'Base de dados'!D984</f>
        <v>302.189.248-52</v>
      </c>
      <c r="F985" s="21" t="str">
        <f>IF('Base de dados'!E984&lt;&gt;"",'Base de dados'!E984,"")</f>
        <v>RAMIRO RIBEIRO DIAS</v>
      </c>
      <c r="G985" s="21">
        <f>IF('Base de dados'!F984&lt;&gt;"",'Base de dados'!F984,"")</f>
        <v>567957913</v>
      </c>
      <c r="H985" s="21" t="str">
        <f>IF('Base de dados'!G984&lt;&gt;"",'Base de dados'!G984,"")</f>
        <v>474.081.078-60</v>
      </c>
      <c r="I985" s="31" t="str">
        <f>Prefeitura!D985</f>
        <v>SIT KAIKAN, 01 - POUSO ALTO - JUQUIA</v>
      </c>
      <c r="J985" s="22" t="str">
        <f>Prefeitura!E985</f>
        <v>(13) 997527903</v>
      </c>
      <c r="K985" s="23" t="str">
        <f>LOWER('Base de dados'!K984)</f>
        <v>aflorencadias@gmail.com</v>
      </c>
      <c r="L985" s="24" t="str">
        <f>'Base de dados'!J984</f>
        <v>POPULAÇÃO GERAL</v>
      </c>
      <c r="M985" s="24" t="str">
        <f>'Base de dados'!L984</f>
        <v>SUPLENTE COMPLEMENTAR</v>
      </c>
      <c r="N985" s="24">
        <f>'Base de dados'!M984</f>
        <v>752</v>
      </c>
      <c r="O985" s="29" t="str">
        <f>IF(OR(Prefeitura!I985="Não",Prefeitura!J985&lt;&gt;""),"EXCLUÍDO","")</f>
        <v/>
      </c>
      <c r="P985" s="24" t="str">
        <f>IF(Prefeitura!J985&lt;&gt;"","ATENDIDO CDHU",IF(Prefeitura!I985="Não","NÃO COMPROVA TEMPO DE MORADIA",""))</f>
        <v/>
      </c>
      <c r="Q985" s="24" t="str">
        <f t="shared" si="32"/>
        <v/>
      </c>
    </row>
    <row r="986" spans="1:17" ht="24.95" customHeight="1" x14ac:dyDescent="0.25">
      <c r="A986" s="17">
        <f t="shared" si="31"/>
        <v>984</v>
      </c>
      <c r="B986" s="18" t="str">
        <f>'Base de dados'!A985</f>
        <v>5140010454</v>
      </c>
      <c r="C986" s="19" t="str">
        <f>'Base de dados'!B985</f>
        <v>NELSON</v>
      </c>
      <c r="D986" s="26">
        <f>'Base de dados'!C985</f>
        <v>232188749</v>
      </c>
      <c r="E986" s="20" t="str">
        <f>'Base de dados'!D985</f>
        <v>108.419.588-74</v>
      </c>
      <c r="F986" s="21" t="str">
        <f>IF('Base de dados'!E985&lt;&gt;"",'Base de dados'!E985,"")</f>
        <v/>
      </c>
      <c r="G986" s="21" t="str">
        <f>IF('Base de dados'!F985&lt;&gt;"",'Base de dados'!F985,"")</f>
        <v/>
      </c>
      <c r="H986" s="21" t="str">
        <f>IF('Base de dados'!G985&lt;&gt;"",'Base de dados'!G985,"")</f>
        <v/>
      </c>
      <c r="I986" s="31" t="str">
        <f>Prefeitura!D986</f>
        <v>RUA MARTINHO DIAS PENICHE, 329  - PIUVA - JUQUIA</v>
      </c>
      <c r="J986" s="22" t="str">
        <f>Prefeitura!E986</f>
        <v>(11) 938013181</v>
      </c>
      <c r="K986" s="23" t="str">
        <f>LOWER('Base de dados'!K985)</f>
        <v>nelsonhiga@gmail.cm</v>
      </c>
      <c r="L986" s="24" t="str">
        <f>'Base de dados'!J985</f>
        <v>POPULAÇÃO GERAL</v>
      </c>
      <c r="M986" s="24" t="str">
        <f>'Base de dados'!L985</f>
        <v>SUPLENTE COMPLEMENTAR</v>
      </c>
      <c r="N986" s="24">
        <f>'Base de dados'!M985</f>
        <v>753</v>
      </c>
      <c r="O986" s="29" t="str">
        <f>IF(OR(Prefeitura!I986="Não",Prefeitura!J986&lt;&gt;""),"EXCLUÍDO","")</f>
        <v/>
      </c>
      <c r="P986" s="24" t="str">
        <f>IF(Prefeitura!J986&lt;&gt;"","ATENDIDO CDHU",IF(Prefeitura!I986="Não","NÃO COMPROVA TEMPO DE MORADIA",""))</f>
        <v/>
      </c>
      <c r="Q986" s="24" t="str">
        <f t="shared" si="32"/>
        <v/>
      </c>
    </row>
    <row r="987" spans="1:17" ht="24.95" customHeight="1" x14ac:dyDescent="0.25">
      <c r="A987" s="17">
        <f t="shared" si="31"/>
        <v>985</v>
      </c>
      <c r="B987" s="18" t="str">
        <f>'Base de dados'!A986</f>
        <v>5140003319</v>
      </c>
      <c r="C987" s="19" t="str">
        <f>'Base de dados'!B986</f>
        <v>JORGE RILDO DE OLIVEIRA JUNIOR</v>
      </c>
      <c r="D987" s="26">
        <f>'Base de dados'!C986</f>
        <v>543236559</v>
      </c>
      <c r="E987" s="20" t="str">
        <f>'Base de dados'!D986</f>
        <v>473.099.678-01</v>
      </c>
      <c r="F987" s="21" t="str">
        <f>IF('Base de dados'!E986&lt;&gt;"",'Base de dados'!E986,"")</f>
        <v/>
      </c>
      <c r="G987" s="21" t="str">
        <f>IF('Base de dados'!F986&lt;&gt;"",'Base de dados'!F986,"")</f>
        <v/>
      </c>
      <c r="H987" s="21" t="str">
        <f>IF('Base de dados'!G986&lt;&gt;"",'Base de dados'!G986,"")</f>
        <v/>
      </c>
      <c r="I987" s="31" t="str">
        <f>Prefeitura!D987</f>
        <v>RUA OTACILIO MAGALHAES, 481 - VILA INDUSTRIAL  - JUQUIA</v>
      </c>
      <c r="J987" s="22" t="str">
        <f>Prefeitura!E987</f>
        <v>(13) 996318653</v>
      </c>
      <c r="K987" s="23" t="str">
        <f>LOWER('Base de dados'!K986)</f>
        <v>rildo.jorge03@gmail.com</v>
      </c>
      <c r="L987" s="24" t="str">
        <f>'Base de dados'!J986</f>
        <v>POPULAÇÃO GERAL</v>
      </c>
      <c r="M987" s="24" t="str">
        <f>'Base de dados'!L986</f>
        <v>SUPLENTE COMPLEMENTAR</v>
      </c>
      <c r="N987" s="24">
        <f>'Base de dados'!M986</f>
        <v>754</v>
      </c>
      <c r="O987" s="29" t="str">
        <f>IF(OR(Prefeitura!I987="Não",Prefeitura!J987&lt;&gt;""),"EXCLUÍDO","")</f>
        <v/>
      </c>
      <c r="P987" s="24" t="str">
        <f>IF(Prefeitura!J987&lt;&gt;"","ATENDIDO CDHU",IF(Prefeitura!I987="Não","NÃO COMPROVA TEMPO DE MORADIA",""))</f>
        <v/>
      </c>
      <c r="Q987" s="24" t="str">
        <f t="shared" ref="Q987:Q1050" si="33">IF(P987="","",IF(P987="ATENDIDO CDHU","CDHU","PREFEITURA"))</f>
        <v/>
      </c>
    </row>
    <row r="988" spans="1:17" ht="24.95" customHeight="1" x14ac:dyDescent="0.25">
      <c r="A988" s="17">
        <f t="shared" si="31"/>
        <v>986</v>
      </c>
      <c r="B988" s="18" t="str">
        <f>'Base de dados'!A987</f>
        <v>5140001743</v>
      </c>
      <c r="C988" s="19" t="str">
        <f>'Base de dados'!B987</f>
        <v>JHERILIN SILVA</v>
      </c>
      <c r="D988" s="26">
        <f>'Base de dados'!C987</f>
        <v>5573292912</v>
      </c>
      <c r="E988" s="20" t="str">
        <f>'Base de dados'!D987</f>
        <v>343.590.818-12</v>
      </c>
      <c r="F988" s="21" t="str">
        <f>IF('Base de dados'!E987&lt;&gt;"",'Base de dados'!E987,"")</f>
        <v/>
      </c>
      <c r="G988" s="21" t="str">
        <f>IF('Base de dados'!F987&lt;&gt;"",'Base de dados'!F987,"")</f>
        <v/>
      </c>
      <c r="H988" s="21" t="str">
        <f>IF('Base de dados'!G987&lt;&gt;"",'Base de dados'!G987,"")</f>
        <v/>
      </c>
      <c r="I988" s="31" t="str">
        <f>Prefeitura!D988</f>
        <v>RUA SANTA RITA, 185 - VILA UBIRAJARA  - MIRACATU</v>
      </c>
      <c r="J988" s="22" t="str">
        <f>Prefeitura!E988</f>
        <v>(13) 996018061</v>
      </c>
      <c r="K988" s="23" t="str">
        <f>LOWER('Base de dados'!K987)</f>
        <v>jherilyn.leandro@hotmail.com</v>
      </c>
      <c r="L988" s="24" t="str">
        <f>'Base de dados'!J987</f>
        <v>POPULAÇÃO GERAL</v>
      </c>
      <c r="M988" s="24" t="str">
        <f>'Base de dados'!L987</f>
        <v>SUPLENTE COMPLEMENTAR</v>
      </c>
      <c r="N988" s="24">
        <f>'Base de dados'!M987</f>
        <v>755</v>
      </c>
      <c r="O988" s="29" t="str">
        <f>IF(OR(Prefeitura!I988="Não",Prefeitura!J988&lt;&gt;""),"EXCLUÍDO","")</f>
        <v/>
      </c>
      <c r="P988" s="24" t="str">
        <f>IF(Prefeitura!J988&lt;&gt;"","ATENDIDO CDHU",IF(Prefeitura!I988="Não","NÃO COMPROVA TEMPO DE MORADIA",""))</f>
        <v/>
      </c>
      <c r="Q988" s="24" t="str">
        <f t="shared" si="33"/>
        <v/>
      </c>
    </row>
    <row r="989" spans="1:17" ht="24.95" customHeight="1" x14ac:dyDescent="0.25">
      <c r="A989" s="17">
        <f t="shared" si="31"/>
        <v>987</v>
      </c>
      <c r="B989" s="18" t="str">
        <f>'Base de dados'!A988</f>
        <v>5140003657</v>
      </c>
      <c r="C989" s="19" t="str">
        <f>'Base de dados'!B988</f>
        <v>FABIANA DOS SANTOS SILVA</v>
      </c>
      <c r="D989" s="26">
        <f>'Base de dados'!C988</f>
        <v>450181479</v>
      </c>
      <c r="E989" s="20" t="str">
        <f>'Base de dados'!D988</f>
        <v>354.364.888-89</v>
      </c>
      <c r="F989" s="21" t="str">
        <f>IF('Base de dados'!E988&lt;&gt;"",'Base de dados'!E988,"")</f>
        <v/>
      </c>
      <c r="G989" s="21" t="str">
        <f>IF('Base de dados'!F988&lt;&gt;"",'Base de dados'!F988,"")</f>
        <v/>
      </c>
      <c r="H989" s="21" t="str">
        <f>IF('Base de dados'!G988&lt;&gt;"",'Base de dados'!G988,"")</f>
        <v/>
      </c>
      <c r="I989" s="31" t="str">
        <f>Prefeitura!D989</f>
        <v>RUA PATIO DA ESTACAO, 120 - ESTACAO - JUQUIA</v>
      </c>
      <c r="J989" s="22" t="str">
        <f>Prefeitura!E989</f>
        <v>(13) 981919589</v>
      </c>
      <c r="K989" s="23" t="str">
        <f>LOWER('Base de dados'!K988)</f>
        <v>binha.fass@hotmail.com</v>
      </c>
      <c r="L989" s="24" t="str">
        <f>'Base de dados'!J988</f>
        <v>POPULAÇÃO GERAL</v>
      </c>
      <c r="M989" s="24" t="str">
        <f>'Base de dados'!L988</f>
        <v>SUPLENTE COMPLEMENTAR</v>
      </c>
      <c r="N989" s="24">
        <f>'Base de dados'!M988</f>
        <v>756</v>
      </c>
      <c r="O989" s="29" t="str">
        <f>IF(OR(Prefeitura!I989="Não",Prefeitura!J989&lt;&gt;""),"EXCLUÍDO","")</f>
        <v/>
      </c>
      <c r="P989" s="24" t="str">
        <f>IF(Prefeitura!J989&lt;&gt;"","ATENDIDO CDHU",IF(Prefeitura!I989="Não","NÃO COMPROVA TEMPO DE MORADIA",""))</f>
        <v/>
      </c>
      <c r="Q989" s="24" t="str">
        <f t="shared" si="33"/>
        <v/>
      </c>
    </row>
    <row r="990" spans="1:17" ht="24.95" customHeight="1" x14ac:dyDescent="0.25">
      <c r="A990" s="17">
        <f t="shared" si="31"/>
        <v>988</v>
      </c>
      <c r="B990" s="18" t="str">
        <f>'Base de dados'!A989</f>
        <v>5140006239</v>
      </c>
      <c r="C990" s="19" t="str">
        <f>'Base de dados'!B989</f>
        <v>FELIPE ESTEVES DE OLIVEIRA</v>
      </c>
      <c r="D990" s="26">
        <f>'Base de dados'!C989</f>
        <v>490153033</v>
      </c>
      <c r="E990" s="20" t="str">
        <f>'Base de dados'!D989</f>
        <v>418.996.968-06</v>
      </c>
      <c r="F990" s="21" t="str">
        <f>IF('Base de dados'!E989&lt;&gt;"",'Base de dados'!E989,"")</f>
        <v/>
      </c>
      <c r="G990" s="21" t="str">
        <f>IF('Base de dados'!F989&lt;&gt;"",'Base de dados'!F989,"")</f>
        <v/>
      </c>
      <c r="H990" s="21" t="str">
        <f>IF('Base de dados'!G989&lt;&gt;"",'Base de dados'!G989,"")</f>
        <v/>
      </c>
      <c r="I990" s="31" t="str">
        <f>Prefeitura!D990</f>
        <v>VLA VIELA 2, 95 - VILA SANCHES - JUQUIA</v>
      </c>
      <c r="J990" s="22" t="str">
        <f>Prefeitura!E990</f>
        <v>(13) 997988463</v>
      </c>
      <c r="K990" s="23" t="str">
        <f>LOWER('Base de dados'!K989)</f>
        <v>lipinhodvs3@gmail.com</v>
      </c>
      <c r="L990" s="24" t="str">
        <f>'Base de dados'!J989</f>
        <v>POPULAÇÃO GERAL</v>
      </c>
      <c r="M990" s="24" t="str">
        <f>'Base de dados'!L989</f>
        <v>SUPLENTE COMPLEMENTAR</v>
      </c>
      <c r="N990" s="24">
        <f>'Base de dados'!M989</f>
        <v>757</v>
      </c>
      <c r="O990" s="29" t="str">
        <f>IF(OR(Prefeitura!I990="Não",Prefeitura!J990&lt;&gt;""),"EXCLUÍDO","")</f>
        <v/>
      </c>
      <c r="P990" s="24" t="str">
        <f>IF(Prefeitura!J990&lt;&gt;"","ATENDIDO CDHU",IF(Prefeitura!I990="Não","NÃO COMPROVA TEMPO DE MORADIA",""))</f>
        <v/>
      </c>
      <c r="Q990" s="24" t="str">
        <f t="shared" si="33"/>
        <v/>
      </c>
    </row>
    <row r="991" spans="1:17" ht="24.95" customHeight="1" x14ac:dyDescent="0.25">
      <c r="A991" s="17">
        <f t="shared" si="31"/>
        <v>989</v>
      </c>
      <c r="B991" s="18" t="str">
        <f>'Base de dados'!A990</f>
        <v>5140002907</v>
      </c>
      <c r="C991" s="19" t="str">
        <f>'Base de dados'!B990</f>
        <v>MARIA ELENILDA BRITO DA SILVA</v>
      </c>
      <c r="D991" s="26">
        <f>'Base de dados'!C990</f>
        <v>473906314</v>
      </c>
      <c r="E991" s="20" t="str">
        <f>'Base de dados'!D990</f>
        <v>396.957.958-97</v>
      </c>
      <c r="F991" s="21" t="str">
        <f>IF('Base de dados'!E990&lt;&gt;"",'Base de dados'!E990,"")</f>
        <v>EDERSON OLIVEIRA DE ALMEIDA</v>
      </c>
      <c r="G991" s="21">
        <f>IF('Base de dados'!F990&lt;&gt;"",'Base de dados'!F990,"")</f>
        <v>490213571</v>
      </c>
      <c r="H991" s="21" t="str">
        <f>IF('Base de dados'!G990&lt;&gt;"",'Base de dados'!G990,"")</f>
        <v>434.689.928-58</v>
      </c>
      <c r="I991" s="31" t="str">
        <f>Prefeitura!D991</f>
        <v>RUA BAHIA, 592 - PARQUE NACIONAL - JUQUIA</v>
      </c>
      <c r="J991" s="22" t="str">
        <f>Prefeitura!E991</f>
        <v>(13) 997049772</v>
      </c>
      <c r="K991" s="23" t="str">
        <f>LOWER('Base de dados'!K990)</f>
        <v>maribritosilva06@gmail.com</v>
      </c>
      <c r="L991" s="24" t="str">
        <f>'Base de dados'!J990</f>
        <v>POPULAÇÃO GERAL</v>
      </c>
      <c r="M991" s="24" t="str">
        <f>'Base de dados'!L990</f>
        <v>SUPLENTE COMPLEMENTAR</v>
      </c>
      <c r="N991" s="24">
        <f>'Base de dados'!M990</f>
        <v>758</v>
      </c>
      <c r="O991" s="29" t="str">
        <f>IF(OR(Prefeitura!I991="Não",Prefeitura!J991&lt;&gt;""),"EXCLUÍDO","")</f>
        <v/>
      </c>
      <c r="P991" s="24" t="str">
        <f>IF(Prefeitura!J991&lt;&gt;"","ATENDIDO CDHU",IF(Prefeitura!I991="Não","NÃO COMPROVA TEMPO DE MORADIA",""))</f>
        <v/>
      </c>
      <c r="Q991" s="24" t="str">
        <f t="shared" si="33"/>
        <v/>
      </c>
    </row>
    <row r="992" spans="1:17" ht="24.95" customHeight="1" x14ac:dyDescent="0.25">
      <c r="A992" s="17">
        <f t="shared" si="31"/>
        <v>990</v>
      </c>
      <c r="B992" s="18" t="str">
        <f>'Base de dados'!A991</f>
        <v>5140003996</v>
      </c>
      <c r="C992" s="19" t="str">
        <f>'Base de dados'!B991</f>
        <v>STEFANIA DIAS PEDRO ALVES</v>
      </c>
      <c r="D992" s="26">
        <f>'Base de dados'!C991</f>
        <v>477049692</v>
      </c>
      <c r="E992" s="20" t="str">
        <f>'Base de dados'!D991</f>
        <v>312.818.238-80</v>
      </c>
      <c r="F992" s="21" t="str">
        <f>IF('Base de dados'!E991&lt;&gt;"",'Base de dados'!E991,"")</f>
        <v/>
      </c>
      <c r="G992" s="21" t="str">
        <f>IF('Base de dados'!F991&lt;&gt;"",'Base de dados'!F991,"")</f>
        <v/>
      </c>
      <c r="H992" s="21" t="str">
        <f>IF('Base de dados'!G991&lt;&gt;"",'Base de dados'!G991,"")</f>
        <v/>
      </c>
      <c r="I992" s="31" t="str">
        <f>Prefeitura!D992</f>
        <v>RUA NOVE, 75 - VILA PEDREIRA - JUQUIA</v>
      </c>
      <c r="J992" s="22" t="str">
        <f>Prefeitura!E992</f>
        <v>(13) 997942562</v>
      </c>
      <c r="K992" s="23" t="str">
        <f>LOWER('Base de dados'!K991)</f>
        <v>stefaniadiaspedro@gmail.com</v>
      </c>
      <c r="L992" s="24" t="str">
        <f>'Base de dados'!J991</f>
        <v>POPULAÇÃO GERAL</v>
      </c>
      <c r="M992" s="24" t="str">
        <f>'Base de dados'!L991</f>
        <v>SUPLENTE COMPLEMENTAR</v>
      </c>
      <c r="N992" s="24">
        <f>'Base de dados'!M991</f>
        <v>759</v>
      </c>
      <c r="O992" s="29" t="str">
        <f>IF(OR(Prefeitura!I992="Não",Prefeitura!J992&lt;&gt;""),"EXCLUÍDO","")</f>
        <v/>
      </c>
      <c r="P992" s="24" t="str">
        <f>IF(Prefeitura!J992&lt;&gt;"","ATENDIDO CDHU",IF(Prefeitura!I992="Não","NÃO COMPROVA TEMPO DE MORADIA",""))</f>
        <v/>
      </c>
      <c r="Q992" s="24" t="str">
        <f t="shared" si="33"/>
        <v/>
      </c>
    </row>
    <row r="993" spans="1:17" ht="24.95" customHeight="1" x14ac:dyDescent="0.25">
      <c r="A993" s="17">
        <f t="shared" si="31"/>
        <v>991</v>
      </c>
      <c r="B993" s="18" t="str">
        <f>'Base de dados'!A992</f>
        <v>5140003459</v>
      </c>
      <c r="C993" s="19" t="str">
        <f>'Base de dados'!B992</f>
        <v>ROGERIO OLIVEIRA DA SILVA</v>
      </c>
      <c r="D993" s="26">
        <f>'Base de dados'!C992</f>
        <v>420407686</v>
      </c>
      <c r="E993" s="20" t="str">
        <f>'Base de dados'!D992</f>
        <v>359.790.028-39</v>
      </c>
      <c r="F993" s="21" t="str">
        <f>IF('Base de dados'!E992&lt;&gt;"",'Base de dados'!E992,"")</f>
        <v/>
      </c>
      <c r="G993" s="21" t="str">
        <f>IF('Base de dados'!F992&lt;&gt;"",'Base de dados'!F992,"")</f>
        <v/>
      </c>
      <c r="H993" s="21" t="str">
        <f>IF('Base de dados'!G992&lt;&gt;"",'Base de dados'!G992,"")</f>
        <v/>
      </c>
      <c r="I993" s="31" t="str">
        <f>Prefeitura!D993</f>
        <v>RUA PARA, 93 - CENTRO - JUQUIA</v>
      </c>
      <c r="J993" s="22" t="str">
        <f>Prefeitura!E993</f>
        <v>(13) 996517279</v>
      </c>
      <c r="K993" s="23" t="str">
        <f>LOWER('Base de dados'!K992)</f>
        <v>rogerioods@bol.com.br</v>
      </c>
      <c r="L993" s="24" t="str">
        <f>'Base de dados'!J992</f>
        <v>POPULAÇÃO GERAL</v>
      </c>
      <c r="M993" s="24" t="str">
        <f>'Base de dados'!L992</f>
        <v>SUPLENTE COMPLEMENTAR</v>
      </c>
      <c r="N993" s="24">
        <f>'Base de dados'!M992</f>
        <v>760</v>
      </c>
      <c r="O993" s="29" t="str">
        <f>IF(OR(Prefeitura!I993="Não",Prefeitura!J993&lt;&gt;""),"EXCLUÍDO","")</f>
        <v/>
      </c>
      <c r="P993" s="24" t="str">
        <f>IF(Prefeitura!J993&lt;&gt;"","ATENDIDO CDHU",IF(Prefeitura!I993="Não","NÃO COMPROVA TEMPO DE MORADIA",""))</f>
        <v/>
      </c>
      <c r="Q993" s="24" t="str">
        <f t="shared" si="33"/>
        <v/>
      </c>
    </row>
    <row r="994" spans="1:17" ht="24.95" customHeight="1" x14ac:dyDescent="0.25">
      <c r="A994" s="17">
        <f t="shared" si="31"/>
        <v>992</v>
      </c>
      <c r="B994" s="18" t="str">
        <f>'Base de dados'!A993</f>
        <v>5140002782</v>
      </c>
      <c r="C994" s="19" t="str">
        <f>'Base de dados'!B993</f>
        <v>WEVERTON ALMEIDA DA CRUZ</v>
      </c>
      <c r="D994" s="26">
        <f>'Base de dados'!C993</f>
        <v>413590033</v>
      </c>
      <c r="E994" s="20" t="str">
        <f>'Base de dados'!D993</f>
        <v>444.902.138-08</v>
      </c>
      <c r="F994" s="21" t="str">
        <f>IF('Base de dados'!E993&lt;&gt;"",'Base de dados'!E993,"")</f>
        <v/>
      </c>
      <c r="G994" s="21" t="str">
        <f>IF('Base de dados'!F993&lt;&gt;"",'Base de dados'!F993,"")</f>
        <v/>
      </c>
      <c r="H994" s="21" t="str">
        <f>IF('Base de dados'!G993&lt;&gt;"",'Base de dados'!G993,"")</f>
        <v/>
      </c>
      <c r="I994" s="31" t="str">
        <f>Prefeitura!D994</f>
        <v>RUA NOVE, 146 - VILA PEDREIRA - JUQUIA</v>
      </c>
      <c r="J994" s="22" t="str">
        <f>Prefeitura!E994</f>
        <v>(13) 991971229</v>
      </c>
      <c r="K994" s="23" t="str">
        <f>LOWER('Base de dados'!K993)</f>
        <v>weverton.xadrez@hotmail.com</v>
      </c>
      <c r="L994" s="24" t="str">
        <f>'Base de dados'!J993</f>
        <v>POPULAÇÃO GERAL</v>
      </c>
      <c r="M994" s="24" t="str">
        <f>'Base de dados'!L993</f>
        <v>SUPLENTE COMPLEMENTAR</v>
      </c>
      <c r="N994" s="24">
        <f>'Base de dados'!M993</f>
        <v>761</v>
      </c>
      <c r="O994" s="29" t="str">
        <f>IF(OR(Prefeitura!I994="Não",Prefeitura!J994&lt;&gt;""),"EXCLUÍDO","")</f>
        <v/>
      </c>
      <c r="P994" s="24" t="str">
        <f>IF(Prefeitura!J994&lt;&gt;"","ATENDIDO CDHU",IF(Prefeitura!I994="Não","NÃO COMPROVA TEMPO DE MORADIA",""))</f>
        <v/>
      </c>
      <c r="Q994" s="24" t="str">
        <f t="shared" si="33"/>
        <v/>
      </c>
    </row>
    <row r="995" spans="1:17" ht="24.95" customHeight="1" x14ac:dyDescent="0.25">
      <c r="A995" s="17">
        <f t="shared" si="31"/>
        <v>993</v>
      </c>
      <c r="B995" s="18" t="str">
        <f>'Base de dados'!A994</f>
        <v>5140005488</v>
      </c>
      <c r="C995" s="19" t="str">
        <f>'Base de dados'!B994</f>
        <v>CRISTIANE DE OLIVEIRA MACIEL</v>
      </c>
      <c r="D995" s="26">
        <f>'Base de dados'!C994</f>
        <v>462944591</v>
      </c>
      <c r="E995" s="20" t="str">
        <f>'Base de dados'!D994</f>
        <v>393.804.808-57</v>
      </c>
      <c r="F995" s="21" t="str">
        <f>IF('Base de dados'!E994&lt;&gt;"",'Base de dados'!E994,"")</f>
        <v>LUCIANO CABOCLO DA SILVA</v>
      </c>
      <c r="G995" s="21">
        <f>IF('Base de dados'!F994&lt;&gt;"",'Base de dados'!F994,"")</f>
        <v>418263735</v>
      </c>
      <c r="H995" s="21" t="str">
        <f>IF('Base de dados'!G994&lt;&gt;"",'Base de dados'!G994,"")</f>
        <v>323.457.818-40</v>
      </c>
      <c r="I995" s="31" t="str">
        <f>Prefeitura!D995</f>
        <v>RUA PROFESSOR FRANCISCO ARCELINO DO AMARAL, 206 - VILA SANCHES - JUQUIA</v>
      </c>
      <c r="J995" s="22" t="str">
        <f>Prefeitura!E995</f>
        <v>(13) 996048520</v>
      </c>
      <c r="K995" s="23" t="str">
        <f>LOWER('Base de dados'!K994)</f>
        <v>christiane-lucy@hotmail.com</v>
      </c>
      <c r="L995" s="24" t="str">
        <f>'Base de dados'!J994</f>
        <v>POPULAÇÃO GERAL</v>
      </c>
      <c r="M995" s="24" t="str">
        <f>'Base de dados'!L994</f>
        <v>SUPLENTE COMPLEMENTAR</v>
      </c>
      <c r="N995" s="24">
        <f>'Base de dados'!M994</f>
        <v>762</v>
      </c>
      <c r="O995" s="29" t="str">
        <f>IF(OR(Prefeitura!I995="Não",Prefeitura!J995&lt;&gt;""),"EXCLUÍDO","")</f>
        <v/>
      </c>
      <c r="P995" s="24" t="str">
        <f>IF(Prefeitura!J995&lt;&gt;"","ATENDIDO CDHU",IF(Prefeitura!I995="Não","NÃO COMPROVA TEMPO DE MORADIA",""))</f>
        <v/>
      </c>
      <c r="Q995" s="24" t="str">
        <f t="shared" si="33"/>
        <v/>
      </c>
    </row>
    <row r="996" spans="1:17" ht="24.95" customHeight="1" x14ac:dyDescent="0.25">
      <c r="A996" s="17">
        <f t="shared" si="31"/>
        <v>994</v>
      </c>
      <c r="B996" s="18" t="str">
        <f>'Base de dados'!A995</f>
        <v>5140004713</v>
      </c>
      <c r="C996" s="19" t="str">
        <f>'Base de dados'!B995</f>
        <v>FRANCISCO DE ASSIS BORGES DA SILVA</v>
      </c>
      <c r="D996" s="26">
        <f>'Base de dados'!C995</f>
        <v>500770207</v>
      </c>
      <c r="E996" s="20" t="str">
        <f>'Base de dados'!D995</f>
        <v>582.360.074-72</v>
      </c>
      <c r="F996" s="21" t="str">
        <f>IF('Base de dados'!E995&lt;&gt;"",'Base de dados'!E995,"")</f>
        <v/>
      </c>
      <c r="G996" s="21" t="str">
        <f>IF('Base de dados'!F995&lt;&gt;"",'Base de dados'!F995,"")</f>
        <v/>
      </c>
      <c r="H996" s="21" t="str">
        <f>IF('Base de dados'!G995&lt;&gt;"",'Base de dados'!G995,"")</f>
        <v/>
      </c>
      <c r="I996" s="31" t="str">
        <f>Prefeitura!D996</f>
        <v>EST DE SETE BARRAS, 1180 - VILA PEDREIRA - JUQUIA</v>
      </c>
      <c r="J996" s="22" t="str">
        <f>Prefeitura!E996</f>
        <v>(13) 997926735</v>
      </c>
      <c r="K996" s="23" t="str">
        <f>LOWER('Base de dados'!K995)</f>
        <v>borgeschico22@gmail.com</v>
      </c>
      <c r="L996" s="24" t="str">
        <f>'Base de dados'!J995</f>
        <v>POPULAÇÃO GERAL</v>
      </c>
      <c r="M996" s="24" t="str">
        <f>'Base de dados'!L995</f>
        <v>SUPLENTE COMPLEMENTAR</v>
      </c>
      <c r="N996" s="24">
        <f>'Base de dados'!M995</f>
        <v>763</v>
      </c>
      <c r="O996" s="29" t="str">
        <f>IF(OR(Prefeitura!I996="Não",Prefeitura!J996&lt;&gt;""),"EXCLUÍDO","")</f>
        <v/>
      </c>
      <c r="P996" s="24" t="str">
        <f>IF(Prefeitura!J996&lt;&gt;"","ATENDIDO CDHU",IF(Prefeitura!I996="Não","NÃO COMPROVA TEMPO DE MORADIA",""))</f>
        <v/>
      </c>
      <c r="Q996" s="24" t="str">
        <f t="shared" si="33"/>
        <v/>
      </c>
    </row>
    <row r="997" spans="1:17" ht="24.95" customHeight="1" x14ac:dyDescent="0.25">
      <c r="A997" s="17">
        <f t="shared" si="31"/>
        <v>995</v>
      </c>
      <c r="B997" s="18" t="str">
        <f>'Base de dados'!A996</f>
        <v>5140001503</v>
      </c>
      <c r="C997" s="19" t="str">
        <f>'Base de dados'!B996</f>
        <v>RENATO GALLES LOZANO DIAMANTE</v>
      </c>
      <c r="D997" s="26">
        <f>'Base de dados'!C996</f>
        <v>336054622</v>
      </c>
      <c r="E997" s="20" t="str">
        <f>'Base de dados'!D996</f>
        <v>293.237.498-26</v>
      </c>
      <c r="F997" s="21" t="str">
        <f>IF('Base de dados'!E996&lt;&gt;"",'Base de dados'!E996,"")</f>
        <v>EDIMARA PORTELA DIAMANTE</v>
      </c>
      <c r="G997" s="21">
        <f>IF('Base de dados'!F996&lt;&gt;"",'Base de dados'!F996,"")</f>
        <v>349722286</v>
      </c>
      <c r="H997" s="21" t="str">
        <f>IF('Base de dados'!G996&lt;&gt;"",'Base de dados'!G996,"")</f>
        <v>213.926.838-58</v>
      </c>
      <c r="I997" s="31" t="str">
        <f>Prefeitura!D997</f>
        <v>RUA CURIO, 278 - VILA DOS PASSAROS - JUQUIA</v>
      </c>
      <c r="J997" s="22" t="str">
        <f>Prefeitura!E997</f>
        <v>(13) 997052398</v>
      </c>
      <c r="K997" s="23" t="str">
        <f>LOWER('Base de dados'!K996)</f>
        <v>porteladiamantee@gmail.com</v>
      </c>
      <c r="L997" s="24" t="str">
        <f>'Base de dados'!J996</f>
        <v>POPULAÇÃO GERAL</v>
      </c>
      <c r="M997" s="24" t="str">
        <f>'Base de dados'!L996</f>
        <v>SUPLENTE COMPLEMENTAR</v>
      </c>
      <c r="N997" s="24">
        <f>'Base de dados'!M996</f>
        <v>764</v>
      </c>
      <c r="O997" s="29" t="str">
        <f>IF(OR(Prefeitura!I997="Não",Prefeitura!J997&lt;&gt;""),"EXCLUÍDO","")</f>
        <v/>
      </c>
      <c r="P997" s="24" t="str">
        <f>IF(Prefeitura!J997&lt;&gt;"","ATENDIDO CDHU",IF(Prefeitura!I997="Não","NÃO COMPROVA TEMPO DE MORADIA",""))</f>
        <v/>
      </c>
      <c r="Q997" s="24" t="str">
        <f t="shared" si="33"/>
        <v/>
      </c>
    </row>
    <row r="998" spans="1:17" ht="24.95" customHeight="1" x14ac:dyDescent="0.25">
      <c r="A998" s="17">
        <f t="shared" si="31"/>
        <v>996</v>
      </c>
      <c r="B998" s="18" t="str">
        <f>'Base de dados'!A997</f>
        <v>5140003152</v>
      </c>
      <c r="C998" s="19" t="str">
        <f>'Base de dados'!B997</f>
        <v>MARIO SERGIO DE OLIVEIRA LOPES</v>
      </c>
      <c r="D998" s="26">
        <f>'Base de dados'!C997</f>
        <v>40968711</v>
      </c>
      <c r="E998" s="20" t="str">
        <f>'Base de dados'!D997</f>
        <v>337.683.478-42</v>
      </c>
      <c r="F998" s="21" t="str">
        <f>IF('Base de dados'!E997&lt;&gt;"",'Base de dados'!E997,"")</f>
        <v/>
      </c>
      <c r="G998" s="21" t="str">
        <f>IF('Base de dados'!F997&lt;&gt;"",'Base de dados'!F997,"")</f>
        <v/>
      </c>
      <c r="H998" s="21" t="str">
        <f>IF('Base de dados'!G997&lt;&gt;"",'Base de dados'!G997,"")</f>
        <v/>
      </c>
      <c r="I998" s="31" t="str">
        <f>Prefeitura!D998</f>
        <v>RUA PIAUI, 169 - PARQUE NACIONAL - JUQUIA</v>
      </c>
      <c r="J998" s="22" t="str">
        <f>Prefeitura!E998</f>
        <v>(13) 996201426</v>
      </c>
      <c r="K998" s="23" t="str">
        <f>LOWER('Base de dados'!K997)</f>
        <v>talitao.tata@hotmail.com</v>
      </c>
      <c r="L998" s="24" t="str">
        <f>'Base de dados'!J997</f>
        <v>POPULAÇÃO GERAL</v>
      </c>
      <c r="M998" s="24" t="str">
        <f>'Base de dados'!L997</f>
        <v>SUPLENTE COMPLEMENTAR</v>
      </c>
      <c r="N998" s="24">
        <f>'Base de dados'!M997</f>
        <v>765</v>
      </c>
      <c r="O998" s="29" t="str">
        <f>IF(OR(Prefeitura!I998="Não",Prefeitura!J998&lt;&gt;""),"EXCLUÍDO","")</f>
        <v/>
      </c>
      <c r="P998" s="24" t="str">
        <f>IF(Prefeitura!J998&lt;&gt;"","ATENDIDO CDHU",IF(Prefeitura!I998="Não","NÃO COMPROVA TEMPO DE MORADIA",""))</f>
        <v/>
      </c>
      <c r="Q998" s="24" t="str">
        <f t="shared" si="33"/>
        <v/>
      </c>
    </row>
    <row r="999" spans="1:17" ht="24.95" customHeight="1" x14ac:dyDescent="0.25">
      <c r="A999" s="17">
        <f t="shared" si="31"/>
        <v>997</v>
      </c>
      <c r="B999" s="18" t="str">
        <f>'Base de dados'!A998</f>
        <v>5140009126</v>
      </c>
      <c r="C999" s="19" t="str">
        <f>'Base de dados'!B998</f>
        <v>NATAMY LARISSA COSTA NUNES</v>
      </c>
      <c r="D999" s="26">
        <f>'Base de dados'!C998</f>
        <v>292869812</v>
      </c>
      <c r="E999" s="20" t="str">
        <f>'Base de dados'!D998</f>
        <v>386.286.398-02</v>
      </c>
      <c r="F999" s="21" t="str">
        <f>IF('Base de dados'!E998&lt;&gt;"",'Base de dados'!E998,"")</f>
        <v/>
      </c>
      <c r="G999" s="21" t="str">
        <f>IF('Base de dados'!F998&lt;&gt;"",'Base de dados'!F998,"")</f>
        <v/>
      </c>
      <c r="H999" s="21" t="str">
        <f>IF('Base de dados'!G998&lt;&gt;"",'Base de dados'!G998,"")</f>
        <v/>
      </c>
      <c r="I999" s="31" t="str">
        <f>Prefeitura!D999</f>
        <v>RUA KOEI MAEJO, 240 - ESTACAO  - JUQUIA</v>
      </c>
      <c r="J999" s="22" t="str">
        <f>Prefeitura!E999</f>
        <v>(13) 981520614</v>
      </c>
      <c r="K999" s="23" t="str">
        <f>LOWER('Base de dados'!K998)</f>
        <v>natamy_larissa@hotmail.com</v>
      </c>
      <c r="L999" s="24" t="str">
        <f>'Base de dados'!J998</f>
        <v>POPULAÇÃO GERAL</v>
      </c>
      <c r="M999" s="24" t="str">
        <f>'Base de dados'!L998</f>
        <v>SUPLENTE COMPLEMENTAR</v>
      </c>
      <c r="N999" s="24">
        <f>'Base de dados'!M998</f>
        <v>766</v>
      </c>
      <c r="O999" s="29" t="str">
        <f>IF(OR(Prefeitura!I999="Não",Prefeitura!J999&lt;&gt;""),"EXCLUÍDO","")</f>
        <v/>
      </c>
      <c r="P999" s="24" t="str">
        <f>IF(Prefeitura!J999&lt;&gt;"","ATENDIDO CDHU",IF(Prefeitura!I999="Não","NÃO COMPROVA TEMPO DE MORADIA",""))</f>
        <v/>
      </c>
      <c r="Q999" s="24" t="str">
        <f t="shared" si="33"/>
        <v/>
      </c>
    </row>
    <row r="1000" spans="1:17" ht="24.95" customHeight="1" x14ac:dyDescent="0.25">
      <c r="A1000" s="17">
        <f t="shared" si="31"/>
        <v>998</v>
      </c>
      <c r="B1000" s="18" t="str">
        <f>'Base de dados'!A999</f>
        <v>5140001297</v>
      </c>
      <c r="C1000" s="19" t="str">
        <f>'Base de dados'!B999</f>
        <v>CAMILA FERNANDA DE LIMA CARDOSO SANTOS</v>
      </c>
      <c r="D1000" s="26">
        <f>'Base de dados'!C999</f>
        <v>409692359</v>
      </c>
      <c r="E1000" s="20" t="str">
        <f>'Base de dados'!D999</f>
        <v>307.273.778-92</v>
      </c>
      <c r="F1000" s="21" t="str">
        <f>IF('Base de dados'!E999&lt;&gt;"",'Base de dados'!E999,"")</f>
        <v>LUIGE ANTONIO SANTOS</v>
      </c>
      <c r="G1000" s="21">
        <f>IF('Base de dados'!F999&lt;&gt;"",'Base de dados'!F999,"")</f>
        <v>292869629</v>
      </c>
      <c r="H1000" s="21" t="str">
        <f>IF('Base de dados'!G999&lt;&gt;"",'Base de dados'!G999,"")</f>
        <v>261.248.928-20</v>
      </c>
      <c r="I1000" s="31" t="str">
        <f>Prefeitura!D1000</f>
        <v>RUA MARECHAL RONDON, 297 - CEDRO - JUQUIA</v>
      </c>
      <c r="J1000" s="22" t="str">
        <f>Prefeitura!E1000</f>
        <v>(13) 997584786</v>
      </c>
      <c r="K1000" s="23" t="str">
        <f>LOWER('Base de dados'!K999)</f>
        <v>cacafer11@hotmail.com</v>
      </c>
      <c r="L1000" s="24" t="str">
        <f>'Base de dados'!J999</f>
        <v>POPULAÇÃO GERAL</v>
      </c>
      <c r="M1000" s="24" t="str">
        <f>'Base de dados'!L999</f>
        <v>SUPLENTE COMPLEMENTAR</v>
      </c>
      <c r="N1000" s="24">
        <f>'Base de dados'!M999</f>
        <v>767</v>
      </c>
      <c r="O1000" s="29" t="str">
        <f>IF(OR(Prefeitura!I1000="Não",Prefeitura!J1000&lt;&gt;""),"EXCLUÍDO","")</f>
        <v/>
      </c>
      <c r="P1000" s="24" t="str">
        <f>IF(Prefeitura!J1000&lt;&gt;"","ATENDIDO CDHU",IF(Prefeitura!I1000="Não","NÃO COMPROVA TEMPO DE MORADIA",""))</f>
        <v/>
      </c>
      <c r="Q1000" s="24" t="str">
        <f t="shared" si="33"/>
        <v/>
      </c>
    </row>
    <row r="1001" spans="1:17" ht="24.95" customHeight="1" x14ac:dyDescent="0.25">
      <c r="A1001" s="17">
        <f t="shared" si="31"/>
        <v>999</v>
      </c>
      <c r="B1001" s="18" t="str">
        <f>'Base de dados'!A1000</f>
        <v>5140008334</v>
      </c>
      <c r="C1001" s="19" t="str">
        <f>'Base de dados'!B1000</f>
        <v>CARLOS ROBERTO DOS SANTOS</v>
      </c>
      <c r="D1001" s="26">
        <f>'Base de dados'!C1000</f>
        <v>37652275</v>
      </c>
      <c r="E1001" s="20" t="str">
        <f>'Base de dados'!D1000</f>
        <v>229.152.018-03</v>
      </c>
      <c r="F1001" s="21" t="str">
        <f>IF('Base de dados'!E1000&lt;&gt;"",'Base de dados'!E1000,"")</f>
        <v>NEUSA LEOPOLDINO</v>
      </c>
      <c r="G1001" s="21">
        <f>IF('Base de dados'!F1000&lt;&gt;"",'Base de dados'!F1000,"")</f>
        <v>353515681</v>
      </c>
      <c r="H1001" s="21" t="str">
        <f>IF('Base de dados'!G1000&lt;&gt;"",'Base de dados'!G1000,"")</f>
        <v>315.408.448-70</v>
      </c>
      <c r="I1001" s="31" t="str">
        <f>Prefeitura!D1001</f>
        <v>RUA TAMYRIO MATSUSUE, 25 - JD VOVO CLARINHA - JUQUIA</v>
      </c>
      <c r="J1001" s="22" t="str">
        <f>Prefeitura!E1001</f>
        <v>(13) 997406871</v>
      </c>
      <c r="K1001" s="23" t="str">
        <f>LOWER('Base de dados'!K1000)</f>
        <v>leopoldinoneusa25@gmail.com</v>
      </c>
      <c r="L1001" s="24" t="str">
        <f>'Base de dados'!J1000</f>
        <v>POPULAÇÃO GERAL</v>
      </c>
      <c r="M1001" s="24" t="str">
        <f>'Base de dados'!L1000</f>
        <v>SUPLENTE COMPLEMENTAR</v>
      </c>
      <c r="N1001" s="24">
        <f>'Base de dados'!M1000</f>
        <v>768</v>
      </c>
      <c r="O1001" s="29" t="str">
        <f>IF(OR(Prefeitura!I1001="Não",Prefeitura!J1001&lt;&gt;""),"EXCLUÍDO","")</f>
        <v/>
      </c>
      <c r="P1001" s="24" t="str">
        <f>IF(Prefeitura!J1001&lt;&gt;"","ATENDIDO CDHU",IF(Prefeitura!I1001="Não","NÃO COMPROVA TEMPO DE MORADIA",""))</f>
        <v/>
      </c>
      <c r="Q1001" s="24" t="str">
        <f t="shared" si="33"/>
        <v/>
      </c>
    </row>
    <row r="1002" spans="1:17" ht="24.95" customHeight="1" x14ac:dyDescent="0.25">
      <c r="A1002" s="17">
        <f t="shared" si="31"/>
        <v>1000</v>
      </c>
      <c r="B1002" s="18" t="str">
        <f>'Base de dados'!A1001</f>
        <v>5140009282</v>
      </c>
      <c r="C1002" s="19" t="str">
        <f>'Base de dados'!B1001</f>
        <v>JESSICA DA SILVA RIBEIRO</v>
      </c>
      <c r="D1002" s="26">
        <f>'Base de dados'!C1001</f>
        <v>486614438</v>
      </c>
      <c r="E1002" s="20" t="str">
        <f>'Base de dados'!D1001</f>
        <v>409.030.398-26</v>
      </c>
      <c r="F1002" s="21" t="str">
        <f>IF('Base de dados'!E1001&lt;&gt;"",'Base de dados'!E1001,"")</f>
        <v/>
      </c>
      <c r="G1002" s="21" t="str">
        <f>IF('Base de dados'!F1001&lt;&gt;"",'Base de dados'!F1001,"")</f>
        <v/>
      </c>
      <c r="H1002" s="21" t="str">
        <f>IF('Base de dados'!G1001&lt;&gt;"",'Base de dados'!G1001,"")</f>
        <v/>
      </c>
      <c r="I1002" s="31" t="str">
        <f>Prefeitura!D1002</f>
        <v>RUA DA PIEDADE, 251 - VILA SANCHES - JUQUIA</v>
      </c>
      <c r="J1002" s="22" t="str">
        <f>Prefeitura!E1002</f>
        <v>(13) 996036705</v>
      </c>
      <c r="K1002" s="23" t="str">
        <f>LOWER('Base de dados'!K1001)</f>
        <v>ribeirojessica15755@gmail.com</v>
      </c>
      <c r="L1002" s="24" t="str">
        <f>'Base de dados'!J1001</f>
        <v>POPULAÇÃO GERAL</v>
      </c>
      <c r="M1002" s="24" t="str">
        <f>'Base de dados'!L1001</f>
        <v>SUPLENTE COMPLEMENTAR</v>
      </c>
      <c r="N1002" s="24">
        <f>'Base de dados'!M1001</f>
        <v>769</v>
      </c>
      <c r="O1002" s="29" t="str">
        <f>IF(OR(Prefeitura!I1002="Não",Prefeitura!J1002&lt;&gt;""),"EXCLUÍDO","")</f>
        <v/>
      </c>
      <c r="P1002" s="24" t="str">
        <f>IF(Prefeitura!J1002&lt;&gt;"","ATENDIDO CDHU",IF(Prefeitura!I1002="Não","NÃO COMPROVA TEMPO DE MORADIA",""))</f>
        <v/>
      </c>
      <c r="Q1002" s="24" t="str">
        <f t="shared" si="33"/>
        <v/>
      </c>
    </row>
    <row r="1003" spans="1:17" ht="24.95" customHeight="1" x14ac:dyDescent="0.25">
      <c r="A1003" s="17">
        <f t="shared" si="31"/>
        <v>1001</v>
      </c>
      <c r="B1003" s="18" t="str">
        <f>'Base de dados'!A1002</f>
        <v>5140008052</v>
      </c>
      <c r="C1003" s="19" t="str">
        <f>'Base de dados'!B1002</f>
        <v>JANETE DE SOUZA MARCELINO</v>
      </c>
      <c r="D1003" s="26">
        <f>'Base de dados'!C1002</f>
        <v>40026875</v>
      </c>
      <c r="E1003" s="20" t="str">
        <f>'Base de dados'!D1002</f>
        <v>362.011.838-84</v>
      </c>
      <c r="F1003" s="21" t="str">
        <f>IF('Base de dados'!E1002&lt;&gt;"",'Base de dados'!E1002,"")</f>
        <v/>
      </c>
      <c r="G1003" s="21" t="str">
        <f>IF('Base de dados'!F1002&lt;&gt;"",'Base de dados'!F1002,"")</f>
        <v/>
      </c>
      <c r="H1003" s="21" t="str">
        <f>IF('Base de dados'!G1002&lt;&gt;"",'Base de dados'!G1002,"")</f>
        <v/>
      </c>
      <c r="I1003" s="31" t="str">
        <f>Prefeitura!D1003</f>
        <v>RUA DEZ, 25 - VILA SANCHES - JUQUIA</v>
      </c>
      <c r="J1003" s="22" t="str">
        <f>Prefeitura!E1003</f>
        <v>(13) 997195417</v>
      </c>
      <c r="K1003" s="23" t="str">
        <f>LOWER('Base de dados'!K1002)</f>
        <v>jhanysouza3@gmail.com</v>
      </c>
      <c r="L1003" s="24" t="str">
        <f>'Base de dados'!J1002</f>
        <v>POPULAÇÃO GERAL</v>
      </c>
      <c r="M1003" s="24" t="str">
        <f>'Base de dados'!L1002</f>
        <v>SUPLENTE COMPLEMENTAR</v>
      </c>
      <c r="N1003" s="24">
        <f>'Base de dados'!M1002</f>
        <v>770</v>
      </c>
      <c r="O1003" s="29" t="str">
        <f>IF(OR(Prefeitura!I1003="Não",Prefeitura!J1003&lt;&gt;""),"EXCLUÍDO","")</f>
        <v/>
      </c>
      <c r="P1003" s="24" t="str">
        <f>IF(Prefeitura!J1003&lt;&gt;"","ATENDIDO CDHU",IF(Prefeitura!I1003="Não","NÃO COMPROVA TEMPO DE MORADIA",""))</f>
        <v/>
      </c>
      <c r="Q1003" s="24" t="str">
        <f t="shared" si="33"/>
        <v/>
      </c>
    </row>
    <row r="1004" spans="1:17" ht="24.95" customHeight="1" x14ac:dyDescent="0.25">
      <c r="A1004" s="17">
        <f t="shared" si="31"/>
        <v>1002</v>
      </c>
      <c r="B1004" s="18" t="str">
        <f>'Base de dados'!A1003</f>
        <v>5140009191</v>
      </c>
      <c r="C1004" s="19" t="str">
        <f>'Base de dados'!B1003</f>
        <v>TAINA SILVERIO DA SILVA</v>
      </c>
      <c r="D1004" s="26">
        <f>'Base de dados'!C1003</f>
        <v>582392056</v>
      </c>
      <c r="E1004" s="20" t="str">
        <f>'Base de dados'!D1003</f>
        <v>478.621.028-51</v>
      </c>
      <c r="F1004" s="21" t="str">
        <f>IF('Base de dados'!E1003&lt;&gt;"",'Base de dados'!E1003,"")</f>
        <v>ROGERIO DE CASTRO MOTA</v>
      </c>
      <c r="G1004" s="21">
        <f>IF('Base de dados'!F1003&lt;&gt;"",'Base de dados'!F1003,"")</f>
        <v>420410582</v>
      </c>
      <c r="H1004" s="21" t="str">
        <f>IF('Base de dados'!G1003&lt;&gt;"",'Base de dados'!G1003,"")</f>
        <v>371.164.718-98</v>
      </c>
      <c r="I1004" s="31" t="str">
        <f>Prefeitura!D1004</f>
        <v>RUA GEORGE SALVATERRA, 532 - CENTRO - JUQUIA</v>
      </c>
      <c r="J1004" s="22" t="str">
        <f>Prefeitura!E1004</f>
        <v>(13) 997394798</v>
      </c>
      <c r="K1004" s="23" t="str">
        <f>LOWER('Base de dados'!K1003)</f>
        <v>tainasilveriodasilva12@gmail.com</v>
      </c>
      <c r="L1004" s="24" t="str">
        <f>'Base de dados'!J1003</f>
        <v>POPULAÇÃO GERAL</v>
      </c>
      <c r="M1004" s="24" t="str">
        <f>'Base de dados'!L1003</f>
        <v>SUPLENTE COMPLEMENTAR</v>
      </c>
      <c r="N1004" s="24">
        <f>'Base de dados'!M1003</f>
        <v>771</v>
      </c>
      <c r="O1004" s="29" t="str">
        <f>IF(OR(Prefeitura!I1004="Não",Prefeitura!J1004&lt;&gt;""),"EXCLUÍDO","")</f>
        <v/>
      </c>
      <c r="P1004" s="24" t="str">
        <f>IF(Prefeitura!J1004&lt;&gt;"","ATENDIDO CDHU",IF(Prefeitura!I1004="Não","NÃO COMPROVA TEMPO DE MORADIA",""))</f>
        <v/>
      </c>
      <c r="Q1004" s="24" t="str">
        <f t="shared" si="33"/>
        <v/>
      </c>
    </row>
    <row r="1005" spans="1:17" ht="24.95" customHeight="1" x14ac:dyDescent="0.25">
      <c r="A1005" s="17">
        <f t="shared" si="31"/>
        <v>1003</v>
      </c>
      <c r="B1005" s="18" t="str">
        <f>'Base de dados'!A1004</f>
        <v>5140004051</v>
      </c>
      <c r="C1005" s="19" t="str">
        <f>'Base de dados'!B1004</f>
        <v>EDIZIO FERREIRA DA SILVA</v>
      </c>
      <c r="D1005" s="26">
        <f>'Base de dados'!C1004</f>
        <v>89329339</v>
      </c>
      <c r="E1005" s="20" t="str">
        <f>'Base de dados'!D1004</f>
        <v>540.477.735-49</v>
      </c>
      <c r="F1005" s="21" t="str">
        <f>IF('Base de dados'!E1004&lt;&gt;"",'Base de dados'!E1004,"")</f>
        <v>ISABEL RENERO DA SILVA</v>
      </c>
      <c r="G1005" s="21">
        <f>IF('Base de dados'!F1004&lt;&gt;"",'Base de dados'!F1004,"")</f>
        <v>600588749</v>
      </c>
      <c r="H1005" s="21" t="str">
        <f>IF('Base de dados'!G1004&lt;&gt;"",'Base de dados'!G1004,"")</f>
        <v>260.952.428-51</v>
      </c>
      <c r="I1005" s="31" t="str">
        <f>Prefeitura!D1005</f>
        <v>FAZ CORTE PRETO, S/N - CORTE PRETO - JUQUIA</v>
      </c>
      <c r="J1005" s="22" t="str">
        <f>Prefeitura!E1005</f>
        <v>(13) 996542187</v>
      </c>
      <c r="K1005" s="23" t="str">
        <f>LOWER('Base de dados'!K1004)</f>
        <v>remeroisabel@gmail.com</v>
      </c>
      <c r="L1005" s="24" t="str">
        <f>'Base de dados'!J1004</f>
        <v>POPULAÇÃO GERAL</v>
      </c>
      <c r="M1005" s="24" t="str">
        <f>'Base de dados'!L1004</f>
        <v>SUPLENTE COMPLEMENTAR</v>
      </c>
      <c r="N1005" s="24">
        <f>'Base de dados'!M1004</f>
        <v>772</v>
      </c>
      <c r="O1005" s="29" t="str">
        <f>IF(OR(Prefeitura!I1005="Não",Prefeitura!J1005&lt;&gt;""),"EXCLUÍDO","")</f>
        <v/>
      </c>
      <c r="P1005" s="24" t="str">
        <f>IF(Prefeitura!J1005&lt;&gt;"","ATENDIDO CDHU",IF(Prefeitura!I1005="Não","NÃO COMPROVA TEMPO DE MORADIA",""))</f>
        <v/>
      </c>
      <c r="Q1005" s="24" t="str">
        <f t="shared" si="33"/>
        <v/>
      </c>
    </row>
    <row r="1006" spans="1:17" ht="24.95" customHeight="1" x14ac:dyDescent="0.25">
      <c r="A1006" s="17">
        <f t="shared" si="31"/>
        <v>1004</v>
      </c>
      <c r="B1006" s="18" t="str">
        <f>'Base de dados'!A1005</f>
        <v>5140007294</v>
      </c>
      <c r="C1006" s="19" t="str">
        <f>'Base de dados'!B1005</f>
        <v>MARIA EDUARDA CLAUDIO CRUZ</v>
      </c>
      <c r="D1006" s="26">
        <f>'Base de dados'!C1005</f>
        <v>500771078</v>
      </c>
      <c r="E1006" s="20" t="str">
        <f>'Base de dados'!D1005</f>
        <v>474.918.628-70</v>
      </c>
      <c r="F1006" s="21" t="str">
        <f>IF('Base de dados'!E1005&lt;&gt;"",'Base de dados'!E1005,"")</f>
        <v/>
      </c>
      <c r="G1006" s="21" t="str">
        <f>IF('Base de dados'!F1005&lt;&gt;"",'Base de dados'!F1005,"")</f>
        <v/>
      </c>
      <c r="H1006" s="21" t="str">
        <f>IF('Base de dados'!G1005&lt;&gt;"",'Base de dados'!G1005,"")</f>
        <v/>
      </c>
      <c r="I1006" s="31" t="str">
        <f>Prefeitura!D1006</f>
        <v>EST ITOPAVA, 00 - ITOPAVA - JUQUIA</v>
      </c>
      <c r="J1006" s="22" t="str">
        <f>Prefeitura!E1006</f>
        <v>(13) 997031481</v>
      </c>
      <c r="K1006" s="23" t="str">
        <f>LOWER('Base de dados'!K1005)</f>
        <v>mariaeduarda1775@gmail.com</v>
      </c>
      <c r="L1006" s="24" t="str">
        <f>'Base de dados'!J1005</f>
        <v>POPULAÇÃO GERAL</v>
      </c>
      <c r="M1006" s="24" t="str">
        <f>'Base de dados'!L1005</f>
        <v>SUPLENTE COMPLEMENTAR</v>
      </c>
      <c r="N1006" s="24">
        <f>'Base de dados'!M1005</f>
        <v>773</v>
      </c>
      <c r="O1006" s="29" t="str">
        <f>IF(OR(Prefeitura!I1006="Não",Prefeitura!J1006&lt;&gt;""),"EXCLUÍDO","")</f>
        <v/>
      </c>
      <c r="P1006" s="24" t="str">
        <f>IF(Prefeitura!J1006&lt;&gt;"","ATENDIDO CDHU",IF(Prefeitura!I1006="Não","NÃO COMPROVA TEMPO DE MORADIA",""))</f>
        <v/>
      </c>
      <c r="Q1006" s="24" t="str">
        <f t="shared" si="33"/>
        <v/>
      </c>
    </row>
    <row r="1007" spans="1:17" ht="24.95" customHeight="1" x14ac:dyDescent="0.25">
      <c r="A1007" s="17">
        <f t="shared" si="31"/>
        <v>1005</v>
      </c>
      <c r="B1007" s="18" t="str">
        <f>'Base de dados'!A1006</f>
        <v>5140010371</v>
      </c>
      <c r="C1007" s="19" t="str">
        <f>'Base de dados'!B1006</f>
        <v>FERNANDA MEDEIROS DOS SANTOS PROENCA</v>
      </c>
      <c r="D1007" s="26">
        <f>'Base de dados'!C1006</f>
        <v>430505759</v>
      </c>
      <c r="E1007" s="20" t="str">
        <f>'Base de dados'!D1006</f>
        <v>346.476.728-08</v>
      </c>
      <c r="F1007" s="21" t="str">
        <f>IF('Base de dados'!E1006&lt;&gt;"",'Base de dados'!E1006,"")</f>
        <v/>
      </c>
      <c r="G1007" s="21" t="str">
        <f>IF('Base de dados'!F1006&lt;&gt;"",'Base de dados'!F1006,"")</f>
        <v/>
      </c>
      <c r="H1007" s="21" t="str">
        <f>IF('Base de dados'!G1006&lt;&gt;"",'Base de dados'!G1006,"")</f>
        <v/>
      </c>
      <c r="I1007" s="31" t="str">
        <f>Prefeitura!D1007</f>
        <v>RUA ALTAIR CEREJO, 34 - PORTAL DOS PINHEIROS II - ITAPETININGA</v>
      </c>
      <c r="J1007" s="22" t="str">
        <f>Prefeitura!E1007</f>
        <v>(15) 988168608</v>
      </c>
      <c r="K1007" s="23" t="str">
        <f>LOWER('Base de dados'!K1006)</f>
        <v>fabiana24.s2@gmail.com</v>
      </c>
      <c r="L1007" s="24" t="str">
        <f>'Base de dados'!J1006</f>
        <v>POPULAÇÃO GERAL</v>
      </c>
      <c r="M1007" s="24" t="str">
        <f>'Base de dados'!L1006</f>
        <v>SUPLENTE COMPLEMENTAR</v>
      </c>
      <c r="N1007" s="24">
        <f>'Base de dados'!M1006</f>
        <v>774</v>
      </c>
      <c r="O1007" s="29" t="str">
        <f>IF(OR(Prefeitura!I1007="Não",Prefeitura!J1007&lt;&gt;""),"EXCLUÍDO","")</f>
        <v/>
      </c>
      <c r="P1007" s="24" t="str">
        <f>IF(Prefeitura!J1007&lt;&gt;"","ATENDIDO CDHU",IF(Prefeitura!I1007="Não","NÃO COMPROVA TEMPO DE MORADIA",""))</f>
        <v/>
      </c>
      <c r="Q1007" s="24" t="str">
        <f t="shared" si="33"/>
        <v/>
      </c>
    </row>
    <row r="1008" spans="1:17" ht="24.95" customHeight="1" x14ac:dyDescent="0.25">
      <c r="A1008" s="17">
        <f t="shared" si="31"/>
        <v>1006</v>
      </c>
      <c r="B1008" s="18" t="str">
        <f>'Base de dados'!A1007</f>
        <v>5140009019</v>
      </c>
      <c r="C1008" s="19" t="str">
        <f>'Base de dados'!B1007</f>
        <v>NATHALIA DOURADO VIEIRA</v>
      </c>
      <c r="D1008" s="26">
        <f>'Base de dados'!C1007</f>
        <v>545478157</v>
      </c>
      <c r="E1008" s="20" t="str">
        <f>'Base de dados'!D1007</f>
        <v>443.379.868-12</v>
      </c>
      <c r="F1008" s="21" t="str">
        <f>IF('Base de dados'!E1007&lt;&gt;"",'Base de dados'!E1007,"")</f>
        <v>IAGO DE OLIVEIRA PONTES</v>
      </c>
      <c r="G1008" s="21">
        <f>IF('Base de dados'!F1007&lt;&gt;"",'Base de dados'!F1007,"")</f>
        <v>490201222</v>
      </c>
      <c r="H1008" s="21" t="str">
        <f>IF('Base de dados'!G1007&lt;&gt;"",'Base de dados'!G1007,"")</f>
        <v>448.078.048-39</v>
      </c>
      <c r="I1008" s="31" t="str">
        <f>Prefeitura!D1008</f>
        <v>RUA 1, 316 - FLORESTA - JUQUIA</v>
      </c>
      <c r="J1008" s="22" t="str">
        <f>Prefeitura!E1008</f>
        <v>(13) 996584403</v>
      </c>
      <c r="K1008" s="23" t="str">
        <f>LOWER('Base de dados'!K1007)</f>
        <v>nathalia.dourado237@gmail.com</v>
      </c>
      <c r="L1008" s="24" t="str">
        <f>'Base de dados'!J1007</f>
        <v>POPULAÇÃO GERAL</v>
      </c>
      <c r="M1008" s="24" t="str">
        <f>'Base de dados'!L1007</f>
        <v>SUPLENTE COMPLEMENTAR</v>
      </c>
      <c r="N1008" s="24">
        <f>'Base de dados'!M1007</f>
        <v>775</v>
      </c>
      <c r="O1008" s="29" t="str">
        <f>IF(OR(Prefeitura!I1008="Não",Prefeitura!J1008&lt;&gt;""),"EXCLUÍDO","")</f>
        <v/>
      </c>
      <c r="P1008" s="24" t="str">
        <f>IF(Prefeitura!J1008&lt;&gt;"","ATENDIDO CDHU",IF(Prefeitura!I1008="Não","NÃO COMPROVA TEMPO DE MORADIA",""))</f>
        <v/>
      </c>
      <c r="Q1008" s="24" t="str">
        <f t="shared" si="33"/>
        <v/>
      </c>
    </row>
    <row r="1009" spans="1:17" ht="24.95" customHeight="1" x14ac:dyDescent="0.25">
      <c r="A1009" s="17">
        <f t="shared" si="31"/>
        <v>1007</v>
      </c>
      <c r="B1009" s="18" t="str">
        <f>'Base de dados'!A1008</f>
        <v>5140001875</v>
      </c>
      <c r="C1009" s="19" t="str">
        <f>'Base de dados'!B1008</f>
        <v>MARCELLE JORDANA COSTA CARDOSO</v>
      </c>
      <c r="D1009" s="26">
        <f>'Base de dados'!C1008</f>
        <v>144162064</v>
      </c>
      <c r="E1009" s="20" t="str">
        <f>'Base de dados'!D1008</f>
        <v>445.571.588-62</v>
      </c>
      <c r="F1009" s="21" t="str">
        <f>IF('Base de dados'!E1008&lt;&gt;"",'Base de dados'!E1008,"")</f>
        <v>HENRIQUE SILVA DE LIMA</v>
      </c>
      <c r="G1009" s="21">
        <f>IF('Base de dados'!F1008&lt;&gt;"",'Base de dados'!F1008,"")</f>
        <v>475675976</v>
      </c>
      <c r="H1009" s="21" t="str">
        <f>IF('Base de dados'!G1008&lt;&gt;"",'Base de dados'!G1008,"")</f>
        <v>395.820.138-50</v>
      </c>
      <c r="I1009" s="31" t="str">
        <f>Prefeitura!D1009</f>
        <v>RUA KENGO KURITA, 148 - VILA INDUSTRIAL - JUQUIA</v>
      </c>
      <c r="J1009" s="22" t="str">
        <f>Prefeitura!E1009</f>
        <v>(13) 981814995</v>
      </c>
      <c r="K1009" s="23" t="str">
        <f>LOWER('Base de dados'!K1008)</f>
        <v>marcelle.cardoso00@gmail.com</v>
      </c>
      <c r="L1009" s="24" t="str">
        <f>'Base de dados'!J1008</f>
        <v>POPULAÇÃO GERAL</v>
      </c>
      <c r="M1009" s="24" t="str">
        <f>'Base de dados'!L1008</f>
        <v>SUPLENTE COMPLEMENTAR</v>
      </c>
      <c r="N1009" s="24">
        <f>'Base de dados'!M1008</f>
        <v>776</v>
      </c>
      <c r="O1009" s="29" t="str">
        <f>IF(OR(Prefeitura!I1009="Não",Prefeitura!J1009&lt;&gt;""),"EXCLUÍDO","")</f>
        <v/>
      </c>
      <c r="P1009" s="24" t="str">
        <f>IF(Prefeitura!J1009&lt;&gt;"","ATENDIDO CDHU",IF(Prefeitura!I1009="Não","NÃO COMPROVA TEMPO DE MORADIA",""))</f>
        <v/>
      </c>
      <c r="Q1009" s="24" t="str">
        <f t="shared" si="33"/>
        <v/>
      </c>
    </row>
    <row r="1010" spans="1:17" ht="24.95" customHeight="1" x14ac:dyDescent="0.25">
      <c r="A1010" s="17">
        <f t="shared" si="31"/>
        <v>1008</v>
      </c>
      <c r="B1010" s="18" t="str">
        <f>'Base de dados'!A1009</f>
        <v>5140004887</v>
      </c>
      <c r="C1010" s="19" t="str">
        <f>'Base de dados'!B1009</f>
        <v>FABIANA GODINHO LOPES LIMA</v>
      </c>
      <c r="D1010" s="26">
        <f>'Base de dados'!C1009</f>
        <v>305126751</v>
      </c>
      <c r="E1010" s="20" t="str">
        <f>'Base de dados'!D1009</f>
        <v>289.228.458-99</v>
      </c>
      <c r="F1010" s="21" t="str">
        <f>IF('Base de dados'!E1009&lt;&gt;"",'Base de dados'!E1009,"")</f>
        <v>RODRIGO MORAES DE LIMA</v>
      </c>
      <c r="G1010" s="21">
        <f>IF('Base de dados'!F1009&lt;&gt;"",'Base de dados'!F1009,"")</f>
        <v>473124154</v>
      </c>
      <c r="H1010" s="21" t="str">
        <f>IF('Base de dados'!G1009&lt;&gt;"",'Base de dados'!G1009,"")</f>
        <v>397.119.878-30</v>
      </c>
      <c r="I1010" s="31" t="str">
        <f>Prefeitura!D1010</f>
        <v>RUA VALDIR AZEVEDO, 51 - JARDIM IOLANDA  - MIRACATU</v>
      </c>
      <c r="J1010" s="22" t="str">
        <f>Prefeitura!E1010</f>
        <v>(13) 997899906</v>
      </c>
      <c r="K1010" s="23" t="str">
        <f>LOWER('Base de dados'!K1009)</f>
        <v>fabilopes28@hotmail.com</v>
      </c>
      <c r="L1010" s="24" t="str">
        <f>'Base de dados'!J1009</f>
        <v>POPULAÇÃO GERAL</v>
      </c>
      <c r="M1010" s="24" t="str">
        <f>'Base de dados'!L1009</f>
        <v>SUPLENTE COMPLEMENTAR</v>
      </c>
      <c r="N1010" s="24">
        <f>'Base de dados'!M1009</f>
        <v>777</v>
      </c>
      <c r="O1010" s="29" t="str">
        <f>IF(OR(Prefeitura!I1010="Não",Prefeitura!J1010&lt;&gt;""),"EXCLUÍDO","")</f>
        <v/>
      </c>
      <c r="P1010" s="24" t="str">
        <f>IF(Prefeitura!J1010&lt;&gt;"","ATENDIDO CDHU",IF(Prefeitura!I1010="Não","NÃO COMPROVA TEMPO DE MORADIA",""))</f>
        <v/>
      </c>
      <c r="Q1010" s="24" t="str">
        <f t="shared" si="33"/>
        <v/>
      </c>
    </row>
    <row r="1011" spans="1:17" ht="24.95" customHeight="1" x14ac:dyDescent="0.25">
      <c r="A1011" s="17">
        <f t="shared" si="31"/>
        <v>1009</v>
      </c>
      <c r="B1011" s="18" t="str">
        <f>'Base de dados'!A1010</f>
        <v>5140004093</v>
      </c>
      <c r="C1011" s="19" t="str">
        <f>'Base de dados'!B1010</f>
        <v>GENIR TEODORO DOS SANTOS</v>
      </c>
      <c r="D1011" s="26">
        <f>'Base de dados'!C1010</f>
        <v>292869782</v>
      </c>
      <c r="E1011" s="20" t="str">
        <f>'Base de dados'!D1010</f>
        <v>248.028.378-01</v>
      </c>
      <c r="F1011" s="21" t="str">
        <f>IF('Base de dados'!E1010&lt;&gt;"",'Base de dados'!E1010,"")</f>
        <v/>
      </c>
      <c r="G1011" s="21" t="str">
        <f>IF('Base de dados'!F1010&lt;&gt;"",'Base de dados'!F1010,"")</f>
        <v/>
      </c>
      <c r="H1011" s="21" t="str">
        <f>IF('Base de dados'!G1010&lt;&gt;"",'Base de dados'!G1010,"")</f>
        <v/>
      </c>
      <c r="I1011" s="31" t="str">
        <f>Prefeitura!D1011</f>
        <v>RUA DEZ DE ABRIL, 188 - CENTRO - JUQUIA</v>
      </c>
      <c r="J1011" s="22" t="str">
        <f>Prefeitura!E1011</f>
        <v>(13) 997055260</v>
      </c>
      <c r="K1011" s="23" t="str">
        <f>LOWER('Base de dados'!K1010)</f>
        <v>camilamatosmuniz@hotmail.com</v>
      </c>
      <c r="L1011" s="24" t="str">
        <f>'Base de dados'!J1010</f>
        <v>POPULAÇÃO GERAL</v>
      </c>
      <c r="M1011" s="24" t="str">
        <f>'Base de dados'!L1010</f>
        <v>SUPLENTE COMPLEMENTAR</v>
      </c>
      <c r="N1011" s="24">
        <f>'Base de dados'!M1010</f>
        <v>778</v>
      </c>
      <c r="O1011" s="29" t="str">
        <f>IF(OR(Prefeitura!I1011="Não",Prefeitura!J1011&lt;&gt;""),"EXCLUÍDO","")</f>
        <v/>
      </c>
      <c r="P1011" s="24" t="str">
        <f>IF(Prefeitura!J1011&lt;&gt;"","ATENDIDO CDHU",IF(Prefeitura!I1011="Não","NÃO COMPROVA TEMPO DE MORADIA",""))</f>
        <v/>
      </c>
      <c r="Q1011" s="24" t="str">
        <f t="shared" si="33"/>
        <v/>
      </c>
    </row>
    <row r="1012" spans="1:17" ht="24.95" customHeight="1" x14ac:dyDescent="0.25">
      <c r="A1012" s="17">
        <f t="shared" si="31"/>
        <v>1010</v>
      </c>
      <c r="B1012" s="18" t="str">
        <f>'Base de dados'!A1011</f>
        <v>5140000893</v>
      </c>
      <c r="C1012" s="19" t="str">
        <f>'Base de dados'!B1011</f>
        <v>EVANDRP MARCOS JULIANI</v>
      </c>
      <c r="D1012" s="26">
        <f>'Base de dados'!C1011</f>
        <v>220081189</v>
      </c>
      <c r="E1012" s="20" t="str">
        <f>'Base de dados'!D1011</f>
        <v>117.516.018-03</v>
      </c>
      <c r="F1012" s="21" t="str">
        <f>IF('Base de dados'!E1011&lt;&gt;"",'Base de dados'!E1011,"")</f>
        <v>LUCIMEIRE IZAIAS JULIANI</v>
      </c>
      <c r="G1012" s="21">
        <f>IF('Base de dados'!F1011&lt;&gt;"",'Base de dados'!F1011,"")</f>
        <v>3043020401</v>
      </c>
      <c r="H1012" s="21" t="str">
        <f>IF('Base de dados'!G1011&lt;&gt;"",'Base de dados'!G1011,"")</f>
        <v>276.980.188-06</v>
      </c>
      <c r="I1012" s="31" t="str">
        <f>Prefeitura!D1012</f>
        <v>AV  EXPEDICIONARIO APARICIO, 275 - ESTACAO - JUQUIA</v>
      </c>
      <c r="J1012" s="22" t="str">
        <f>Prefeitura!E1012</f>
        <v>(13) 997330782</v>
      </c>
      <c r="K1012" s="23" t="str">
        <f>LOWER('Base de dados'!K1011)</f>
        <v>evandro.marcosjuliani@hotmail.com</v>
      </c>
      <c r="L1012" s="24" t="str">
        <f>'Base de dados'!J1011</f>
        <v>POPULAÇÃO GERAL</v>
      </c>
      <c r="M1012" s="24" t="str">
        <f>'Base de dados'!L1011</f>
        <v>SUPLENTE COMPLEMENTAR</v>
      </c>
      <c r="N1012" s="24">
        <f>'Base de dados'!M1011</f>
        <v>779</v>
      </c>
      <c r="O1012" s="29" t="str">
        <f>IF(OR(Prefeitura!I1012="Não",Prefeitura!J1012&lt;&gt;""),"EXCLUÍDO","")</f>
        <v>EXCLUÍDO</v>
      </c>
      <c r="P1012" s="24" t="str">
        <f>IF(Prefeitura!J1012&lt;&gt;"","ATENDIDO CDHU",IF(Prefeitura!I1012="Não","NÃO COMPROVA TEMPO DE MORADIA",""))</f>
        <v>ATENDIDO CDHU</v>
      </c>
      <c r="Q1012" s="24" t="str">
        <f t="shared" si="33"/>
        <v>CDHU</v>
      </c>
    </row>
    <row r="1013" spans="1:17" ht="24.95" customHeight="1" x14ac:dyDescent="0.25">
      <c r="A1013" s="17">
        <f t="shared" si="31"/>
        <v>1011</v>
      </c>
      <c r="B1013" s="18" t="str">
        <f>'Base de dados'!A1012</f>
        <v>5140003442</v>
      </c>
      <c r="C1013" s="19" t="str">
        <f>'Base de dados'!B1012</f>
        <v>CRISTIANE SILVA DE SOUSA CHAVES</v>
      </c>
      <c r="D1013" s="26">
        <f>'Base de dados'!C1012</f>
        <v>455525468</v>
      </c>
      <c r="E1013" s="20" t="str">
        <f>'Base de dados'!D1012</f>
        <v>309.147.718-50</v>
      </c>
      <c r="F1013" s="21" t="str">
        <f>IF('Base de dados'!E1012&lt;&gt;"",'Base de dados'!E1012,"")</f>
        <v/>
      </c>
      <c r="G1013" s="21" t="str">
        <f>IF('Base de dados'!F1012&lt;&gt;"",'Base de dados'!F1012,"")</f>
        <v/>
      </c>
      <c r="H1013" s="21" t="str">
        <f>IF('Base de dados'!G1012&lt;&gt;"",'Base de dados'!G1012,"")</f>
        <v/>
      </c>
      <c r="I1013" s="31" t="str">
        <f>Prefeitura!D1013</f>
        <v>RUA RIO GRANDE DO SUL, 687 - PARQUE NACIONAL - JUQUIA</v>
      </c>
      <c r="J1013" s="22" t="str">
        <f>Prefeitura!E1013</f>
        <v>(13) 996400596</v>
      </c>
      <c r="K1013" s="23" t="str">
        <f>LOWER('Base de dados'!K1012)</f>
        <v>cristianesousa.adm@gmail.com</v>
      </c>
      <c r="L1013" s="24" t="str">
        <f>'Base de dados'!J1012</f>
        <v>POPULAÇÃO GERAL</v>
      </c>
      <c r="M1013" s="24" t="str">
        <f>'Base de dados'!L1012</f>
        <v>SUPLENTE COMPLEMENTAR</v>
      </c>
      <c r="N1013" s="24">
        <f>'Base de dados'!M1012</f>
        <v>780</v>
      </c>
      <c r="O1013" s="29" t="str">
        <f>IF(OR(Prefeitura!I1013="Não",Prefeitura!J1013&lt;&gt;""),"EXCLUÍDO","")</f>
        <v/>
      </c>
      <c r="P1013" s="24" t="str">
        <f>IF(Prefeitura!J1013&lt;&gt;"","ATENDIDO CDHU",IF(Prefeitura!I1013="Não","NÃO COMPROVA TEMPO DE MORADIA",""))</f>
        <v/>
      </c>
      <c r="Q1013" s="24" t="str">
        <f t="shared" si="33"/>
        <v/>
      </c>
    </row>
    <row r="1014" spans="1:17" ht="24.95" customHeight="1" x14ac:dyDescent="0.25">
      <c r="A1014" s="17">
        <f t="shared" si="31"/>
        <v>1012</v>
      </c>
      <c r="B1014" s="18" t="str">
        <f>'Base de dados'!A1013</f>
        <v>5140009225</v>
      </c>
      <c r="C1014" s="19" t="str">
        <f>'Base de dados'!B1013</f>
        <v>RENATA APARECIDA SUDATTI PESSOA</v>
      </c>
      <c r="D1014" s="26">
        <f>'Base de dados'!C1013</f>
        <v>30404247</v>
      </c>
      <c r="E1014" s="20" t="str">
        <f>'Base de dados'!D1013</f>
        <v>365.352.198-01</v>
      </c>
      <c r="F1014" s="21" t="str">
        <f>IF('Base de dados'!E1013&lt;&gt;"",'Base de dados'!E1013,"")</f>
        <v>MARCOS PAULO SALINEIRO PESSOA</v>
      </c>
      <c r="G1014" s="21">
        <f>IF('Base de dados'!F1013&lt;&gt;"",'Base de dados'!F1013,"")</f>
        <v>49237527</v>
      </c>
      <c r="H1014" s="21" t="str">
        <f>IF('Base de dados'!G1013&lt;&gt;"",'Base de dados'!G1013,"")</f>
        <v>383.786.368-95</v>
      </c>
      <c r="I1014" s="31" t="str">
        <f>Prefeitura!D1014</f>
        <v>AV  DE ITAPECERICA, 2006 - VILA PREL - SAO PAULO</v>
      </c>
      <c r="J1014" s="22" t="str">
        <f>Prefeitura!E1014</f>
        <v>(11) 990064422</v>
      </c>
      <c r="K1014" s="23" t="str">
        <f>LOWER('Base de dados'!K1013)</f>
        <v>renna.sudatti@gmail.com</v>
      </c>
      <c r="L1014" s="24" t="str">
        <f>'Base de dados'!J1013</f>
        <v>POPULAÇÃO GERAL</v>
      </c>
      <c r="M1014" s="24" t="str">
        <f>'Base de dados'!L1013</f>
        <v>SUPLENTE COMPLEMENTAR</v>
      </c>
      <c r="N1014" s="24">
        <f>'Base de dados'!M1013</f>
        <v>781</v>
      </c>
      <c r="O1014" s="29" t="str">
        <f>IF(OR(Prefeitura!I1014="Não",Prefeitura!J1014&lt;&gt;""),"EXCLUÍDO","")</f>
        <v/>
      </c>
      <c r="P1014" s="24" t="str">
        <f>IF(Prefeitura!J1014&lt;&gt;"","ATENDIDO CDHU",IF(Prefeitura!I1014="Não","NÃO COMPROVA TEMPO DE MORADIA",""))</f>
        <v/>
      </c>
      <c r="Q1014" s="24" t="str">
        <f t="shared" si="33"/>
        <v/>
      </c>
    </row>
    <row r="1015" spans="1:17" ht="24.95" customHeight="1" x14ac:dyDescent="0.25">
      <c r="A1015" s="17">
        <f t="shared" si="31"/>
        <v>1013</v>
      </c>
      <c r="B1015" s="18" t="str">
        <f>'Base de dados'!A1014</f>
        <v>5140006403</v>
      </c>
      <c r="C1015" s="19" t="str">
        <f>'Base de dados'!B1014</f>
        <v>DAIANE APARECIDA CANDIDO CARDOSO</v>
      </c>
      <c r="D1015" s="26">
        <f>'Base de dados'!C1014</f>
        <v>491872860</v>
      </c>
      <c r="E1015" s="20" t="str">
        <f>'Base de dados'!D1014</f>
        <v>453.438.198-00</v>
      </c>
      <c r="F1015" s="21" t="str">
        <f>IF('Base de dados'!E1014&lt;&gt;"",'Base de dados'!E1014,"")</f>
        <v>ROMARIO CANDIDO DA SILVA CARDOSO</v>
      </c>
      <c r="G1015" s="21">
        <f>IF('Base de dados'!F1014&lt;&gt;"",'Base de dados'!F1014,"")</f>
        <v>413494809</v>
      </c>
      <c r="H1015" s="21" t="str">
        <f>IF('Base de dados'!G1014&lt;&gt;"",'Base de dados'!G1014,"")</f>
        <v>458.237.348-83</v>
      </c>
      <c r="I1015" s="31" t="str">
        <f>Prefeitura!D1015</f>
        <v>RUA PORTO DA BALSA, 272 - VILA SANCHES - JUQUIA</v>
      </c>
      <c r="J1015" s="22" t="str">
        <f>Prefeitura!E1015</f>
        <v>(13) 996011643</v>
      </c>
      <c r="K1015" s="23" t="str">
        <f>LOWER('Base de dados'!K1014)</f>
        <v>daiane.cardoso.candido@outlook.com</v>
      </c>
      <c r="L1015" s="24" t="str">
        <f>'Base de dados'!J1014</f>
        <v>POPULAÇÃO GERAL</v>
      </c>
      <c r="M1015" s="24" t="str">
        <f>'Base de dados'!L1014</f>
        <v>SUPLENTE COMPLEMENTAR</v>
      </c>
      <c r="N1015" s="24">
        <f>'Base de dados'!M1014</f>
        <v>782</v>
      </c>
      <c r="O1015" s="29" t="str">
        <f>IF(OR(Prefeitura!I1015="Não",Prefeitura!J1015&lt;&gt;""),"EXCLUÍDO","")</f>
        <v/>
      </c>
      <c r="P1015" s="24" t="str">
        <f>IF(Prefeitura!J1015&lt;&gt;"","ATENDIDO CDHU",IF(Prefeitura!I1015="Não","NÃO COMPROVA TEMPO DE MORADIA",""))</f>
        <v/>
      </c>
      <c r="Q1015" s="24" t="str">
        <f t="shared" si="33"/>
        <v/>
      </c>
    </row>
    <row r="1016" spans="1:17" ht="24.95" customHeight="1" x14ac:dyDescent="0.25">
      <c r="A1016" s="17">
        <f t="shared" si="31"/>
        <v>1014</v>
      </c>
      <c r="B1016" s="18" t="str">
        <f>'Base de dados'!A1015</f>
        <v>5140005603</v>
      </c>
      <c r="C1016" s="19" t="str">
        <f>'Base de dados'!B1015</f>
        <v>EDINALDO DA SILVA SANTOS</v>
      </c>
      <c r="D1016" s="26">
        <f>'Base de dados'!C1015</f>
        <v>300331757</v>
      </c>
      <c r="E1016" s="20" t="str">
        <f>'Base de dados'!D1015</f>
        <v>277.649.825-04</v>
      </c>
      <c r="F1016" s="21" t="str">
        <f>IF('Base de dados'!E1015&lt;&gt;"",'Base de dados'!E1015,"")</f>
        <v/>
      </c>
      <c r="G1016" s="21" t="str">
        <f>IF('Base de dados'!F1015&lt;&gt;"",'Base de dados'!F1015,"")</f>
        <v/>
      </c>
      <c r="H1016" s="21" t="str">
        <f>IF('Base de dados'!G1015&lt;&gt;"",'Base de dados'!G1015,"")</f>
        <v/>
      </c>
      <c r="I1016" s="31" t="str">
        <f>Prefeitura!D1016</f>
        <v>SIT SANTO ANTONIO, 0 - LAGOINHA - JUQUIA</v>
      </c>
      <c r="J1016" s="22" t="str">
        <f>Prefeitura!E1016</f>
        <v>(13) 996591712</v>
      </c>
      <c r="K1016" s="23" t="str">
        <f>LOWER('Base de dados'!K1015)</f>
        <v>jessicarodriguea60@gmail.com</v>
      </c>
      <c r="L1016" s="24" t="str">
        <f>'Base de dados'!J1015</f>
        <v>POPULAÇÃO GERAL</v>
      </c>
      <c r="M1016" s="24" t="str">
        <f>'Base de dados'!L1015</f>
        <v>SUPLENTE COMPLEMENTAR</v>
      </c>
      <c r="N1016" s="24">
        <f>'Base de dados'!M1015</f>
        <v>783</v>
      </c>
      <c r="O1016" s="29" t="str">
        <f>IF(OR(Prefeitura!I1016="Não",Prefeitura!J1016&lt;&gt;""),"EXCLUÍDO","")</f>
        <v/>
      </c>
      <c r="P1016" s="24" t="str">
        <f>IF(Prefeitura!J1016&lt;&gt;"","ATENDIDO CDHU",IF(Prefeitura!I1016="Não","NÃO COMPROVA TEMPO DE MORADIA",""))</f>
        <v/>
      </c>
      <c r="Q1016" s="24" t="str">
        <f t="shared" si="33"/>
        <v/>
      </c>
    </row>
    <row r="1017" spans="1:17" ht="24.95" customHeight="1" x14ac:dyDescent="0.25">
      <c r="A1017" s="17">
        <f t="shared" si="31"/>
        <v>1015</v>
      </c>
      <c r="B1017" s="18" t="str">
        <f>'Base de dados'!A1016</f>
        <v>5140006007</v>
      </c>
      <c r="C1017" s="19" t="str">
        <f>'Base de dados'!B1016</f>
        <v>ANTONIO APARECIDO SILVA SANTOS</v>
      </c>
      <c r="D1017" s="26">
        <f>'Base de dados'!C1016</f>
        <v>331142454</v>
      </c>
      <c r="E1017" s="20" t="str">
        <f>'Base de dados'!D1016</f>
        <v>277.879.268-64</v>
      </c>
      <c r="F1017" s="21" t="str">
        <f>IF('Base de dados'!E1016&lt;&gt;"",'Base de dados'!E1016,"")</f>
        <v/>
      </c>
      <c r="G1017" s="21" t="str">
        <f>IF('Base de dados'!F1016&lt;&gt;"",'Base de dados'!F1016,"")</f>
        <v/>
      </c>
      <c r="H1017" s="21" t="str">
        <f>IF('Base de dados'!G1016&lt;&gt;"",'Base de dados'!G1016,"")</f>
        <v/>
      </c>
      <c r="I1017" s="31" t="str">
        <f>Prefeitura!D1017</f>
        <v>SIT SITIO LOPES, Sem número  - CORUJAS - JUQUIA</v>
      </c>
      <c r="J1017" s="22" t="str">
        <f>Prefeitura!E1017</f>
        <v>(11) 955807613</v>
      </c>
      <c r="K1017" s="23" t="str">
        <f>LOWER('Base de dados'!K1016)</f>
        <v>antonioaparecidosilva2011@live.com</v>
      </c>
      <c r="L1017" s="24" t="str">
        <f>'Base de dados'!J1016</f>
        <v>POPULAÇÃO GERAL</v>
      </c>
      <c r="M1017" s="24" t="str">
        <f>'Base de dados'!L1016</f>
        <v>SUPLENTE COMPLEMENTAR</v>
      </c>
      <c r="N1017" s="24">
        <f>'Base de dados'!M1016</f>
        <v>784</v>
      </c>
      <c r="O1017" s="29" t="str">
        <f>IF(OR(Prefeitura!I1017="Não",Prefeitura!J1017&lt;&gt;""),"EXCLUÍDO","")</f>
        <v/>
      </c>
      <c r="P1017" s="24" t="str">
        <f>IF(Prefeitura!J1017&lt;&gt;"","ATENDIDO CDHU",IF(Prefeitura!I1017="Não","NÃO COMPROVA TEMPO DE MORADIA",""))</f>
        <v/>
      </c>
      <c r="Q1017" s="24" t="str">
        <f t="shared" si="33"/>
        <v/>
      </c>
    </row>
    <row r="1018" spans="1:17" ht="24.95" customHeight="1" x14ac:dyDescent="0.25">
      <c r="A1018" s="17">
        <f t="shared" si="31"/>
        <v>1016</v>
      </c>
      <c r="B1018" s="18" t="str">
        <f>'Base de dados'!A1017</f>
        <v>5140000158</v>
      </c>
      <c r="C1018" s="19" t="str">
        <f>'Base de dados'!B1017</f>
        <v>THIAGO CLARO MACHADO</v>
      </c>
      <c r="D1018" s="26">
        <f>'Base de dados'!C1017</f>
        <v>433877819</v>
      </c>
      <c r="E1018" s="20" t="str">
        <f>'Base de dados'!D1017</f>
        <v>355.999.918-90</v>
      </c>
      <c r="F1018" s="21" t="str">
        <f>IF('Base de dados'!E1017&lt;&gt;"",'Base de dados'!E1017,"")</f>
        <v>RAQUEL CRISTINA DO NASCIMENTO MACHADO</v>
      </c>
      <c r="G1018" s="21">
        <f>IF('Base de dados'!F1017&lt;&gt;"",'Base de dados'!F1017,"")</f>
        <v>462583259</v>
      </c>
      <c r="H1018" s="21" t="str">
        <f>IF('Base de dados'!G1017&lt;&gt;"",'Base de dados'!G1017,"")</f>
        <v>387.981.638-76</v>
      </c>
      <c r="I1018" s="31" t="str">
        <f>Prefeitura!D1018</f>
        <v>RUA ZELIA DE OLIVEIRA SANTOS, 74 - VILA SANCHES - JUQUIA</v>
      </c>
      <c r="J1018" s="22" t="str">
        <f>Prefeitura!E1018</f>
        <v>(13) 997446267</v>
      </c>
      <c r="K1018" s="23" t="str">
        <f>LOWER('Base de dados'!K1017)</f>
        <v>claromachado16@gmail.com</v>
      </c>
      <c r="L1018" s="24" t="str">
        <f>'Base de dados'!J1017</f>
        <v>POPULAÇÃO GERAL</v>
      </c>
      <c r="M1018" s="24" t="str">
        <f>'Base de dados'!L1017</f>
        <v>SUPLENTE COMPLEMENTAR</v>
      </c>
      <c r="N1018" s="24">
        <f>'Base de dados'!M1017</f>
        <v>785</v>
      </c>
      <c r="O1018" s="29" t="str">
        <f>IF(OR(Prefeitura!I1018="Não",Prefeitura!J1018&lt;&gt;""),"EXCLUÍDO","")</f>
        <v/>
      </c>
      <c r="P1018" s="24" t="str">
        <f>IF(Prefeitura!J1018&lt;&gt;"","ATENDIDO CDHU",IF(Prefeitura!I1018="Não","NÃO COMPROVA TEMPO DE MORADIA",""))</f>
        <v/>
      </c>
      <c r="Q1018" s="24" t="str">
        <f t="shared" si="33"/>
        <v/>
      </c>
    </row>
    <row r="1019" spans="1:17" ht="24.95" customHeight="1" x14ac:dyDescent="0.25">
      <c r="A1019" s="17">
        <f t="shared" si="31"/>
        <v>1017</v>
      </c>
      <c r="B1019" s="18" t="str">
        <f>'Base de dados'!A1018</f>
        <v>5140003699</v>
      </c>
      <c r="C1019" s="19" t="str">
        <f>'Base de dados'!B1018</f>
        <v>ANDRESSA SILVA DE SOUSA</v>
      </c>
      <c r="D1019" s="26">
        <f>'Base de dados'!C1018</f>
        <v>409683668</v>
      </c>
      <c r="E1019" s="20" t="str">
        <f>'Base de dados'!D1018</f>
        <v>369.661.168-90</v>
      </c>
      <c r="F1019" s="21" t="str">
        <f>IF('Base de dados'!E1018&lt;&gt;"",'Base de dados'!E1018,"")</f>
        <v/>
      </c>
      <c r="G1019" s="21" t="str">
        <f>IF('Base de dados'!F1018&lt;&gt;"",'Base de dados'!F1018,"")</f>
        <v/>
      </c>
      <c r="H1019" s="21" t="str">
        <f>IF('Base de dados'!G1018&lt;&gt;"",'Base de dados'!G1018,"")</f>
        <v/>
      </c>
      <c r="I1019" s="31" t="str">
        <f>Prefeitura!D1019</f>
        <v>RUA ZELIA DE OLIVEIRA SANTOS, 96 - VILA SANCHES - JUQUIA</v>
      </c>
      <c r="J1019" s="22" t="str">
        <f>Prefeitura!E1019</f>
        <v>(13) 996520271</v>
      </c>
      <c r="K1019" s="23" t="str">
        <f>LOWER('Base de dados'!K1018)</f>
        <v>andressas.sousa@gmail.com</v>
      </c>
      <c r="L1019" s="24" t="str">
        <f>'Base de dados'!J1018</f>
        <v>POPULAÇÃO GERAL</v>
      </c>
      <c r="M1019" s="24" t="str">
        <f>'Base de dados'!L1018</f>
        <v>SUPLENTE COMPLEMENTAR</v>
      </c>
      <c r="N1019" s="24">
        <f>'Base de dados'!M1018</f>
        <v>786</v>
      </c>
      <c r="O1019" s="29" t="str">
        <f>IF(OR(Prefeitura!I1019="Não",Prefeitura!J1019&lt;&gt;""),"EXCLUÍDO","")</f>
        <v/>
      </c>
      <c r="P1019" s="24" t="str">
        <f>IF(Prefeitura!J1019&lt;&gt;"","ATENDIDO CDHU",IF(Prefeitura!I1019="Não","NÃO COMPROVA TEMPO DE MORADIA",""))</f>
        <v/>
      </c>
      <c r="Q1019" s="24" t="str">
        <f t="shared" si="33"/>
        <v/>
      </c>
    </row>
    <row r="1020" spans="1:17" ht="24.95" customHeight="1" x14ac:dyDescent="0.25">
      <c r="A1020" s="17">
        <f t="shared" si="31"/>
        <v>1018</v>
      </c>
      <c r="B1020" s="18" t="str">
        <f>'Base de dados'!A1019</f>
        <v>5140007922</v>
      </c>
      <c r="C1020" s="19" t="str">
        <f>'Base de dados'!B1019</f>
        <v>IDAIL PEREIRA ALVES</v>
      </c>
      <c r="D1020" s="26">
        <f>'Base de dados'!C1019</f>
        <v>282316607</v>
      </c>
      <c r="E1020" s="20" t="str">
        <f>'Base de dados'!D1019</f>
        <v>192.932.068-03</v>
      </c>
      <c r="F1020" s="21" t="str">
        <f>IF('Base de dados'!E1019&lt;&gt;"",'Base de dados'!E1019,"")</f>
        <v>EVA DA COSTA ALVES</v>
      </c>
      <c r="G1020" s="21">
        <f>IF('Base de dados'!F1019&lt;&gt;"",'Base de dados'!F1019,"")</f>
        <v>356222834</v>
      </c>
      <c r="H1020" s="21" t="str">
        <f>IF('Base de dados'!G1019&lt;&gt;"",'Base de dados'!G1019,"")</f>
        <v>283.825.588-60</v>
      </c>
      <c r="I1020" s="31" t="str">
        <f>Prefeitura!D1020</f>
        <v>RUA PRUDENTE DE MORAIS, 205 - VILA INDUSTRIAL - JUQUIA</v>
      </c>
      <c r="J1020" s="22" t="str">
        <f>Prefeitura!E1020</f>
        <v>(13) 997212973</v>
      </c>
      <c r="K1020" s="23" t="str">
        <f>LOWER('Base de dados'!K1019)</f>
        <v>jhessyb2@gmail.com</v>
      </c>
      <c r="L1020" s="24" t="str">
        <f>'Base de dados'!J1019</f>
        <v>POPULAÇÃO GERAL</v>
      </c>
      <c r="M1020" s="24" t="str">
        <f>'Base de dados'!L1019</f>
        <v>SUPLENTE COMPLEMENTAR</v>
      </c>
      <c r="N1020" s="24">
        <f>'Base de dados'!M1019</f>
        <v>787</v>
      </c>
      <c r="O1020" s="29" t="str">
        <f>IF(OR(Prefeitura!I1020="Não",Prefeitura!J1020&lt;&gt;""),"EXCLUÍDO","")</f>
        <v/>
      </c>
      <c r="P1020" s="24" t="str">
        <f>IF(Prefeitura!J1020&lt;&gt;"","ATENDIDO CDHU",IF(Prefeitura!I1020="Não","NÃO COMPROVA TEMPO DE MORADIA",""))</f>
        <v/>
      </c>
      <c r="Q1020" s="24" t="str">
        <f t="shared" si="33"/>
        <v/>
      </c>
    </row>
    <row r="1021" spans="1:17" ht="24.95" customHeight="1" x14ac:dyDescent="0.25">
      <c r="A1021" s="17">
        <f t="shared" si="31"/>
        <v>1019</v>
      </c>
      <c r="B1021" s="18" t="str">
        <f>'Base de dados'!A1020</f>
        <v>5140010439</v>
      </c>
      <c r="C1021" s="19" t="str">
        <f>'Base de dados'!B1020</f>
        <v>SUELI DE ALMEIDA CRUZ DOS SANTOS</v>
      </c>
      <c r="D1021" s="26">
        <f>'Base de dados'!C1020</f>
        <v>284480939</v>
      </c>
      <c r="E1021" s="20" t="str">
        <f>'Base de dados'!D1020</f>
        <v>329.327.248-78</v>
      </c>
      <c r="F1021" s="21" t="str">
        <f>IF('Base de dados'!E1020&lt;&gt;"",'Base de dados'!E1020,"")</f>
        <v/>
      </c>
      <c r="G1021" s="21" t="str">
        <f>IF('Base de dados'!F1020&lt;&gt;"",'Base de dados'!F1020,"")</f>
        <v/>
      </c>
      <c r="H1021" s="21" t="str">
        <f>IF('Base de dados'!G1020&lt;&gt;"",'Base de dados'!G1020,"")</f>
        <v/>
      </c>
      <c r="I1021" s="31" t="str">
        <f>Prefeitura!D1021</f>
        <v>RUA DAS MARGARIDAS, 412 - PIUVA - JUQUIA</v>
      </c>
      <c r="J1021" s="22" t="str">
        <f>Prefeitura!E1021</f>
        <v>(13) 996595496</v>
      </c>
      <c r="K1021" s="23" t="str">
        <f>LOWER('Base de dados'!K1020)</f>
        <v>mayara_msk@hotmail.com</v>
      </c>
      <c r="L1021" s="24" t="str">
        <f>'Base de dados'!J1020</f>
        <v>POPULAÇÃO GERAL</v>
      </c>
      <c r="M1021" s="24" t="str">
        <f>'Base de dados'!L1020</f>
        <v>SUPLENTE COMPLEMENTAR</v>
      </c>
      <c r="N1021" s="24">
        <f>'Base de dados'!M1020</f>
        <v>788</v>
      </c>
      <c r="O1021" s="29" t="str">
        <f>IF(OR(Prefeitura!I1021="Não",Prefeitura!J1021&lt;&gt;""),"EXCLUÍDO","")</f>
        <v/>
      </c>
      <c r="P1021" s="24" t="str">
        <f>IF(Prefeitura!J1021&lt;&gt;"","ATENDIDO CDHU",IF(Prefeitura!I1021="Não","NÃO COMPROVA TEMPO DE MORADIA",""))</f>
        <v/>
      </c>
      <c r="Q1021" s="24" t="str">
        <f t="shared" si="33"/>
        <v/>
      </c>
    </row>
    <row r="1022" spans="1:17" ht="24.95" customHeight="1" x14ac:dyDescent="0.25">
      <c r="A1022" s="17">
        <f t="shared" si="31"/>
        <v>1020</v>
      </c>
      <c r="B1022" s="18" t="str">
        <f>'Base de dados'!A1021</f>
        <v>5140000588</v>
      </c>
      <c r="C1022" s="19" t="str">
        <f>'Base de dados'!B1021</f>
        <v>MIRIAM DE LIMA XAVIER</v>
      </c>
      <c r="D1022" s="26">
        <f>'Base de dados'!C1021</f>
        <v>360260391</v>
      </c>
      <c r="E1022" s="20" t="str">
        <f>'Base de dados'!D1021</f>
        <v>359.281.778-79</v>
      </c>
      <c r="F1022" s="21" t="str">
        <f>IF('Base de dados'!E1021&lt;&gt;"",'Base de dados'!E1021,"")</f>
        <v/>
      </c>
      <c r="G1022" s="21" t="str">
        <f>IF('Base de dados'!F1021&lt;&gt;"",'Base de dados'!F1021,"")</f>
        <v/>
      </c>
      <c r="H1022" s="21" t="str">
        <f>IF('Base de dados'!G1021&lt;&gt;"",'Base de dados'!G1021,"")</f>
        <v/>
      </c>
      <c r="I1022" s="31" t="str">
        <f>Prefeitura!D1022</f>
        <v>RUA PROFESSORA SANDRA RIBEIRO DO ROSARIO, 17 - VILA FLORINDO DE CIMA  - JUQUIA</v>
      </c>
      <c r="J1022" s="22" t="str">
        <f>Prefeitura!E1022</f>
        <v>(13) 997304036</v>
      </c>
      <c r="K1022" s="23" t="str">
        <f>LOWER('Base de dados'!K1021)</f>
        <v>limamiriam122@gmail.com</v>
      </c>
      <c r="L1022" s="24" t="str">
        <f>'Base de dados'!J1021</f>
        <v>POPULAÇÃO GERAL</v>
      </c>
      <c r="M1022" s="24" t="str">
        <f>'Base de dados'!L1021</f>
        <v>SUPLENTE COMPLEMENTAR</v>
      </c>
      <c r="N1022" s="24">
        <f>'Base de dados'!M1021</f>
        <v>789</v>
      </c>
      <c r="O1022" s="29" t="str">
        <f>IF(OR(Prefeitura!I1022="Não",Prefeitura!J1022&lt;&gt;""),"EXCLUÍDO","")</f>
        <v/>
      </c>
      <c r="P1022" s="24" t="str">
        <f>IF(Prefeitura!J1022&lt;&gt;"","ATENDIDO CDHU",IF(Prefeitura!I1022="Não","NÃO COMPROVA TEMPO DE MORADIA",""))</f>
        <v/>
      </c>
      <c r="Q1022" s="24" t="str">
        <f t="shared" si="33"/>
        <v/>
      </c>
    </row>
    <row r="1023" spans="1:17" ht="24.95" customHeight="1" x14ac:dyDescent="0.25">
      <c r="A1023" s="17">
        <f t="shared" si="31"/>
        <v>1021</v>
      </c>
      <c r="B1023" s="18" t="str">
        <f>'Base de dados'!A1022</f>
        <v>5140008458</v>
      </c>
      <c r="C1023" s="19" t="str">
        <f>'Base de dados'!B1022</f>
        <v>ANDREIA TUBIANO DE JESUS</v>
      </c>
      <c r="D1023" s="26">
        <f>'Base de dados'!C1022</f>
        <v>43426247</v>
      </c>
      <c r="E1023" s="20" t="str">
        <f>'Base de dados'!D1022</f>
        <v>319.309.448-02</v>
      </c>
      <c r="F1023" s="21" t="str">
        <f>IF('Base de dados'!E1022&lt;&gt;"",'Base de dados'!E1022,"")</f>
        <v/>
      </c>
      <c r="G1023" s="21" t="str">
        <f>IF('Base de dados'!F1022&lt;&gt;"",'Base de dados'!F1022,"")</f>
        <v/>
      </c>
      <c r="H1023" s="21" t="str">
        <f>IF('Base de dados'!G1022&lt;&gt;"",'Base de dados'!G1022,"")</f>
        <v/>
      </c>
      <c r="I1023" s="31" t="str">
        <f>Prefeitura!D1023</f>
        <v>RUA SERRARIA, 210 - ESTACAO - JUQUIA</v>
      </c>
      <c r="J1023" s="22" t="str">
        <f>Prefeitura!E1023</f>
        <v>(13) 996694222</v>
      </c>
      <c r="K1023" s="23" t="str">
        <f>LOWER('Base de dados'!K1022)</f>
        <v>andreia.tubiano@hotmail.com</v>
      </c>
      <c r="L1023" s="24" t="str">
        <f>'Base de dados'!J1022</f>
        <v>POPULAÇÃO GERAL</v>
      </c>
      <c r="M1023" s="24" t="str">
        <f>'Base de dados'!L1022</f>
        <v>SUPLENTE COMPLEMENTAR</v>
      </c>
      <c r="N1023" s="24">
        <f>'Base de dados'!M1022</f>
        <v>790</v>
      </c>
      <c r="O1023" s="29" t="str">
        <f>IF(OR(Prefeitura!I1023="Não",Prefeitura!J1023&lt;&gt;""),"EXCLUÍDO","")</f>
        <v/>
      </c>
      <c r="P1023" s="24" t="str">
        <f>IF(Prefeitura!J1023&lt;&gt;"","ATENDIDO CDHU",IF(Prefeitura!I1023="Não","NÃO COMPROVA TEMPO DE MORADIA",""))</f>
        <v/>
      </c>
      <c r="Q1023" s="24" t="str">
        <f t="shared" si="33"/>
        <v/>
      </c>
    </row>
    <row r="1024" spans="1:17" ht="24.95" customHeight="1" x14ac:dyDescent="0.25">
      <c r="A1024" s="17">
        <f t="shared" si="31"/>
        <v>1022</v>
      </c>
      <c r="B1024" s="18" t="str">
        <f>'Base de dados'!A1023</f>
        <v>5140001644</v>
      </c>
      <c r="C1024" s="19" t="str">
        <f>'Base de dados'!B1023</f>
        <v>YASMIN BERTANHA DE FREITAS SOARES</v>
      </c>
      <c r="D1024" s="26">
        <f>'Base de dados'!C1023</f>
        <v>486570289</v>
      </c>
      <c r="E1024" s="20" t="str">
        <f>'Base de dados'!D1023</f>
        <v>473.053.258-99</v>
      </c>
      <c r="F1024" s="21" t="str">
        <f>IF('Base de dados'!E1023&lt;&gt;"",'Base de dados'!E1023,"")</f>
        <v/>
      </c>
      <c r="G1024" s="21" t="str">
        <f>IF('Base de dados'!F1023&lt;&gt;"",'Base de dados'!F1023,"")</f>
        <v/>
      </c>
      <c r="H1024" s="21" t="str">
        <f>IF('Base de dados'!G1023&lt;&gt;"",'Base de dados'!G1023,"")</f>
        <v/>
      </c>
      <c r="I1024" s="31" t="str">
        <f>Prefeitura!D1024</f>
        <v>RUA BAHIA, 777 - PARQUE NACIONAL - JUQUIA</v>
      </c>
      <c r="J1024" s="22" t="str">
        <f>Prefeitura!E1024</f>
        <v>(13) 991336939</v>
      </c>
      <c r="K1024" s="23" t="str">
        <f>LOWER('Base de dados'!K1023)</f>
        <v>yasminbertanha2703@gmail.com</v>
      </c>
      <c r="L1024" s="24" t="str">
        <f>'Base de dados'!J1023</f>
        <v>POPULAÇÃO GERAL</v>
      </c>
      <c r="M1024" s="24" t="str">
        <f>'Base de dados'!L1023</f>
        <v>SUPLENTE COMPLEMENTAR</v>
      </c>
      <c r="N1024" s="24">
        <f>'Base de dados'!M1023</f>
        <v>791</v>
      </c>
      <c r="O1024" s="29" t="str">
        <f>IF(OR(Prefeitura!I1024="Não",Prefeitura!J1024&lt;&gt;""),"EXCLUÍDO","")</f>
        <v/>
      </c>
      <c r="P1024" s="24" t="str">
        <f>IF(Prefeitura!J1024&lt;&gt;"","ATENDIDO CDHU",IF(Prefeitura!I1024="Não","NÃO COMPROVA TEMPO DE MORADIA",""))</f>
        <v/>
      </c>
      <c r="Q1024" s="24" t="str">
        <f t="shared" si="33"/>
        <v/>
      </c>
    </row>
    <row r="1025" spans="1:17" ht="24.95" customHeight="1" x14ac:dyDescent="0.25">
      <c r="A1025" s="17">
        <f t="shared" si="31"/>
        <v>1023</v>
      </c>
      <c r="B1025" s="18" t="str">
        <f>'Base de dados'!A1024</f>
        <v>5140007856</v>
      </c>
      <c r="C1025" s="19" t="str">
        <f>'Base de dados'!B1024</f>
        <v>BRUNA ANGIE SAMPAIO FERRO</v>
      </c>
      <c r="D1025" s="26">
        <f>'Base de dados'!C1024</f>
        <v>427586264</v>
      </c>
      <c r="E1025" s="20" t="str">
        <f>'Base de dados'!D1024</f>
        <v>351.015.508-41</v>
      </c>
      <c r="F1025" s="21" t="str">
        <f>IF('Base de dados'!E1024&lt;&gt;"",'Base de dados'!E1024,"")</f>
        <v>ELISON DOMINGOS DE ALMEIDA</v>
      </c>
      <c r="G1025" s="21">
        <f>IF('Base de dados'!F1024&lt;&gt;"",'Base de dados'!F1024,"")</f>
        <v>434259135</v>
      </c>
      <c r="H1025" s="21" t="str">
        <f>IF('Base de dados'!G1024&lt;&gt;"",'Base de dados'!G1024,"")</f>
        <v>305.336.688-67</v>
      </c>
      <c r="I1025" s="31" t="str">
        <f>Prefeitura!D1025</f>
        <v>SIT SITIO AYUME, S/N - RIBEIRAO FUNDO DE CIMA  - JUQUIA</v>
      </c>
      <c r="J1025" s="22" t="str">
        <f>Prefeitura!E1025</f>
        <v>(13) 997544317</v>
      </c>
      <c r="K1025" s="23" t="str">
        <f>LOWER('Base de dados'!K1024)</f>
        <v>bruna.angie.9@icloud.com</v>
      </c>
      <c r="L1025" s="24" t="str">
        <f>'Base de dados'!J1024</f>
        <v>POPULAÇÃO GERAL</v>
      </c>
      <c r="M1025" s="24" t="str">
        <f>'Base de dados'!L1024</f>
        <v>SUPLENTE COMPLEMENTAR</v>
      </c>
      <c r="N1025" s="24">
        <f>'Base de dados'!M1024</f>
        <v>792</v>
      </c>
      <c r="O1025" s="29" t="str">
        <f>IF(OR(Prefeitura!I1025="Não",Prefeitura!J1025&lt;&gt;""),"EXCLUÍDO","")</f>
        <v/>
      </c>
      <c r="P1025" s="24" t="str">
        <f>IF(Prefeitura!J1025&lt;&gt;"","ATENDIDO CDHU",IF(Prefeitura!I1025="Não","NÃO COMPROVA TEMPO DE MORADIA",""))</f>
        <v/>
      </c>
      <c r="Q1025" s="24" t="str">
        <f t="shared" si="33"/>
        <v/>
      </c>
    </row>
    <row r="1026" spans="1:17" ht="24.95" customHeight="1" x14ac:dyDescent="0.25">
      <c r="A1026" s="17">
        <f t="shared" si="31"/>
        <v>1024</v>
      </c>
      <c r="B1026" s="18" t="str">
        <f>'Base de dados'!A1025</f>
        <v>5140007518</v>
      </c>
      <c r="C1026" s="19" t="str">
        <f>'Base de dados'!B1025</f>
        <v>ROGERIO LOPES PROCOPIO</v>
      </c>
      <c r="D1026" s="26">
        <f>'Base de dados'!C1025</f>
        <v>42244750</v>
      </c>
      <c r="E1026" s="20" t="str">
        <f>'Base de dados'!D1025</f>
        <v>343.574.208-90</v>
      </c>
      <c r="F1026" s="21" t="str">
        <f>IF('Base de dados'!E1025&lt;&gt;"",'Base de dados'!E1025,"")</f>
        <v>CAMILA RIBEIRO VASSAO</v>
      </c>
      <c r="G1026" s="21">
        <f>IF('Base de dados'!F1025&lt;&gt;"",'Base de dados'!F1025,"")</f>
        <v>475207014</v>
      </c>
      <c r="H1026" s="21" t="str">
        <f>IF('Base de dados'!G1025&lt;&gt;"",'Base de dados'!G1025,"")</f>
        <v>428.311.278-07</v>
      </c>
      <c r="I1026" s="31" t="str">
        <f>Prefeitura!D1026</f>
        <v>RUA JOAO LEAL DAS NEVES, 234 - VILA PEDREIRA - JUQUIA</v>
      </c>
      <c r="J1026" s="22" t="str">
        <f>Prefeitura!E1026</f>
        <v>(13) 996106853</v>
      </c>
      <c r="K1026" s="23" t="str">
        <f>LOWER('Base de dados'!K1025)</f>
        <v>camila.ribeirovassao@hotmail.com</v>
      </c>
      <c r="L1026" s="24" t="str">
        <f>'Base de dados'!J1025</f>
        <v>POPULAÇÃO GERAL</v>
      </c>
      <c r="M1026" s="24" t="str">
        <f>'Base de dados'!L1025</f>
        <v>SUPLENTE COMPLEMENTAR</v>
      </c>
      <c r="N1026" s="24">
        <f>'Base de dados'!M1025</f>
        <v>793</v>
      </c>
      <c r="O1026" s="29" t="str">
        <f>IF(OR(Prefeitura!I1026="Não",Prefeitura!J1026&lt;&gt;""),"EXCLUÍDO","")</f>
        <v/>
      </c>
      <c r="P1026" s="24" t="str">
        <f>IF(Prefeitura!J1026&lt;&gt;"","ATENDIDO CDHU",IF(Prefeitura!I1026="Não","NÃO COMPROVA TEMPO DE MORADIA",""))</f>
        <v/>
      </c>
      <c r="Q1026" s="24" t="str">
        <f t="shared" si="33"/>
        <v/>
      </c>
    </row>
    <row r="1027" spans="1:17" ht="24.95" customHeight="1" x14ac:dyDescent="0.25">
      <c r="A1027" s="17">
        <f t="shared" si="31"/>
        <v>1025</v>
      </c>
      <c r="B1027" s="18" t="str">
        <f>'Base de dados'!A1026</f>
        <v>5140008755</v>
      </c>
      <c r="C1027" s="19" t="str">
        <f>'Base de dados'!B1026</f>
        <v>THALITA COELHO GONCALVES BABECK</v>
      </c>
      <c r="D1027" s="26">
        <f>'Base de dados'!C1026</f>
        <v>557328469</v>
      </c>
      <c r="E1027" s="20" t="str">
        <f>'Base de dados'!D1026</f>
        <v>477.253.048-78</v>
      </c>
      <c r="F1027" s="21" t="str">
        <f>IF('Base de dados'!E1026&lt;&gt;"",'Base de dados'!E1026,"")</f>
        <v>ANDREY BABECK</v>
      </c>
      <c r="G1027" s="21">
        <f>IF('Base de dados'!F1026&lt;&gt;"",'Base de dados'!F1026,"")</f>
        <v>436447083</v>
      </c>
      <c r="H1027" s="21" t="str">
        <f>IF('Base de dados'!G1026&lt;&gt;"",'Base de dados'!G1026,"")</f>
        <v>340.854.868-45</v>
      </c>
      <c r="I1027" s="31" t="str">
        <f>Prefeitura!D1027</f>
        <v>EST ITOPAVA, 8 - ITOPAVA - JUQUIA</v>
      </c>
      <c r="J1027" s="22" t="str">
        <f>Prefeitura!E1027</f>
        <v>(11) 999068330</v>
      </c>
      <c r="K1027" s="23" t="str">
        <f>LOWER('Base de dados'!K1026)</f>
        <v>leonardoesil22112014@gamil.com</v>
      </c>
      <c r="L1027" s="24" t="str">
        <f>'Base de dados'!J1026</f>
        <v>POPULAÇÃO GERAL</v>
      </c>
      <c r="M1027" s="24" t="str">
        <f>'Base de dados'!L1026</f>
        <v>SUPLENTE COMPLEMENTAR</v>
      </c>
      <c r="N1027" s="24">
        <f>'Base de dados'!M1026</f>
        <v>794</v>
      </c>
      <c r="O1027" s="29" t="str">
        <f>IF(OR(Prefeitura!I1027="Não",Prefeitura!J1027&lt;&gt;""),"EXCLUÍDO","")</f>
        <v/>
      </c>
      <c r="P1027" s="24" t="str">
        <f>IF(Prefeitura!J1027&lt;&gt;"","ATENDIDO CDHU",IF(Prefeitura!I1027="Não","NÃO COMPROVA TEMPO DE MORADIA",""))</f>
        <v/>
      </c>
      <c r="Q1027" s="24" t="str">
        <f t="shared" si="33"/>
        <v/>
      </c>
    </row>
    <row r="1028" spans="1:17" ht="24.95" customHeight="1" x14ac:dyDescent="0.25">
      <c r="A1028" s="17">
        <f t="shared" si="31"/>
        <v>1026</v>
      </c>
      <c r="B1028" s="18" t="str">
        <f>'Base de dados'!A1027</f>
        <v>5140009746</v>
      </c>
      <c r="C1028" s="19" t="str">
        <f>'Base de dados'!B1027</f>
        <v>JOAO VITOR DE SALES MENDES</v>
      </c>
      <c r="D1028" s="26">
        <f>'Base de dados'!C1027</f>
        <v>6942540120</v>
      </c>
      <c r="E1028" s="20" t="str">
        <f>'Base de dados'!D1027</f>
        <v>473.447.758-24</v>
      </c>
      <c r="F1028" s="21" t="str">
        <f>IF('Base de dados'!E1027&lt;&gt;"",'Base de dados'!E1027,"")</f>
        <v/>
      </c>
      <c r="G1028" s="21" t="str">
        <f>IF('Base de dados'!F1027&lt;&gt;"",'Base de dados'!F1027,"")</f>
        <v/>
      </c>
      <c r="H1028" s="21" t="str">
        <f>IF('Base de dados'!G1027&lt;&gt;"",'Base de dados'!G1027,"")</f>
        <v/>
      </c>
      <c r="I1028" s="31" t="str">
        <f>Prefeitura!D1028</f>
        <v>VLA TORITO, 11 - VILA INDUSTRIAL - JUQUIA</v>
      </c>
      <c r="J1028" s="22" t="str">
        <f>Prefeitura!E1028</f>
        <v>(13) 996766672</v>
      </c>
      <c r="K1028" s="23" t="str">
        <f>LOWER('Base de dados'!K1027)</f>
        <v>joaosalles9999@gmail.com</v>
      </c>
      <c r="L1028" s="24" t="str">
        <f>'Base de dados'!J1027</f>
        <v>POPULAÇÃO GERAL</v>
      </c>
      <c r="M1028" s="24" t="str">
        <f>'Base de dados'!L1027</f>
        <v>SUPLENTE COMPLEMENTAR</v>
      </c>
      <c r="N1028" s="24">
        <f>'Base de dados'!M1027</f>
        <v>795</v>
      </c>
      <c r="O1028" s="29" t="str">
        <f>IF(OR(Prefeitura!I1028="Não",Prefeitura!J1028&lt;&gt;""),"EXCLUÍDO","")</f>
        <v/>
      </c>
      <c r="P1028" s="24" t="str">
        <f>IF(Prefeitura!J1028&lt;&gt;"","ATENDIDO CDHU",IF(Prefeitura!I1028="Não","NÃO COMPROVA TEMPO DE MORADIA",""))</f>
        <v/>
      </c>
      <c r="Q1028" s="24" t="str">
        <f t="shared" si="33"/>
        <v/>
      </c>
    </row>
    <row r="1029" spans="1:17" ht="24.95" customHeight="1" x14ac:dyDescent="0.25">
      <c r="A1029" s="17">
        <f t="shared" ref="A1029:A1081" si="34">A1028+1</f>
        <v>1027</v>
      </c>
      <c r="B1029" s="18" t="str">
        <f>'Base de dados'!A1028</f>
        <v>5140008631</v>
      </c>
      <c r="C1029" s="19" t="str">
        <f>'Base de dados'!B1028</f>
        <v>ANA ELIZA CISOTTO</v>
      </c>
      <c r="D1029" s="26">
        <f>'Base de dados'!C1028</f>
        <v>238372327</v>
      </c>
      <c r="E1029" s="20" t="str">
        <f>'Base de dados'!D1028</f>
        <v>184.083.448-03</v>
      </c>
      <c r="F1029" s="21" t="str">
        <f>IF('Base de dados'!E1028&lt;&gt;"",'Base de dados'!E1028,"")</f>
        <v/>
      </c>
      <c r="G1029" s="21" t="str">
        <f>IF('Base de dados'!F1028&lt;&gt;"",'Base de dados'!F1028,"")</f>
        <v/>
      </c>
      <c r="H1029" s="21" t="str">
        <f>IF('Base de dados'!G1028&lt;&gt;"",'Base de dados'!G1028,"")</f>
        <v/>
      </c>
      <c r="I1029" s="31" t="str">
        <f>Prefeitura!D1029</f>
        <v>RUA MANOEL MARQUES PATRICIO, 116 - VILA SANCHES - JUQUIA</v>
      </c>
      <c r="J1029" s="22" t="str">
        <f>Prefeitura!E1029</f>
        <v>(15) 997984815</v>
      </c>
      <c r="K1029" s="23" t="str">
        <f>LOWER('Base de dados'!K1028)</f>
        <v>adm1.hsl@gmail.com</v>
      </c>
      <c r="L1029" s="24" t="str">
        <f>'Base de dados'!J1028</f>
        <v>POPULAÇÃO GERAL</v>
      </c>
      <c r="M1029" s="24" t="str">
        <f>'Base de dados'!L1028</f>
        <v>SUPLENTE COMPLEMENTAR</v>
      </c>
      <c r="N1029" s="24">
        <f>'Base de dados'!M1028</f>
        <v>796</v>
      </c>
      <c r="O1029" s="29" t="str">
        <f>IF(OR(Prefeitura!I1029="Não",Prefeitura!J1029&lt;&gt;""),"EXCLUÍDO","")</f>
        <v/>
      </c>
      <c r="P1029" s="24" t="str">
        <f>IF(Prefeitura!J1029&lt;&gt;"","ATENDIDO CDHU",IF(Prefeitura!I1029="Não","NÃO COMPROVA TEMPO DE MORADIA",""))</f>
        <v/>
      </c>
      <c r="Q1029" s="24" t="str">
        <f t="shared" si="33"/>
        <v/>
      </c>
    </row>
    <row r="1030" spans="1:17" ht="24.95" customHeight="1" x14ac:dyDescent="0.25">
      <c r="A1030" s="17">
        <f t="shared" si="34"/>
        <v>1028</v>
      </c>
      <c r="B1030" s="18" t="str">
        <f>'Base de dados'!A1029</f>
        <v>5140004812</v>
      </c>
      <c r="C1030" s="19" t="str">
        <f>'Base de dados'!B1029</f>
        <v>LINDAURA PEREIRA SANDER</v>
      </c>
      <c r="D1030" s="26">
        <f>'Base de dados'!C1029</f>
        <v>434256282</v>
      </c>
      <c r="E1030" s="20" t="str">
        <f>'Base de dados'!D1029</f>
        <v>364.870.938-07</v>
      </c>
      <c r="F1030" s="21" t="str">
        <f>IF('Base de dados'!E1029&lt;&gt;"",'Base de dados'!E1029,"")</f>
        <v>BRUNO GONCALVES MANNO</v>
      </c>
      <c r="G1030" s="21">
        <f>IF('Base de dados'!F1029&lt;&gt;"",'Base de dados'!F1029,"")</f>
        <v>409686232</v>
      </c>
      <c r="H1030" s="21" t="str">
        <f>IF('Base de dados'!G1029&lt;&gt;"",'Base de dados'!G1029,"")</f>
        <v>382.623.938-56</v>
      </c>
      <c r="I1030" s="31" t="str">
        <f>Prefeitura!D1030</f>
        <v>RUA DAS PALMEIRAS, 75 - COLAU - JUQUIA</v>
      </c>
      <c r="J1030" s="22" t="str">
        <f>Prefeitura!E1030</f>
        <v>(13) 997378004</v>
      </c>
      <c r="K1030" s="23" t="str">
        <f>LOWER('Base de dados'!K1029)</f>
        <v>lindaura_pereira@live.com</v>
      </c>
      <c r="L1030" s="24" t="str">
        <f>'Base de dados'!J1029</f>
        <v>POPULAÇÃO GERAL</v>
      </c>
      <c r="M1030" s="24" t="str">
        <f>'Base de dados'!L1029</f>
        <v>SUPLENTE COMPLEMENTAR</v>
      </c>
      <c r="N1030" s="24">
        <f>'Base de dados'!M1029</f>
        <v>797</v>
      </c>
      <c r="O1030" s="29" t="str">
        <f>IF(OR(Prefeitura!I1030="Não",Prefeitura!J1030&lt;&gt;""),"EXCLUÍDO","")</f>
        <v/>
      </c>
      <c r="P1030" s="24" t="str">
        <f>IF(Prefeitura!J1030&lt;&gt;"","ATENDIDO CDHU",IF(Prefeitura!I1030="Não","NÃO COMPROVA TEMPO DE MORADIA",""))</f>
        <v/>
      </c>
      <c r="Q1030" s="24" t="str">
        <f t="shared" si="33"/>
        <v/>
      </c>
    </row>
    <row r="1031" spans="1:17" ht="24.95" customHeight="1" x14ac:dyDescent="0.25">
      <c r="A1031" s="17">
        <f t="shared" si="34"/>
        <v>1029</v>
      </c>
      <c r="B1031" s="18" t="str">
        <f>'Base de dados'!A1030</f>
        <v>5140001537</v>
      </c>
      <c r="C1031" s="19" t="str">
        <f>'Base de dados'!B1030</f>
        <v>CRISTINA APARECIDA VENANCIO GOMES</v>
      </c>
      <c r="D1031" s="26">
        <f>'Base de dados'!C1030</f>
        <v>416542803</v>
      </c>
      <c r="E1031" s="20" t="str">
        <f>'Base de dados'!D1030</f>
        <v>327.482.388-00</v>
      </c>
      <c r="F1031" s="21" t="str">
        <f>IF('Base de dados'!E1030&lt;&gt;"",'Base de dados'!E1030,"")</f>
        <v>JAIRO ANDRADE</v>
      </c>
      <c r="G1031" s="21">
        <f>IF('Base de dados'!F1030&lt;&gt;"",'Base de dados'!F1030,"")</f>
        <v>258406586</v>
      </c>
      <c r="H1031" s="21" t="str">
        <f>IF('Base de dados'!G1030&lt;&gt;"",'Base de dados'!G1030,"")</f>
        <v>097.879.968-21</v>
      </c>
      <c r="I1031" s="31" t="str">
        <f>Prefeitura!D1031</f>
        <v>FAZ CAMBUCA, Sem número - CORTE PRETO - JUQUIA</v>
      </c>
      <c r="J1031" s="22" t="str">
        <f>Prefeitura!E1031</f>
        <v>(13) 997708374</v>
      </c>
      <c r="K1031" s="23" t="str">
        <f>LOWER('Base de dados'!K1030)</f>
        <v>cristinavenanciogomes@gmail.com.br</v>
      </c>
      <c r="L1031" s="24" t="str">
        <f>'Base de dados'!J1030</f>
        <v>POPULAÇÃO GERAL</v>
      </c>
      <c r="M1031" s="24" t="str">
        <f>'Base de dados'!L1030</f>
        <v>SUPLENTE COMPLEMENTAR</v>
      </c>
      <c r="N1031" s="24">
        <f>'Base de dados'!M1030</f>
        <v>798</v>
      </c>
      <c r="O1031" s="29" t="str">
        <f>IF(OR(Prefeitura!I1031="Não",Prefeitura!J1031&lt;&gt;""),"EXCLUÍDO","")</f>
        <v/>
      </c>
      <c r="P1031" s="24" t="str">
        <f>IF(Prefeitura!J1031&lt;&gt;"","ATENDIDO CDHU",IF(Prefeitura!I1031="Não","NÃO COMPROVA TEMPO DE MORADIA",""))</f>
        <v/>
      </c>
      <c r="Q1031" s="24" t="str">
        <f t="shared" si="33"/>
        <v/>
      </c>
    </row>
    <row r="1032" spans="1:17" ht="24.95" customHeight="1" x14ac:dyDescent="0.25">
      <c r="A1032" s="17">
        <f t="shared" si="34"/>
        <v>1030</v>
      </c>
      <c r="B1032" s="18" t="str">
        <f>'Base de dados'!A1031</f>
        <v>5140007823</v>
      </c>
      <c r="C1032" s="19" t="str">
        <f>'Base de dados'!B1031</f>
        <v>LUCIA CRISTINA SILVEIRA</v>
      </c>
      <c r="D1032" s="26">
        <f>'Base de dados'!C1031</f>
        <v>420410247</v>
      </c>
      <c r="E1032" s="20" t="str">
        <f>'Base de dados'!D1031</f>
        <v>341.730.038-03</v>
      </c>
      <c r="F1032" s="21" t="str">
        <f>IF('Base de dados'!E1031&lt;&gt;"",'Base de dados'!E1031,"")</f>
        <v/>
      </c>
      <c r="G1032" s="21" t="str">
        <f>IF('Base de dados'!F1031&lt;&gt;"",'Base de dados'!F1031,"")</f>
        <v/>
      </c>
      <c r="H1032" s="21" t="str">
        <f>IF('Base de dados'!G1031&lt;&gt;"",'Base de dados'!G1031,"")</f>
        <v/>
      </c>
      <c r="I1032" s="31" t="str">
        <f>Prefeitura!D1032</f>
        <v>RUA GOIAS, 724 - PARQUE NACIONAL - JUQUIA</v>
      </c>
      <c r="J1032" s="22" t="str">
        <f>Prefeitura!E1032</f>
        <v>(13) 996552977</v>
      </c>
      <c r="K1032" s="23" t="str">
        <f>LOWER('Base de dados'!K1031)</f>
        <v>lucinha.cluma@gmail.com</v>
      </c>
      <c r="L1032" s="24" t="str">
        <f>'Base de dados'!J1031</f>
        <v>POPULAÇÃO GERAL</v>
      </c>
      <c r="M1032" s="24" t="str">
        <f>'Base de dados'!L1031</f>
        <v>SUPLENTE COMPLEMENTAR</v>
      </c>
      <c r="N1032" s="24">
        <f>'Base de dados'!M1031</f>
        <v>799</v>
      </c>
      <c r="O1032" s="29" t="str">
        <f>IF(OR(Prefeitura!I1032="Não",Prefeitura!J1032&lt;&gt;""),"EXCLUÍDO","")</f>
        <v/>
      </c>
      <c r="P1032" s="24" t="str">
        <f>IF(Prefeitura!J1032&lt;&gt;"","ATENDIDO CDHU",IF(Prefeitura!I1032="Não","NÃO COMPROVA TEMPO DE MORADIA",""))</f>
        <v/>
      </c>
      <c r="Q1032" s="24" t="str">
        <f t="shared" si="33"/>
        <v/>
      </c>
    </row>
    <row r="1033" spans="1:17" ht="24.95" customHeight="1" x14ac:dyDescent="0.25">
      <c r="A1033" s="17">
        <f t="shared" si="34"/>
        <v>1031</v>
      </c>
      <c r="B1033" s="18" t="str">
        <f>'Base de dados'!A1032</f>
        <v>5140008136</v>
      </c>
      <c r="C1033" s="19" t="str">
        <f>'Base de dados'!B1032</f>
        <v>ALAELCO JOSE SILVA</v>
      </c>
      <c r="D1033" s="26">
        <f>'Base de dados'!C1032</f>
        <v>217656420</v>
      </c>
      <c r="E1033" s="20" t="str">
        <f>'Base de dados'!D1032</f>
        <v>627.391.234-34</v>
      </c>
      <c r="F1033" s="21" t="str">
        <f>IF('Base de dados'!E1032&lt;&gt;"",'Base de dados'!E1032,"")</f>
        <v>ROSANGELA DONIZETE DA SILVA</v>
      </c>
      <c r="G1033" s="21">
        <f>IF('Base de dados'!F1032&lt;&gt;"",'Base de dados'!F1032,"")</f>
        <v>359391758</v>
      </c>
      <c r="H1033" s="21" t="str">
        <f>IF('Base de dados'!G1032&lt;&gt;"",'Base de dados'!G1032,"")</f>
        <v>129.149.018-36</v>
      </c>
      <c r="I1033" s="31" t="str">
        <f>Prefeitura!D1033</f>
        <v>RUA MARIA IZABEL, 49 - VILA PEDREIRA - JUQUIA</v>
      </c>
      <c r="J1033" s="22" t="str">
        <f>Prefeitura!E1033</f>
        <v>(13) 996573376</v>
      </c>
      <c r="K1033" s="23" t="str">
        <f>LOWER('Base de dados'!K1032)</f>
        <v>alaelcojose@outlook.com</v>
      </c>
      <c r="L1033" s="24" t="str">
        <f>'Base de dados'!J1032</f>
        <v>POPULAÇÃO GERAL</v>
      </c>
      <c r="M1033" s="24" t="str">
        <f>'Base de dados'!L1032</f>
        <v>SUPLENTE COMPLEMENTAR</v>
      </c>
      <c r="N1033" s="24">
        <f>'Base de dados'!M1032</f>
        <v>800</v>
      </c>
      <c r="O1033" s="29" t="str">
        <f>IF(OR(Prefeitura!I1033="Não",Prefeitura!J1033&lt;&gt;""),"EXCLUÍDO","")</f>
        <v/>
      </c>
      <c r="P1033" s="24" t="str">
        <f>IF(Prefeitura!J1033&lt;&gt;"","ATENDIDO CDHU",IF(Prefeitura!I1033="Não","NÃO COMPROVA TEMPO DE MORADIA",""))</f>
        <v/>
      </c>
      <c r="Q1033" s="24" t="str">
        <f t="shared" si="33"/>
        <v/>
      </c>
    </row>
    <row r="1034" spans="1:17" ht="24.95" customHeight="1" x14ac:dyDescent="0.25">
      <c r="A1034" s="17">
        <f t="shared" si="34"/>
        <v>1032</v>
      </c>
      <c r="B1034" s="18" t="str">
        <f>'Base de dados'!A1033</f>
        <v>5140006460</v>
      </c>
      <c r="C1034" s="19" t="str">
        <f>'Base de dados'!B1033</f>
        <v>ADAO FRANCISCO DOS SANTOS</v>
      </c>
      <c r="D1034" s="26">
        <f>'Base de dados'!C1033</f>
        <v>262156714</v>
      </c>
      <c r="E1034" s="20" t="str">
        <f>'Base de dados'!D1033</f>
        <v>159.049.278-19</v>
      </c>
      <c r="F1034" s="21" t="str">
        <f>IF('Base de dados'!E1033&lt;&gt;"",'Base de dados'!E1033,"")</f>
        <v>ELIETE DE LIMA ROCHA SANTOS</v>
      </c>
      <c r="G1034" s="21">
        <f>IF('Base de dados'!F1033&lt;&gt;"",'Base de dados'!F1033,"")</f>
        <v>420795170</v>
      </c>
      <c r="H1034" s="21" t="str">
        <f>IF('Base de dados'!G1033&lt;&gt;"",'Base de dados'!G1033,"")</f>
        <v>348.325.148-06</v>
      </c>
      <c r="I1034" s="31" t="str">
        <f>Prefeitura!D1034</f>
        <v>SIT RODOVIA SP 79, km 14 - POCO GRANDE - JUQUIA</v>
      </c>
      <c r="J1034" s="22" t="str">
        <f>Prefeitura!E1034</f>
        <v>(13) 996896179</v>
      </c>
      <c r="K1034" s="23" t="str">
        <f>LOWER('Base de dados'!K1033)</f>
        <v>elieterocha996@gmail.com</v>
      </c>
      <c r="L1034" s="24" t="str">
        <f>'Base de dados'!J1033</f>
        <v>POPULAÇÃO GERAL</v>
      </c>
      <c r="M1034" s="24" t="str">
        <f>'Base de dados'!L1033</f>
        <v>SUPLENTE COMPLEMENTAR</v>
      </c>
      <c r="N1034" s="24">
        <f>'Base de dados'!M1033</f>
        <v>801</v>
      </c>
      <c r="O1034" s="29" t="str">
        <f>IF(OR(Prefeitura!I1034="Não",Prefeitura!J1034&lt;&gt;""),"EXCLUÍDO","")</f>
        <v/>
      </c>
      <c r="P1034" s="24" t="str">
        <f>IF(Prefeitura!J1034&lt;&gt;"","ATENDIDO CDHU",IF(Prefeitura!I1034="Não","NÃO COMPROVA TEMPO DE MORADIA",""))</f>
        <v/>
      </c>
      <c r="Q1034" s="24" t="str">
        <f t="shared" si="33"/>
        <v/>
      </c>
    </row>
    <row r="1035" spans="1:17" ht="24.95" customHeight="1" x14ac:dyDescent="0.25">
      <c r="A1035" s="17">
        <f t="shared" si="34"/>
        <v>1033</v>
      </c>
      <c r="B1035" s="18" t="str">
        <f>'Base de dados'!A1034</f>
        <v>5140008672</v>
      </c>
      <c r="C1035" s="19" t="str">
        <f>'Base de dados'!B1034</f>
        <v>FLAVIA PEREIRA DA SILVA</v>
      </c>
      <c r="D1035" s="26">
        <f>'Base de dados'!C1034</f>
        <v>490199999</v>
      </c>
      <c r="E1035" s="20" t="str">
        <f>'Base de dados'!D1034</f>
        <v>409.314.938-03</v>
      </c>
      <c r="F1035" s="21" t="str">
        <f>IF('Base de dados'!E1034&lt;&gt;"",'Base de dados'!E1034,"")</f>
        <v/>
      </c>
      <c r="G1035" s="21" t="str">
        <f>IF('Base de dados'!F1034&lt;&gt;"",'Base de dados'!F1034,"")</f>
        <v/>
      </c>
      <c r="H1035" s="21" t="str">
        <f>IF('Base de dados'!G1034&lt;&gt;"",'Base de dados'!G1034,"")</f>
        <v/>
      </c>
      <c r="I1035" s="31" t="str">
        <f>Prefeitura!D1035</f>
        <v>VLA PROFESSOR FRANCISCO ARCELINO DO AMARAL, 423 - VILA SANCHES - JUQUIA</v>
      </c>
      <c r="J1035" s="22" t="str">
        <f>Prefeitura!E1035</f>
        <v>(13) 996153053</v>
      </c>
      <c r="K1035" s="23" t="str">
        <f>LOWER('Base de dados'!K1034)</f>
        <v>flaviabassohh@gmail.com</v>
      </c>
      <c r="L1035" s="24" t="str">
        <f>'Base de dados'!J1034</f>
        <v>POPULAÇÃO GERAL</v>
      </c>
      <c r="M1035" s="24" t="str">
        <f>'Base de dados'!L1034</f>
        <v>SUPLENTE COMPLEMENTAR</v>
      </c>
      <c r="N1035" s="24">
        <f>'Base de dados'!M1034</f>
        <v>802</v>
      </c>
      <c r="O1035" s="29" t="str">
        <f>IF(OR(Prefeitura!I1035="Não",Prefeitura!J1035&lt;&gt;""),"EXCLUÍDO","")</f>
        <v/>
      </c>
      <c r="P1035" s="24" t="str">
        <f>IF(Prefeitura!J1035&lt;&gt;"","ATENDIDO CDHU",IF(Prefeitura!I1035="Não","NÃO COMPROVA TEMPO DE MORADIA",""))</f>
        <v/>
      </c>
      <c r="Q1035" s="24" t="str">
        <f t="shared" si="33"/>
        <v/>
      </c>
    </row>
    <row r="1036" spans="1:17" ht="24.95" customHeight="1" x14ac:dyDescent="0.25">
      <c r="A1036" s="17">
        <f t="shared" si="34"/>
        <v>1034</v>
      </c>
      <c r="B1036" s="18" t="str">
        <f>'Base de dados'!A1035</f>
        <v>5140004366</v>
      </c>
      <c r="C1036" s="19" t="str">
        <f>'Base de dados'!B1035</f>
        <v>ELISANGELA DO NASCIMENTO LEANDRO</v>
      </c>
      <c r="D1036" s="26">
        <f>'Base de dados'!C1035</f>
        <v>400265436</v>
      </c>
      <c r="E1036" s="20" t="str">
        <f>'Base de dados'!D1035</f>
        <v>341.278.928-38</v>
      </c>
      <c r="F1036" s="21" t="str">
        <f>IF('Base de dados'!E1035&lt;&gt;"",'Base de dados'!E1035,"")</f>
        <v/>
      </c>
      <c r="G1036" s="21" t="str">
        <f>IF('Base de dados'!F1035&lt;&gt;"",'Base de dados'!F1035,"")</f>
        <v/>
      </c>
      <c r="H1036" s="21" t="str">
        <f>IF('Base de dados'!G1035&lt;&gt;"",'Base de dados'!G1035,"")</f>
        <v/>
      </c>
      <c r="I1036" s="31" t="str">
        <f>Prefeitura!D1036</f>
        <v>RUA MARECHAL RONDON, 294 - CEDRO - JUQUIA</v>
      </c>
      <c r="J1036" s="22" t="str">
        <f>Prefeitura!E1036</f>
        <v>(13) 997068832</v>
      </c>
      <c r="K1036" s="23" t="str">
        <f>LOWER('Base de dados'!K1035)</f>
        <v>elisangelanascimento622@gmail.com</v>
      </c>
      <c r="L1036" s="24" t="str">
        <f>'Base de dados'!J1035</f>
        <v>POPULAÇÃO GERAL</v>
      </c>
      <c r="M1036" s="24" t="str">
        <f>'Base de dados'!L1035</f>
        <v>SUPLENTE COMPLEMENTAR</v>
      </c>
      <c r="N1036" s="24">
        <f>'Base de dados'!M1035</f>
        <v>803</v>
      </c>
      <c r="O1036" s="29" t="str">
        <f>IF(OR(Prefeitura!I1036="Não",Prefeitura!J1036&lt;&gt;""),"EXCLUÍDO","")</f>
        <v/>
      </c>
      <c r="P1036" s="24" t="str">
        <f>IF(Prefeitura!J1036&lt;&gt;"","ATENDIDO CDHU",IF(Prefeitura!I1036="Não","NÃO COMPROVA TEMPO DE MORADIA",""))</f>
        <v/>
      </c>
      <c r="Q1036" s="24" t="str">
        <f t="shared" si="33"/>
        <v/>
      </c>
    </row>
    <row r="1037" spans="1:17" ht="24.95" customHeight="1" x14ac:dyDescent="0.25">
      <c r="A1037" s="17">
        <f t="shared" si="34"/>
        <v>1035</v>
      </c>
      <c r="B1037" s="18" t="str">
        <f>'Base de dados'!A1036</f>
        <v>5140004911</v>
      </c>
      <c r="C1037" s="19" t="str">
        <f>'Base de dados'!B1036</f>
        <v>JOSIANE DE OLIVEIRA LIMA</v>
      </c>
      <c r="D1037" s="26">
        <f>'Base de dados'!C1036</f>
        <v>434270003</v>
      </c>
      <c r="E1037" s="20" t="str">
        <f>'Base de dados'!D1036</f>
        <v>332.021.158-71</v>
      </c>
      <c r="F1037" s="21" t="str">
        <f>IF('Base de dados'!E1036&lt;&gt;"",'Base de dados'!E1036,"")</f>
        <v/>
      </c>
      <c r="G1037" s="21" t="str">
        <f>IF('Base de dados'!F1036&lt;&gt;"",'Base de dados'!F1036,"")</f>
        <v/>
      </c>
      <c r="H1037" s="21" t="str">
        <f>IF('Base de dados'!G1036&lt;&gt;"",'Base de dados'!G1036,"")</f>
        <v/>
      </c>
      <c r="I1037" s="31" t="str">
        <f>Prefeitura!D1037</f>
        <v>RUA PEDRO IVO, 39 - VOVO CLARINHA - JUQUIA</v>
      </c>
      <c r="J1037" s="22" t="str">
        <f>Prefeitura!E1037</f>
        <v>(13) 997865304</v>
      </c>
      <c r="K1037" s="23" t="str">
        <f>LOWER('Base de dados'!K1036)</f>
        <v>josianeoliver75@hotmail.com</v>
      </c>
      <c r="L1037" s="24" t="str">
        <f>'Base de dados'!J1036</f>
        <v>POPULAÇÃO GERAL</v>
      </c>
      <c r="M1037" s="24" t="str">
        <f>'Base de dados'!L1036</f>
        <v>SUPLENTE COMPLEMENTAR</v>
      </c>
      <c r="N1037" s="24">
        <f>'Base de dados'!M1036</f>
        <v>804</v>
      </c>
      <c r="O1037" s="29" t="str">
        <f>IF(OR(Prefeitura!I1037="Não",Prefeitura!J1037&lt;&gt;""),"EXCLUÍDO","")</f>
        <v/>
      </c>
      <c r="P1037" s="24" t="str">
        <f>IF(Prefeitura!J1037&lt;&gt;"","ATENDIDO CDHU",IF(Prefeitura!I1037="Não","NÃO COMPROVA TEMPO DE MORADIA",""))</f>
        <v/>
      </c>
      <c r="Q1037" s="24" t="str">
        <f t="shared" si="33"/>
        <v/>
      </c>
    </row>
    <row r="1038" spans="1:17" ht="24.95" customHeight="1" x14ac:dyDescent="0.25">
      <c r="A1038" s="17">
        <f t="shared" si="34"/>
        <v>1036</v>
      </c>
      <c r="B1038" s="18" t="str">
        <f>'Base de dados'!A1037</f>
        <v>5140003764</v>
      </c>
      <c r="C1038" s="19" t="str">
        <f>'Base de dados'!B1037</f>
        <v>DORIVAL LOPES DOS SANTOS</v>
      </c>
      <c r="D1038" s="26">
        <f>'Base de dados'!C1037</f>
        <v>475488672</v>
      </c>
      <c r="E1038" s="20" t="str">
        <f>'Base de dados'!D1037</f>
        <v>295.506.408-41</v>
      </c>
      <c r="F1038" s="21" t="str">
        <f>IF('Base de dados'!E1037&lt;&gt;"",'Base de dados'!E1037,"")</f>
        <v/>
      </c>
      <c r="G1038" s="21" t="str">
        <f>IF('Base de dados'!F1037&lt;&gt;"",'Base de dados'!F1037,"")</f>
        <v/>
      </c>
      <c r="H1038" s="21" t="str">
        <f>IF('Base de dados'!G1037&lt;&gt;"",'Base de dados'!G1037,"")</f>
        <v/>
      </c>
      <c r="I1038" s="31" t="str">
        <f>Prefeitura!D1038</f>
        <v>SIT SITIO JAMIL DIEGUES DRACENA, 999 - POUSO ALTO DE CIMA - JUQUIA</v>
      </c>
      <c r="J1038" s="22" t="str">
        <f>Prefeitura!E1038</f>
        <v>(13) 996052713</v>
      </c>
      <c r="K1038" s="23" t="str">
        <f>LOWER('Base de dados'!K1037)</f>
        <v>dorivallopesdossantoshotmail@gmail.com</v>
      </c>
      <c r="L1038" s="24" t="str">
        <f>'Base de dados'!J1037</f>
        <v>POPULAÇÃO GERAL</v>
      </c>
      <c r="M1038" s="24" t="str">
        <f>'Base de dados'!L1037</f>
        <v>SUPLENTE COMPLEMENTAR</v>
      </c>
      <c r="N1038" s="24">
        <f>'Base de dados'!M1037</f>
        <v>805</v>
      </c>
      <c r="O1038" s="29" t="str">
        <f>IF(OR(Prefeitura!I1038="Não",Prefeitura!J1038&lt;&gt;""),"EXCLUÍDO","")</f>
        <v/>
      </c>
      <c r="P1038" s="24" t="str">
        <f>IF(Prefeitura!J1038&lt;&gt;"","ATENDIDO CDHU",IF(Prefeitura!I1038="Não","NÃO COMPROVA TEMPO DE MORADIA",""))</f>
        <v/>
      </c>
      <c r="Q1038" s="24" t="str">
        <f t="shared" si="33"/>
        <v/>
      </c>
    </row>
    <row r="1039" spans="1:17" ht="24.95" customHeight="1" x14ac:dyDescent="0.25">
      <c r="A1039" s="17">
        <f t="shared" si="34"/>
        <v>1037</v>
      </c>
      <c r="B1039" s="18" t="str">
        <f>'Base de dados'!A1038</f>
        <v>5140001586</v>
      </c>
      <c r="C1039" s="19" t="str">
        <f>'Base de dados'!B1038</f>
        <v>MARCIA DA SILVA PEREIRA LOPES</v>
      </c>
      <c r="D1039" s="26">
        <f>'Base de dados'!C1038</f>
        <v>48974168</v>
      </c>
      <c r="E1039" s="20" t="str">
        <f>'Base de dados'!D1038</f>
        <v>414.979.778-19</v>
      </c>
      <c r="F1039" s="21" t="str">
        <f>IF('Base de dados'!E1038&lt;&gt;"",'Base de dados'!E1038,"")</f>
        <v>FABIANO DE OLIVEIRA LOPES</v>
      </c>
      <c r="G1039" s="21">
        <f>IF('Base de dados'!F1038&lt;&gt;"",'Base de dados'!F1038,"")</f>
        <v>353513738</v>
      </c>
      <c r="H1039" s="21" t="str">
        <f>IF('Base de dados'!G1038&lt;&gt;"",'Base de dados'!G1038,"")</f>
        <v>306.946.118-24</v>
      </c>
      <c r="I1039" s="31" t="str">
        <f>Prefeitura!D1039</f>
        <v>RUA BAHIA, 751 - PARQUE NACIONAL - JUQUIA</v>
      </c>
      <c r="J1039" s="22" t="str">
        <f>Prefeitura!E1039</f>
        <v>(13) 996765590</v>
      </c>
      <c r="K1039" s="23" t="str">
        <f>LOWER('Base de dados'!K1038)</f>
        <v>fabianomarcia_9@hotmail.com</v>
      </c>
      <c r="L1039" s="24" t="str">
        <f>'Base de dados'!J1038</f>
        <v>POPULAÇÃO GERAL</v>
      </c>
      <c r="M1039" s="24" t="str">
        <f>'Base de dados'!L1038</f>
        <v>SUPLENTE COMPLEMENTAR</v>
      </c>
      <c r="N1039" s="24">
        <f>'Base de dados'!M1038</f>
        <v>806</v>
      </c>
      <c r="O1039" s="29" t="str">
        <f>IF(OR(Prefeitura!I1039="Não",Prefeitura!J1039&lt;&gt;""),"EXCLUÍDO","")</f>
        <v/>
      </c>
      <c r="P1039" s="24" t="str">
        <f>IF(Prefeitura!J1039&lt;&gt;"","ATENDIDO CDHU",IF(Prefeitura!I1039="Não","NÃO COMPROVA TEMPO DE MORADIA",""))</f>
        <v/>
      </c>
      <c r="Q1039" s="24" t="str">
        <f t="shared" si="33"/>
        <v/>
      </c>
    </row>
    <row r="1040" spans="1:17" ht="24.95" customHeight="1" x14ac:dyDescent="0.25">
      <c r="A1040" s="17">
        <f t="shared" si="34"/>
        <v>1038</v>
      </c>
      <c r="B1040" s="18" t="str">
        <f>'Base de dados'!A1039</f>
        <v>5140002113</v>
      </c>
      <c r="C1040" s="19" t="str">
        <f>'Base de dados'!B1039</f>
        <v>GEOVANE RODRIGUES DE MORAIS DIAS</v>
      </c>
      <c r="D1040" s="26">
        <f>'Base de dados'!C1039</f>
        <v>385019257</v>
      </c>
      <c r="E1040" s="20" t="str">
        <f>'Base de dados'!D1039</f>
        <v>488.274.078-80</v>
      </c>
      <c r="F1040" s="21" t="str">
        <f>IF('Base de dados'!E1039&lt;&gt;"",'Base de dados'!E1039,"")</f>
        <v/>
      </c>
      <c r="G1040" s="21" t="str">
        <f>IF('Base de dados'!F1039&lt;&gt;"",'Base de dados'!F1039,"")</f>
        <v/>
      </c>
      <c r="H1040" s="21" t="str">
        <f>IF('Base de dados'!G1039&lt;&gt;"",'Base de dados'!G1039,"")</f>
        <v/>
      </c>
      <c r="I1040" s="31" t="str">
        <f>Prefeitura!D1040</f>
        <v>ROD SP 79 KM 194, 06 - ASSUNGUI - JUQUIA</v>
      </c>
      <c r="J1040" s="22" t="str">
        <f>Prefeitura!E1040</f>
        <v>(13) 997063607</v>
      </c>
      <c r="K1040" s="23" t="str">
        <f>LOWER('Base de dados'!K1039)</f>
        <v>geovanerank06@gmail.com</v>
      </c>
      <c r="L1040" s="24" t="str">
        <f>'Base de dados'!J1039</f>
        <v>POPULAÇÃO GERAL</v>
      </c>
      <c r="M1040" s="24" t="str">
        <f>'Base de dados'!L1039</f>
        <v>SUPLENTE COMPLEMENTAR</v>
      </c>
      <c r="N1040" s="24">
        <f>'Base de dados'!M1039</f>
        <v>807</v>
      </c>
      <c r="O1040" s="29" t="str">
        <f>IF(OR(Prefeitura!I1040="Não",Prefeitura!J1040&lt;&gt;""),"EXCLUÍDO","")</f>
        <v/>
      </c>
      <c r="P1040" s="24" t="str">
        <f>IF(Prefeitura!J1040&lt;&gt;"","ATENDIDO CDHU",IF(Prefeitura!I1040="Não","NÃO COMPROVA TEMPO DE MORADIA",""))</f>
        <v/>
      </c>
      <c r="Q1040" s="24" t="str">
        <f t="shared" si="33"/>
        <v/>
      </c>
    </row>
    <row r="1041" spans="1:17" ht="24.95" customHeight="1" x14ac:dyDescent="0.25">
      <c r="A1041" s="17">
        <f t="shared" si="34"/>
        <v>1039</v>
      </c>
      <c r="B1041" s="18" t="str">
        <f>'Base de dados'!A1040</f>
        <v>5140006049</v>
      </c>
      <c r="C1041" s="19" t="str">
        <f>'Base de dados'!B1040</f>
        <v>JAQUELINE FURTADO ROSA</v>
      </c>
      <c r="D1041" s="26">
        <f>'Base de dados'!C1040</f>
        <v>417321879</v>
      </c>
      <c r="E1041" s="20" t="str">
        <f>'Base de dados'!D1040</f>
        <v>357.331.518-62</v>
      </c>
      <c r="F1041" s="21" t="str">
        <f>IF('Base de dados'!E1040&lt;&gt;"",'Base de dados'!E1040,"")</f>
        <v/>
      </c>
      <c r="G1041" s="21" t="str">
        <f>IF('Base de dados'!F1040&lt;&gt;"",'Base de dados'!F1040,"")</f>
        <v/>
      </c>
      <c r="H1041" s="21" t="str">
        <f>IF('Base de dados'!G1040&lt;&gt;"",'Base de dados'!G1040,"")</f>
        <v/>
      </c>
      <c r="I1041" s="31" t="str">
        <f>Prefeitura!D1041</f>
        <v>RUA PIAUI, 169 - PARQUE NACIONAL - JUQUIA</v>
      </c>
      <c r="J1041" s="22" t="str">
        <f>Prefeitura!E1041</f>
        <v>(13) 996201426</v>
      </c>
      <c r="K1041" s="23" t="str">
        <f>LOWER('Base de dados'!K1040)</f>
        <v>lopesjacky7@gmail.com</v>
      </c>
      <c r="L1041" s="24" t="str">
        <f>'Base de dados'!J1040</f>
        <v>POPULAÇÃO GERAL</v>
      </c>
      <c r="M1041" s="24" t="str">
        <f>'Base de dados'!L1040</f>
        <v>SUPLENTE COMPLEMENTAR</v>
      </c>
      <c r="N1041" s="24">
        <f>'Base de dados'!M1040</f>
        <v>808</v>
      </c>
      <c r="O1041" s="29" t="str">
        <f>IF(OR(Prefeitura!I1041="Não",Prefeitura!J1041&lt;&gt;""),"EXCLUÍDO","")</f>
        <v/>
      </c>
      <c r="P1041" s="24" t="str">
        <f>IF(Prefeitura!J1041&lt;&gt;"","ATENDIDO CDHU",IF(Prefeitura!I1041="Não","NÃO COMPROVA TEMPO DE MORADIA",""))</f>
        <v/>
      </c>
      <c r="Q1041" s="24" t="str">
        <f t="shared" si="33"/>
        <v/>
      </c>
    </row>
    <row r="1042" spans="1:17" ht="24.95" customHeight="1" x14ac:dyDescent="0.25">
      <c r="A1042" s="17">
        <f t="shared" si="34"/>
        <v>1040</v>
      </c>
      <c r="B1042" s="18" t="str">
        <f>'Base de dados'!A1041</f>
        <v>5140001420</v>
      </c>
      <c r="C1042" s="19" t="str">
        <f>'Base de dados'!B1041</f>
        <v>CIBELE MORAIS ALVES</v>
      </c>
      <c r="D1042" s="26">
        <f>'Base de dados'!C1041</f>
        <v>422451435</v>
      </c>
      <c r="E1042" s="20" t="str">
        <f>'Base de dados'!D1041</f>
        <v>355.631.918-77</v>
      </c>
      <c r="F1042" s="21" t="str">
        <f>IF('Base de dados'!E1041&lt;&gt;"",'Base de dados'!E1041,"")</f>
        <v/>
      </c>
      <c r="G1042" s="21" t="str">
        <f>IF('Base de dados'!F1041&lt;&gt;"",'Base de dados'!F1041,"")</f>
        <v/>
      </c>
      <c r="H1042" s="21" t="str">
        <f>IF('Base de dados'!G1041&lt;&gt;"",'Base de dados'!G1041,"")</f>
        <v/>
      </c>
      <c r="I1042" s="31" t="str">
        <f>Prefeitura!D1042</f>
        <v>RUA PARA, 93 - PARQUE NACIONAL - JUQUIA</v>
      </c>
      <c r="J1042" s="22" t="str">
        <f>Prefeitura!E1042</f>
        <v>(13) 996490164</v>
      </c>
      <c r="K1042" s="23" t="str">
        <f>LOWER('Base de dados'!K1041)</f>
        <v>cibelemoraisalves5@gmail.com</v>
      </c>
      <c r="L1042" s="24" t="str">
        <f>'Base de dados'!J1041</f>
        <v>POPULAÇÃO GERAL</v>
      </c>
      <c r="M1042" s="24" t="str">
        <f>'Base de dados'!L1041</f>
        <v>SUPLENTE COMPLEMENTAR</v>
      </c>
      <c r="N1042" s="24">
        <f>'Base de dados'!M1041</f>
        <v>809</v>
      </c>
      <c r="O1042" s="29" t="str">
        <f>IF(OR(Prefeitura!I1042="Não",Prefeitura!J1042&lt;&gt;""),"EXCLUÍDO","")</f>
        <v/>
      </c>
      <c r="P1042" s="24" t="str">
        <f>IF(Prefeitura!J1042&lt;&gt;"","ATENDIDO CDHU",IF(Prefeitura!I1042="Não","NÃO COMPROVA TEMPO DE MORADIA",""))</f>
        <v/>
      </c>
      <c r="Q1042" s="24" t="str">
        <f t="shared" si="33"/>
        <v/>
      </c>
    </row>
    <row r="1043" spans="1:17" ht="24.95" customHeight="1" x14ac:dyDescent="0.25">
      <c r="A1043" s="17">
        <f t="shared" si="34"/>
        <v>1041</v>
      </c>
      <c r="B1043" s="18" t="str">
        <f>'Base de dados'!A1042</f>
        <v>5140002568</v>
      </c>
      <c r="C1043" s="19" t="str">
        <f>'Base de dados'!B1042</f>
        <v>LETICIA ALMEIDA DA SILVA</v>
      </c>
      <c r="D1043" s="26">
        <f>'Base de dados'!C1042</f>
        <v>429458034</v>
      </c>
      <c r="E1043" s="20" t="str">
        <f>'Base de dados'!D1042</f>
        <v>331.621.548-47</v>
      </c>
      <c r="F1043" s="21" t="str">
        <f>IF('Base de dados'!E1042&lt;&gt;"",'Base de dados'!E1042,"")</f>
        <v/>
      </c>
      <c r="G1043" s="21" t="str">
        <f>IF('Base de dados'!F1042&lt;&gt;"",'Base de dados'!F1042,"")</f>
        <v/>
      </c>
      <c r="H1043" s="21" t="str">
        <f>IF('Base de dados'!G1042&lt;&gt;"",'Base de dados'!G1042,"")</f>
        <v/>
      </c>
      <c r="I1043" s="31" t="str">
        <f>Prefeitura!D1043</f>
        <v>RUA VOLUNTARIOS DA PATRIA, 575 - VILA FLORINDO - JUQUIA</v>
      </c>
      <c r="J1043" s="22" t="str">
        <f>Prefeitura!E1043</f>
        <v>(13) 996433458</v>
      </c>
      <c r="K1043" s="23" t="str">
        <f>LOWER('Base de dados'!K1042)</f>
        <v>leehalmeida94@gmail.com</v>
      </c>
      <c r="L1043" s="24" t="str">
        <f>'Base de dados'!J1042</f>
        <v>POPULAÇÃO GERAL</v>
      </c>
      <c r="M1043" s="24" t="str">
        <f>'Base de dados'!L1042</f>
        <v>SUPLENTE COMPLEMENTAR</v>
      </c>
      <c r="N1043" s="24">
        <f>'Base de dados'!M1042</f>
        <v>810</v>
      </c>
      <c r="O1043" s="29" t="str">
        <f>IF(OR(Prefeitura!I1043="Não",Prefeitura!J1043&lt;&gt;""),"EXCLUÍDO","")</f>
        <v/>
      </c>
      <c r="P1043" s="24" t="str">
        <f>IF(Prefeitura!J1043&lt;&gt;"","ATENDIDO CDHU",IF(Prefeitura!I1043="Não","NÃO COMPROVA TEMPO DE MORADIA",""))</f>
        <v/>
      </c>
      <c r="Q1043" s="24" t="str">
        <f t="shared" si="33"/>
        <v/>
      </c>
    </row>
    <row r="1044" spans="1:17" ht="24.95" customHeight="1" x14ac:dyDescent="0.25">
      <c r="A1044" s="17">
        <f t="shared" si="34"/>
        <v>1042</v>
      </c>
      <c r="B1044" s="18" t="str">
        <f>'Base de dados'!A1043</f>
        <v>5140002311</v>
      </c>
      <c r="C1044" s="19" t="str">
        <f>'Base de dados'!B1043</f>
        <v>JUCIMARA ROSA DE OLIVEIRA</v>
      </c>
      <c r="D1044" s="26">
        <f>'Base de dados'!C1043</f>
        <v>486667698</v>
      </c>
      <c r="E1044" s="20" t="str">
        <f>'Base de dados'!D1043</f>
        <v>415.083.478-40</v>
      </c>
      <c r="F1044" s="21" t="str">
        <f>IF('Base de dados'!E1043&lt;&gt;"",'Base de dados'!E1043,"")</f>
        <v>PEDRO DE LARA MUNIZ</v>
      </c>
      <c r="G1044" s="21">
        <f>IF('Base de dados'!F1043&lt;&gt;"",'Base de dados'!F1043,"")</f>
        <v>426956576</v>
      </c>
      <c r="H1044" s="21" t="str">
        <f>IF('Base de dados'!G1043&lt;&gt;"",'Base de dados'!G1043,"")</f>
        <v>306.565.708-22</v>
      </c>
      <c r="I1044" s="31" t="str">
        <f>Prefeitura!D1044</f>
        <v>RUA ZELIA DE OLIVEIRA SANTOS, 50 - VILA SANCHES - JUQUIA</v>
      </c>
      <c r="J1044" s="22" t="str">
        <f>Prefeitura!E1044</f>
        <v>(13) 996746662</v>
      </c>
      <c r="K1044" s="23" t="str">
        <f>LOWER('Base de dados'!K1043)</f>
        <v>jucimararosa0410@gmail.com</v>
      </c>
      <c r="L1044" s="24" t="str">
        <f>'Base de dados'!J1043</f>
        <v>POPULAÇÃO GERAL</v>
      </c>
      <c r="M1044" s="24" t="str">
        <f>'Base de dados'!L1043</f>
        <v>SUPLENTE COMPLEMENTAR</v>
      </c>
      <c r="N1044" s="24">
        <f>'Base de dados'!M1043</f>
        <v>811</v>
      </c>
      <c r="O1044" s="29" t="str">
        <f>IF(OR(Prefeitura!I1044="Não",Prefeitura!J1044&lt;&gt;""),"EXCLUÍDO","")</f>
        <v/>
      </c>
      <c r="P1044" s="24" t="str">
        <f>IF(Prefeitura!J1044&lt;&gt;"","ATENDIDO CDHU",IF(Prefeitura!I1044="Não","NÃO COMPROVA TEMPO DE MORADIA",""))</f>
        <v/>
      </c>
      <c r="Q1044" s="24" t="str">
        <f t="shared" si="33"/>
        <v/>
      </c>
    </row>
    <row r="1045" spans="1:17" ht="24.95" customHeight="1" x14ac:dyDescent="0.25">
      <c r="A1045" s="17">
        <f t="shared" si="34"/>
        <v>1043</v>
      </c>
      <c r="B1045" s="18" t="str">
        <f>'Base de dados'!A1044</f>
        <v>5140008250</v>
      </c>
      <c r="C1045" s="19" t="str">
        <f>'Base de dados'!B1044</f>
        <v>SERGIO SECUNDIN JUNIOR</v>
      </c>
      <c r="D1045" s="26">
        <f>'Base de dados'!C1044</f>
        <v>422450996</v>
      </c>
      <c r="E1045" s="20" t="str">
        <f>'Base de dados'!D1044</f>
        <v>328.095.778-89</v>
      </c>
      <c r="F1045" s="21" t="str">
        <f>IF('Base de dados'!E1044&lt;&gt;"",'Base de dados'!E1044,"")</f>
        <v/>
      </c>
      <c r="G1045" s="21" t="str">
        <f>IF('Base de dados'!F1044&lt;&gt;"",'Base de dados'!F1044,"")</f>
        <v/>
      </c>
      <c r="H1045" s="21" t="str">
        <f>IF('Base de dados'!G1044&lt;&gt;"",'Base de dados'!G1044,"")</f>
        <v/>
      </c>
      <c r="I1045" s="31" t="str">
        <f>Prefeitura!D1045</f>
        <v>SIT SITIO ADAO SECUNDIN, sn - RIBEIRAO FUNDO DE CIMA - JUQUIA</v>
      </c>
      <c r="J1045" s="22" t="str">
        <f>Prefeitura!E1045</f>
        <v>(13) 997921447</v>
      </c>
      <c r="K1045" s="23" t="str">
        <f>LOWER('Base de dados'!K1044)</f>
        <v>lisecundim@hotmail.com</v>
      </c>
      <c r="L1045" s="24" t="str">
        <f>'Base de dados'!J1044</f>
        <v>POPULAÇÃO GERAL</v>
      </c>
      <c r="M1045" s="24" t="str">
        <f>'Base de dados'!L1044</f>
        <v>SUPLENTE COMPLEMENTAR</v>
      </c>
      <c r="N1045" s="24">
        <f>'Base de dados'!M1044</f>
        <v>812</v>
      </c>
      <c r="O1045" s="29" t="str">
        <f>IF(OR(Prefeitura!I1045="Não",Prefeitura!J1045&lt;&gt;""),"EXCLUÍDO","")</f>
        <v/>
      </c>
      <c r="P1045" s="24" t="str">
        <f>IF(Prefeitura!J1045&lt;&gt;"","ATENDIDO CDHU",IF(Prefeitura!I1045="Não","NÃO COMPROVA TEMPO DE MORADIA",""))</f>
        <v/>
      </c>
      <c r="Q1045" s="24" t="str">
        <f t="shared" si="33"/>
        <v/>
      </c>
    </row>
    <row r="1046" spans="1:17" ht="24.95" customHeight="1" x14ac:dyDescent="0.25">
      <c r="A1046" s="17">
        <f t="shared" si="34"/>
        <v>1044</v>
      </c>
      <c r="B1046" s="18" t="str">
        <f>'Base de dados'!A1045</f>
        <v>5140000752</v>
      </c>
      <c r="C1046" s="19" t="str">
        <f>'Base de dados'!B1045</f>
        <v>GRAZIELE XAVIER CAMPOS</v>
      </c>
      <c r="D1046" s="26">
        <f>'Base de dados'!C1045</f>
        <v>557936834</v>
      </c>
      <c r="E1046" s="20" t="str">
        <f>'Base de dados'!D1045</f>
        <v>503.357.738-77</v>
      </c>
      <c r="F1046" s="21" t="str">
        <f>IF('Base de dados'!E1045&lt;&gt;"",'Base de dados'!E1045,"")</f>
        <v/>
      </c>
      <c r="G1046" s="21" t="str">
        <f>IF('Base de dados'!F1045&lt;&gt;"",'Base de dados'!F1045,"")</f>
        <v/>
      </c>
      <c r="H1046" s="21" t="str">
        <f>IF('Base de dados'!G1045&lt;&gt;"",'Base de dados'!G1045,"")</f>
        <v/>
      </c>
      <c r="I1046" s="31" t="str">
        <f>Prefeitura!D1046</f>
        <v>RUA ISAIAS MARTINS DE OLIVEIRA, 121 - VILA FLORINDO DE CIMA  - JUQUIA</v>
      </c>
      <c r="J1046" s="22" t="str">
        <f>Prefeitura!E1046</f>
        <v>(13) 996377515</v>
      </c>
      <c r="K1046" s="23" t="str">
        <f>LOWER('Base de dados'!K1045)</f>
        <v>grazielexavier09@gmail.com</v>
      </c>
      <c r="L1046" s="24" t="str">
        <f>'Base de dados'!J1045</f>
        <v>POPULAÇÃO GERAL</v>
      </c>
      <c r="M1046" s="24" t="str">
        <f>'Base de dados'!L1045</f>
        <v>SUPLENTE COMPLEMENTAR</v>
      </c>
      <c r="N1046" s="24">
        <f>'Base de dados'!M1045</f>
        <v>813</v>
      </c>
      <c r="O1046" s="29" t="str">
        <f>IF(OR(Prefeitura!I1046="Não",Prefeitura!J1046&lt;&gt;""),"EXCLUÍDO","")</f>
        <v/>
      </c>
      <c r="P1046" s="24" t="str">
        <f>IF(Prefeitura!J1046&lt;&gt;"","ATENDIDO CDHU",IF(Prefeitura!I1046="Não","NÃO COMPROVA TEMPO DE MORADIA",""))</f>
        <v/>
      </c>
      <c r="Q1046" s="24" t="str">
        <f t="shared" si="33"/>
        <v/>
      </c>
    </row>
    <row r="1047" spans="1:17" ht="24.95" customHeight="1" x14ac:dyDescent="0.25">
      <c r="A1047" s="17">
        <f t="shared" si="34"/>
        <v>1045</v>
      </c>
      <c r="B1047" s="18" t="str">
        <f>'Base de dados'!A1046</f>
        <v>5140001628</v>
      </c>
      <c r="C1047" s="19" t="str">
        <f>'Base de dados'!B1046</f>
        <v>EDNILSON DIAS</v>
      </c>
      <c r="D1047" s="26">
        <f>'Base de dados'!C1046</f>
        <v>297396407</v>
      </c>
      <c r="E1047" s="20" t="str">
        <f>'Base de dados'!D1046</f>
        <v>248.320.598-40</v>
      </c>
      <c r="F1047" s="21" t="str">
        <f>IF('Base de dados'!E1046&lt;&gt;"",'Base de dados'!E1046,"")</f>
        <v>VERA LUCIA</v>
      </c>
      <c r="G1047" s="21">
        <f>IF('Base de dados'!F1046&lt;&gt;"",'Base de dados'!F1046,"")</f>
        <v>476231309</v>
      </c>
      <c r="H1047" s="21" t="str">
        <f>IF('Base de dados'!G1046&lt;&gt;"",'Base de dados'!G1046,"")</f>
        <v>231.209.038-41</v>
      </c>
      <c r="I1047" s="31" t="str">
        <f>Prefeitura!D1047</f>
        <v>RUA ARCELINO ZACARIAS SANCHES, 109 - VILA SANCHES - JUQUIA</v>
      </c>
      <c r="J1047" s="22" t="str">
        <f>Prefeitura!E1047</f>
        <v>(13) 996228473</v>
      </c>
      <c r="K1047" s="23" t="str">
        <f>LOWER('Base de dados'!K1046)</f>
        <v>j_hou_10@hotmail.com</v>
      </c>
      <c r="L1047" s="24" t="str">
        <f>'Base de dados'!J1046</f>
        <v>POPULAÇÃO GERAL</v>
      </c>
      <c r="M1047" s="24" t="str">
        <f>'Base de dados'!L1046</f>
        <v>SUPLENTE COMPLEMENTAR</v>
      </c>
      <c r="N1047" s="24">
        <f>'Base de dados'!M1046</f>
        <v>814</v>
      </c>
      <c r="O1047" s="29" t="str">
        <f>IF(OR(Prefeitura!I1047="Não",Prefeitura!J1047&lt;&gt;""),"EXCLUÍDO","")</f>
        <v/>
      </c>
      <c r="P1047" s="24" t="str">
        <f>IF(Prefeitura!J1047&lt;&gt;"","ATENDIDO CDHU",IF(Prefeitura!I1047="Não","NÃO COMPROVA TEMPO DE MORADIA",""))</f>
        <v/>
      </c>
      <c r="Q1047" s="24" t="str">
        <f t="shared" si="33"/>
        <v/>
      </c>
    </row>
    <row r="1048" spans="1:17" ht="24.95" customHeight="1" x14ac:dyDescent="0.25">
      <c r="A1048" s="17">
        <f t="shared" si="34"/>
        <v>1046</v>
      </c>
      <c r="B1048" s="18" t="str">
        <f>'Base de dados'!A1047</f>
        <v>5140010744</v>
      </c>
      <c r="C1048" s="19" t="str">
        <f>'Base de dados'!B1047</f>
        <v>RAYANE MIRANDA SILVA</v>
      </c>
      <c r="D1048" s="26">
        <f>'Base de dados'!C1047</f>
        <v>38340521</v>
      </c>
      <c r="E1048" s="20" t="str">
        <f>'Base de dados'!D1047</f>
        <v>495.879.668-13</v>
      </c>
      <c r="F1048" s="21" t="str">
        <f>IF('Base de dados'!E1047&lt;&gt;"",'Base de dados'!E1047,"")</f>
        <v>MICHAEL GONCALVES LOPES SANTIAGO</v>
      </c>
      <c r="G1048" s="21">
        <f>IF('Base de dados'!F1047&lt;&gt;"",'Base de dados'!F1047,"")</f>
        <v>473960503</v>
      </c>
      <c r="H1048" s="21" t="str">
        <f>IF('Base de dados'!G1047&lt;&gt;"",'Base de dados'!G1047,"")</f>
        <v>403.372.428-10</v>
      </c>
      <c r="I1048" s="31" t="str">
        <f>Prefeitura!D1048</f>
        <v>RUA PROJETADA, 36 - VILA SANCHES - JUQUIA</v>
      </c>
      <c r="J1048" s="22" t="str">
        <f>Prefeitura!E1048</f>
        <v>(13) 997204363</v>
      </c>
      <c r="K1048" s="23" t="str">
        <f>LOWER('Base de dados'!K1047)</f>
        <v>raaymiranda5@hotmail.com</v>
      </c>
      <c r="L1048" s="24" t="str">
        <f>'Base de dados'!J1047</f>
        <v>POPULAÇÃO GERAL</v>
      </c>
      <c r="M1048" s="24" t="str">
        <f>'Base de dados'!L1047</f>
        <v>SUPLENTE COMPLEMENTAR</v>
      </c>
      <c r="N1048" s="24">
        <f>'Base de dados'!M1047</f>
        <v>815</v>
      </c>
      <c r="O1048" s="29" t="str">
        <f>IF(OR(Prefeitura!I1048="Não",Prefeitura!J1048&lt;&gt;""),"EXCLUÍDO","")</f>
        <v/>
      </c>
      <c r="P1048" s="24" t="str">
        <f>IF(Prefeitura!J1048&lt;&gt;"","ATENDIDO CDHU",IF(Prefeitura!I1048="Não","NÃO COMPROVA TEMPO DE MORADIA",""))</f>
        <v/>
      </c>
      <c r="Q1048" s="24" t="str">
        <f t="shared" si="33"/>
        <v/>
      </c>
    </row>
    <row r="1049" spans="1:17" ht="24.95" customHeight="1" x14ac:dyDescent="0.25">
      <c r="A1049" s="17">
        <f t="shared" si="34"/>
        <v>1047</v>
      </c>
      <c r="B1049" s="18" t="str">
        <f>'Base de dados'!A1048</f>
        <v>5140002592</v>
      </c>
      <c r="C1049" s="19" t="str">
        <f>'Base de dados'!B1048</f>
        <v>ANTONIA ALMEIDA SILVA</v>
      </c>
      <c r="D1049" s="26">
        <f>'Base de dados'!C1048</f>
        <v>130300299</v>
      </c>
      <c r="E1049" s="20" t="str">
        <f>'Base de dados'!D1048</f>
        <v>105.774.008-00</v>
      </c>
      <c r="F1049" s="21" t="str">
        <f>IF('Base de dados'!E1048&lt;&gt;"",'Base de dados'!E1048,"")</f>
        <v/>
      </c>
      <c r="G1049" s="21" t="str">
        <f>IF('Base de dados'!F1048&lt;&gt;"",'Base de dados'!F1048,"")</f>
        <v/>
      </c>
      <c r="H1049" s="21" t="str">
        <f>IF('Base de dados'!G1048&lt;&gt;"",'Base de dados'!G1048,"")</f>
        <v/>
      </c>
      <c r="I1049" s="31" t="str">
        <f>Prefeitura!D1049</f>
        <v>RUA SALUSTIANO GREGORIANO LEITE, 10 - VILA FLORINDO DE BAIXO - JUQUIA</v>
      </c>
      <c r="J1049" s="22" t="str">
        <f>Prefeitura!E1049</f>
        <v>(13) 997552546</v>
      </c>
      <c r="K1049" s="23" t="str">
        <f>LOWER('Base de dados'!K1048)</f>
        <v>andressaalmeida1960@gmail.com.br</v>
      </c>
      <c r="L1049" s="24" t="str">
        <f>'Base de dados'!J1048</f>
        <v>POPULAÇÃO GERAL</v>
      </c>
      <c r="M1049" s="24" t="str">
        <f>'Base de dados'!L1048</f>
        <v>SUPLENTE COMPLEMENTAR</v>
      </c>
      <c r="N1049" s="24">
        <f>'Base de dados'!M1048</f>
        <v>816</v>
      </c>
      <c r="O1049" s="29" t="str">
        <f>IF(OR(Prefeitura!I1049="Não",Prefeitura!J1049&lt;&gt;""),"EXCLUÍDO","")</f>
        <v/>
      </c>
      <c r="P1049" s="24" t="str">
        <f>IF(Prefeitura!J1049&lt;&gt;"","ATENDIDO CDHU",IF(Prefeitura!I1049="Não","NÃO COMPROVA TEMPO DE MORADIA",""))</f>
        <v/>
      </c>
      <c r="Q1049" s="24" t="str">
        <f t="shared" si="33"/>
        <v/>
      </c>
    </row>
    <row r="1050" spans="1:17" ht="24.95" customHeight="1" x14ac:dyDescent="0.25">
      <c r="A1050" s="17">
        <f t="shared" si="34"/>
        <v>1048</v>
      </c>
      <c r="B1050" s="18" t="str">
        <f>'Base de dados'!A1049</f>
        <v>5140004424</v>
      </c>
      <c r="C1050" s="19" t="str">
        <f>'Base de dados'!B1049</f>
        <v>BENVINDA LUIZ SANDER</v>
      </c>
      <c r="D1050" s="26">
        <f>'Base de dados'!C1049</f>
        <v>24269763</v>
      </c>
      <c r="E1050" s="20" t="str">
        <f>'Base de dados'!D1049</f>
        <v>159.018.058-52</v>
      </c>
      <c r="F1050" s="21" t="str">
        <f>IF('Base de dados'!E1049&lt;&gt;"",'Base de dados'!E1049,"")</f>
        <v/>
      </c>
      <c r="G1050" s="21" t="str">
        <f>IF('Base de dados'!F1049&lt;&gt;"",'Base de dados'!F1049,"")</f>
        <v/>
      </c>
      <c r="H1050" s="21" t="str">
        <f>IF('Base de dados'!G1049&lt;&gt;"",'Base de dados'!G1049,"")</f>
        <v/>
      </c>
      <c r="I1050" s="31" t="str">
        <f>Prefeitura!D1050</f>
        <v>RUA SILAS CUNHA MARIANO, 35 - COLAU - JUQUIA</v>
      </c>
      <c r="J1050" s="22" t="str">
        <f>Prefeitura!E1050</f>
        <v>(13) 996280772</v>
      </c>
      <c r="K1050" s="23" t="str">
        <f>LOWER('Base de dados'!K1049)</f>
        <v>rogerio.luiz.rlm@gmail.com</v>
      </c>
      <c r="L1050" s="24" t="str">
        <f>'Base de dados'!J1049</f>
        <v>POPULAÇÃO GERAL</v>
      </c>
      <c r="M1050" s="24" t="str">
        <f>'Base de dados'!L1049</f>
        <v>SUPLENTE COMPLEMENTAR</v>
      </c>
      <c r="N1050" s="24">
        <f>'Base de dados'!M1049</f>
        <v>817</v>
      </c>
      <c r="O1050" s="29" t="str">
        <f>IF(OR(Prefeitura!I1050="Não",Prefeitura!J1050&lt;&gt;""),"EXCLUÍDO","")</f>
        <v/>
      </c>
      <c r="P1050" s="24" t="str">
        <f>IF(Prefeitura!J1050&lt;&gt;"","ATENDIDO CDHU",IF(Prefeitura!I1050="Não","NÃO COMPROVA TEMPO DE MORADIA",""))</f>
        <v/>
      </c>
      <c r="Q1050" s="24" t="str">
        <f t="shared" si="33"/>
        <v/>
      </c>
    </row>
    <row r="1051" spans="1:17" ht="24.95" customHeight="1" x14ac:dyDescent="0.25">
      <c r="A1051" s="17">
        <f t="shared" si="34"/>
        <v>1049</v>
      </c>
      <c r="B1051" s="18" t="str">
        <f>'Base de dados'!A1050</f>
        <v>5140009886</v>
      </c>
      <c r="C1051" s="19" t="str">
        <f>'Base de dados'!B1050</f>
        <v>CESAR DA SILVA MACEDO</v>
      </c>
      <c r="D1051" s="26">
        <f>'Base de dados'!C1050</f>
        <v>323250191</v>
      </c>
      <c r="E1051" s="20" t="str">
        <f>'Base de dados'!D1050</f>
        <v>291.036.898-08</v>
      </c>
      <c r="F1051" s="21" t="str">
        <f>IF('Base de dados'!E1050&lt;&gt;"",'Base de dados'!E1050,"")</f>
        <v/>
      </c>
      <c r="G1051" s="21" t="str">
        <f>IF('Base de dados'!F1050&lt;&gt;"",'Base de dados'!F1050,"")</f>
        <v/>
      </c>
      <c r="H1051" s="21" t="str">
        <f>IF('Base de dados'!G1050&lt;&gt;"",'Base de dados'!G1050,"")</f>
        <v/>
      </c>
      <c r="I1051" s="31" t="str">
        <f>Prefeitura!D1051</f>
        <v>SIT SITIO RIO DAS PEDRAS, S/N - CEDRO - JUQUIA</v>
      </c>
      <c r="J1051" s="22" t="str">
        <f>Prefeitura!E1051</f>
        <v>(13) 996384283</v>
      </c>
      <c r="K1051" s="23" t="str">
        <f>LOWER('Base de dados'!K1050)</f>
        <v>cesar.macedo.enfermeiro@gmail.com</v>
      </c>
      <c r="L1051" s="24" t="str">
        <f>'Base de dados'!J1050</f>
        <v>POPULAÇÃO GERAL</v>
      </c>
      <c r="M1051" s="24" t="str">
        <f>'Base de dados'!L1050</f>
        <v>SUPLENTE COMPLEMENTAR</v>
      </c>
      <c r="N1051" s="24">
        <f>'Base de dados'!M1050</f>
        <v>818</v>
      </c>
      <c r="O1051" s="29" t="str">
        <f>IF(OR(Prefeitura!I1051="Não",Prefeitura!J1051&lt;&gt;""),"EXCLUÍDO","")</f>
        <v/>
      </c>
      <c r="P1051" s="24" t="str">
        <f>IF(Prefeitura!J1051&lt;&gt;"","ATENDIDO CDHU",IF(Prefeitura!I1051="Não","NÃO COMPROVA TEMPO DE MORADIA",""))</f>
        <v/>
      </c>
      <c r="Q1051" s="24" t="str">
        <f t="shared" ref="Q1051:Q1081" si="35">IF(P1051="","",IF(P1051="ATENDIDO CDHU","CDHU","PREFEITURA"))</f>
        <v/>
      </c>
    </row>
    <row r="1052" spans="1:17" ht="24.95" customHeight="1" x14ac:dyDescent="0.25">
      <c r="A1052" s="17">
        <f t="shared" si="34"/>
        <v>1050</v>
      </c>
      <c r="B1052" s="18" t="str">
        <f>'Base de dados'!A1051</f>
        <v>5140003103</v>
      </c>
      <c r="C1052" s="19" t="str">
        <f>'Base de dados'!B1051</f>
        <v>LUCIANA APARECIDA BERNARDES</v>
      </c>
      <c r="D1052" s="26">
        <f>'Base de dados'!C1051</f>
        <v>456868562</v>
      </c>
      <c r="E1052" s="20" t="str">
        <f>'Base de dados'!D1051</f>
        <v>311.307.678-17</v>
      </c>
      <c r="F1052" s="21" t="str">
        <f>IF('Base de dados'!E1051&lt;&gt;"",'Base de dados'!E1051,"")</f>
        <v/>
      </c>
      <c r="G1052" s="21" t="str">
        <f>IF('Base de dados'!F1051&lt;&gt;"",'Base de dados'!F1051,"")</f>
        <v/>
      </c>
      <c r="H1052" s="21" t="str">
        <f>IF('Base de dados'!G1051&lt;&gt;"",'Base de dados'!G1051,"")</f>
        <v/>
      </c>
      <c r="I1052" s="31" t="str">
        <f>Prefeitura!D1052</f>
        <v>RUA QUATRO, 17 - FLORESTA - JUQUIA</v>
      </c>
      <c r="J1052" s="22" t="str">
        <f>Prefeitura!E1052</f>
        <v>(11) 952972199</v>
      </c>
      <c r="K1052" s="23" t="str">
        <f>LOWER('Base de dados'!K1051)</f>
        <v>lutty_ana@hotmail.com</v>
      </c>
      <c r="L1052" s="24" t="str">
        <f>'Base de dados'!J1051</f>
        <v>POPULAÇÃO GERAL</v>
      </c>
      <c r="M1052" s="24" t="str">
        <f>'Base de dados'!L1051</f>
        <v>SUPLENTE COMPLEMENTAR</v>
      </c>
      <c r="N1052" s="24">
        <f>'Base de dados'!M1051</f>
        <v>819</v>
      </c>
      <c r="O1052" s="29" t="str">
        <f>IF(OR(Prefeitura!I1052="Não",Prefeitura!J1052&lt;&gt;""),"EXCLUÍDO","")</f>
        <v/>
      </c>
      <c r="P1052" s="24" t="str">
        <f>IF(Prefeitura!J1052&lt;&gt;"","ATENDIDO CDHU",IF(Prefeitura!I1052="Não","NÃO COMPROVA TEMPO DE MORADIA",""))</f>
        <v/>
      </c>
      <c r="Q1052" s="24" t="str">
        <f t="shared" si="35"/>
        <v/>
      </c>
    </row>
    <row r="1053" spans="1:17" ht="24.95" customHeight="1" x14ac:dyDescent="0.25">
      <c r="A1053" s="17">
        <f t="shared" si="34"/>
        <v>1051</v>
      </c>
      <c r="B1053" s="18" t="str">
        <f>'Base de dados'!A1052</f>
        <v>5140000968</v>
      </c>
      <c r="C1053" s="19" t="str">
        <f>'Base de dados'!B1052</f>
        <v>SANDRA REGINA PERES BAESA</v>
      </c>
      <c r="D1053" s="26">
        <f>'Base de dados'!C1052</f>
        <v>155972972</v>
      </c>
      <c r="E1053" s="20" t="str">
        <f>'Base de dados'!D1052</f>
        <v>063.162.038-96</v>
      </c>
      <c r="F1053" s="21" t="str">
        <f>IF('Base de dados'!E1052&lt;&gt;"",'Base de dados'!E1052,"")</f>
        <v/>
      </c>
      <c r="G1053" s="21" t="str">
        <f>IF('Base de dados'!F1052&lt;&gt;"",'Base de dados'!F1052,"")</f>
        <v/>
      </c>
      <c r="H1053" s="21" t="str">
        <f>IF('Base de dados'!G1052&lt;&gt;"",'Base de dados'!G1052,"")</f>
        <v/>
      </c>
      <c r="I1053" s="31" t="str">
        <f>Prefeitura!D1053</f>
        <v>RUA PARANA, 451 - VILA DOS PASSAROS  - JUQUIA</v>
      </c>
      <c r="J1053" s="22" t="str">
        <f>Prefeitura!E1053</f>
        <v>(13) 997860940</v>
      </c>
      <c r="K1053" s="23" t="str">
        <f>LOWER('Base de dados'!K1052)</f>
        <v>sandrabaesaperes@gmail.com</v>
      </c>
      <c r="L1053" s="24" t="str">
        <f>'Base de dados'!J1052</f>
        <v>POPULAÇÃO GERAL</v>
      </c>
      <c r="M1053" s="24" t="str">
        <f>'Base de dados'!L1052</f>
        <v>SUPLENTE COMPLEMENTAR</v>
      </c>
      <c r="N1053" s="24">
        <f>'Base de dados'!M1052</f>
        <v>820</v>
      </c>
      <c r="O1053" s="29" t="str">
        <f>IF(OR(Prefeitura!I1053="Não",Prefeitura!J1053&lt;&gt;""),"EXCLUÍDO","")</f>
        <v/>
      </c>
      <c r="P1053" s="24" t="str">
        <f>IF(Prefeitura!J1053&lt;&gt;"","ATENDIDO CDHU",IF(Prefeitura!I1053="Não","NÃO COMPROVA TEMPO DE MORADIA",""))</f>
        <v/>
      </c>
      <c r="Q1053" s="24" t="str">
        <f t="shared" si="35"/>
        <v/>
      </c>
    </row>
    <row r="1054" spans="1:17" ht="24.95" customHeight="1" x14ac:dyDescent="0.25">
      <c r="A1054" s="17">
        <f t="shared" si="34"/>
        <v>1052</v>
      </c>
      <c r="B1054" s="18" t="str">
        <f>'Base de dados'!A1053</f>
        <v>5140007757</v>
      </c>
      <c r="C1054" s="19" t="str">
        <f>'Base de dados'!B1053</f>
        <v>STEFANY RAMOS MUNIZ</v>
      </c>
      <c r="D1054" s="26">
        <f>'Base de dados'!C1053</f>
        <v>602982443</v>
      </c>
      <c r="E1054" s="20" t="str">
        <f>'Base de dados'!D1053</f>
        <v>510.745.138-19</v>
      </c>
      <c r="F1054" s="21" t="str">
        <f>IF('Base de dados'!E1053&lt;&gt;"",'Base de dados'!E1053,"")</f>
        <v/>
      </c>
      <c r="G1054" s="21" t="str">
        <f>IF('Base de dados'!F1053&lt;&gt;"",'Base de dados'!F1053,"")</f>
        <v/>
      </c>
      <c r="H1054" s="21" t="str">
        <f>IF('Base de dados'!G1053&lt;&gt;"",'Base de dados'!G1053,"")</f>
        <v/>
      </c>
      <c r="I1054" s="31" t="str">
        <f>Prefeitura!D1054</f>
        <v>RUA FLORESTA, 331 - ESTACAO  - JUQUIA</v>
      </c>
      <c r="J1054" s="22" t="str">
        <f>Prefeitura!E1054</f>
        <v>(13) 988357735</v>
      </c>
      <c r="K1054" s="23" t="str">
        <f>LOWER('Base de dados'!K1053)</f>
        <v>stefany_ramosm@hotmail.com</v>
      </c>
      <c r="L1054" s="24" t="str">
        <f>'Base de dados'!J1053</f>
        <v>POPULAÇÃO GERAL</v>
      </c>
      <c r="M1054" s="24" t="str">
        <f>'Base de dados'!L1053</f>
        <v>SUPLENTE COMPLEMENTAR</v>
      </c>
      <c r="N1054" s="24">
        <f>'Base de dados'!M1053</f>
        <v>821</v>
      </c>
      <c r="O1054" s="29" t="str">
        <f>IF(OR(Prefeitura!I1054="Não",Prefeitura!J1054&lt;&gt;""),"EXCLUÍDO","")</f>
        <v/>
      </c>
      <c r="P1054" s="24" t="str">
        <f>IF(Prefeitura!J1054&lt;&gt;"","ATENDIDO CDHU",IF(Prefeitura!I1054="Não","NÃO COMPROVA TEMPO DE MORADIA",""))</f>
        <v/>
      </c>
      <c r="Q1054" s="24" t="str">
        <f t="shared" si="35"/>
        <v/>
      </c>
    </row>
    <row r="1055" spans="1:17" ht="24.95" customHeight="1" x14ac:dyDescent="0.25">
      <c r="A1055" s="17">
        <f t="shared" si="34"/>
        <v>1053</v>
      </c>
      <c r="B1055" s="18" t="str">
        <f>'Base de dados'!A1054</f>
        <v>5140007872</v>
      </c>
      <c r="C1055" s="19" t="str">
        <f>'Base de dados'!B1054</f>
        <v>ANA PAULA LEMOS DE LARA</v>
      </c>
      <c r="D1055" s="26">
        <f>'Base de dados'!C1054</f>
        <v>495409716</v>
      </c>
      <c r="E1055" s="20" t="str">
        <f>'Base de dados'!D1054</f>
        <v>437.445.258-30</v>
      </c>
      <c r="F1055" s="21" t="str">
        <f>IF('Base de dados'!E1054&lt;&gt;"",'Base de dados'!E1054,"")</f>
        <v>MARCIO SIQUEIRA NEVES REGIS</v>
      </c>
      <c r="G1055" s="21">
        <f>IF('Base de dados'!F1054&lt;&gt;"",'Base de dados'!F1054,"")</f>
        <v>42041474</v>
      </c>
      <c r="H1055" s="21" t="str">
        <f>IF('Base de dados'!G1054&lt;&gt;"",'Base de dados'!G1054,"")</f>
        <v>315.646.498-81</v>
      </c>
      <c r="I1055" s="31" t="str">
        <f>Prefeitura!D1055</f>
        <v>EST DE TAPIRAI KM206, 0 - CORTE PRETO - JUQUIA</v>
      </c>
      <c r="J1055" s="22" t="str">
        <f>Prefeitura!E1055</f>
        <v>(13) 996486500</v>
      </c>
      <c r="K1055" s="23" t="str">
        <f>LOWER('Base de dados'!K1054)</f>
        <v>anadaviteteu@gmail.com</v>
      </c>
      <c r="L1055" s="24" t="str">
        <f>'Base de dados'!J1054</f>
        <v>POPULAÇÃO GERAL</v>
      </c>
      <c r="M1055" s="24" t="str">
        <f>'Base de dados'!L1054</f>
        <v>SUPLENTE COMPLEMENTAR</v>
      </c>
      <c r="N1055" s="24">
        <f>'Base de dados'!M1054</f>
        <v>822</v>
      </c>
      <c r="O1055" s="29" t="str">
        <f>IF(OR(Prefeitura!I1055="Não",Prefeitura!J1055&lt;&gt;""),"EXCLUÍDO","")</f>
        <v/>
      </c>
      <c r="P1055" s="24" t="str">
        <f>IF(Prefeitura!J1055&lt;&gt;"","ATENDIDO CDHU",IF(Prefeitura!I1055="Não","NÃO COMPROVA TEMPO DE MORADIA",""))</f>
        <v/>
      </c>
      <c r="Q1055" s="24" t="str">
        <f t="shared" si="35"/>
        <v/>
      </c>
    </row>
    <row r="1056" spans="1:17" ht="24.95" customHeight="1" x14ac:dyDescent="0.25">
      <c r="A1056" s="17">
        <f t="shared" si="34"/>
        <v>1054</v>
      </c>
      <c r="B1056" s="18" t="str">
        <f>'Base de dados'!A1055</f>
        <v>5140010579</v>
      </c>
      <c r="C1056" s="19" t="str">
        <f>'Base de dados'!B1055</f>
        <v>MARCOS LOPES DA SILVA</v>
      </c>
      <c r="D1056" s="26">
        <f>'Base de dados'!C1055</f>
        <v>445687885</v>
      </c>
      <c r="E1056" s="20" t="str">
        <f>'Base de dados'!D1055</f>
        <v>393.607.488-70</v>
      </c>
      <c r="F1056" s="21" t="str">
        <f>IF('Base de dados'!E1055&lt;&gt;"",'Base de dados'!E1055,"")</f>
        <v>SABRINA DA SILVA DOMINGOS</v>
      </c>
      <c r="G1056" s="21">
        <f>IF('Base de dados'!F1055&lt;&gt;"",'Base de dados'!F1055,"")</f>
        <v>537017756</v>
      </c>
      <c r="H1056" s="21" t="str">
        <f>IF('Base de dados'!G1055&lt;&gt;"",'Base de dados'!G1055,"")</f>
        <v>446.410.348-00</v>
      </c>
      <c r="I1056" s="31" t="str">
        <f>Prefeitura!D1056</f>
        <v>RUA BENEDICTO DE PAULA, 184 - JARDIM SANTO AMARO - SOROCABA</v>
      </c>
      <c r="J1056" s="22" t="str">
        <f>Prefeitura!E1056</f>
        <v>(15) 996185944</v>
      </c>
      <c r="K1056" s="23" t="str">
        <f>LOWER('Base de dados'!K1055)</f>
        <v>marcosjx@gmail.com</v>
      </c>
      <c r="L1056" s="24" t="str">
        <f>'Base de dados'!J1055</f>
        <v>POPULAÇÃO GERAL</v>
      </c>
      <c r="M1056" s="24" t="str">
        <f>'Base de dados'!L1055</f>
        <v>SUPLENTE COMPLEMENTAR</v>
      </c>
      <c r="N1056" s="24">
        <f>'Base de dados'!M1055</f>
        <v>823</v>
      </c>
      <c r="O1056" s="29" t="str">
        <f>IF(OR(Prefeitura!I1056="Não",Prefeitura!J1056&lt;&gt;""),"EXCLUÍDO","")</f>
        <v/>
      </c>
      <c r="P1056" s="24" t="str">
        <f>IF(Prefeitura!J1056&lt;&gt;"","ATENDIDO CDHU",IF(Prefeitura!I1056="Não","NÃO COMPROVA TEMPO DE MORADIA",""))</f>
        <v/>
      </c>
      <c r="Q1056" s="24" t="str">
        <f t="shared" si="35"/>
        <v/>
      </c>
    </row>
    <row r="1057" spans="1:17" ht="24.95" customHeight="1" x14ac:dyDescent="0.25">
      <c r="A1057" s="17">
        <f t="shared" si="34"/>
        <v>1055</v>
      </c>
      <c r="B1057" s="18" t="str">
        <f>'Base de dados'!A1056</f>
        <v>5140004028</v>
      </c>
      <c r="C1057" s="19" t="str">
        <f>'Base de dados'!B1056</f>
        <v>ELIETE PEREIRA RODRIGUES</v>
      </c>
      <c r="D1057" s="26">
        <f>'Base de dados'!C1056</f>
        <v>409693029</v>
      </c>
      <c r="E1057" s="20" t="str">
        <f>'Base de dados'!D1056</f>
        <v>307.814.688-09</v>
      </c>
      <c r="F1057" s="21" t="str">
        <f>IF('Base de dados'!E1056&lt;&gt;"",'Base de dados'!E1056,"")</f>
        <v/>
      </c>
      <c r="G1057" s="21" t="str">
        <f>IF('Base de dados'!F1056&lt;&gt;"",'Base de dados'!F1056,"")</f>
        <v/>
      </c>
      <c r="H1057" s="21" t="str">
        <f>IF('Base de dados'!G1056&lt;&gt;"",'Base de dados'!G1056,"")</f>
        <v/>
      </c>
      <c r="I1057" s="31" t="str">
        <f>Prefeitura!D1057</f>
        <v>RUA JOAO FLORENCIO, 11 - VILA SANCHES  - JUQUIA</v>
      </c>
      <c r="J1057" s="22" t="str">
        <f>Prefeitura!E1057</f>
        <v>(13) 996831226</v>
      </c>
      <c r="K1057" s="23" t="str">
        <f>LOWER('Base de dados'!K1056)</f>
        <v>elietelalica@hotmail.com</v>
      </c>
      <c r="L1057" s="24" t="str">
        <f>'Base de dados'!J1056</f>
        <v>POPULAÇÃO GERAL</v>
      </c>
      <c r="M1057" s="24" t="str">
        <f>'Base de dados'!L1056</f>
        <v>SUPLENTE COMPLEMENTAR</v>
      </c>
      <c r="N1057" s="24">
        <f>'Base de dados'!M1056</f>
        <v>824</v>
      </c>
      <c r="O1057" s="29" t="str">
        <f>IF(OR(Prefeitura!I1057="Não",Prefeitura!J1057&lt;&gt;""),"EXCLUÍDO","")</f>
        <v/>
      </c>
      <c r="P1057" s="24" t="str">
        <f>IF(Prefeitura!J1057&lt;&gt;"","ATENDIDO CDHU",IF(Prefeitura!I1057="Não","NÃO COMPROVA TEMPO DE MORADIA",""))</f>
        <v/>
      </c>
      <c r="Q1057" s="24" t="str">
        <f t="shared" si="35"/>
        <v/>
      </c>
    </row>
    <row r="1058" spans="1:17" ht="24.95" customHeight="1" x14ac:dyDescent="0.25">
      <c r="A1058" s="17">
        <f t="shared" si="34"/>
        <v>1056</v>
      </c>
      <c r="B1058" s="18" t="str">
        <f>'Base de dados'!A1057</f>
        <v>5140003210</v>
      </c>
      <c r="C1058" s="19" t="str">
        <f>'Base de dados'!B1057</f>
        <v>ELZA RAQUEL VASSAO CALDAS DE SOUZA</v>
      </c>
      <c r="D1058" s="26">
        <f>'Base de dados'!C1057</f>
        <v>434255075</v>
      </c>
      <c r="E1058" s="20" t="str">
        <f>'Base de dados'!D1057</f>
        <v>361.171.258-28</v>
      </c>
      <c r="F1058" s="21" t="str">
        <f>IF('Base de dados'!E1057&lt;&gt;"",'Base de dados'!E1057,"")</f>
        <v/>
      </c>
      <c r="G1058" s="21" t="str">
        <f>IF('Base de dados'!F1057&lt;&gt;"",'Base de dados'!F1057,"")</f>
        <v/>
      </c>
      <c r="H1058" s="21" t="str">
        <f>IF('Base de dados'!G1057&lt;&gt;"",'Base de dados'!G1057,"")</f>
        <v/>
      </c>
      <c r="I1058" s="31" t="str">
        <f>Prefeitura!D1058</f>
        <v>RUA SANTO ANTONIO,  30 - VILA INDUSTRIAL - JUQUIA</v>
      </c>
      <c r="J1058" s="22" t="str">
        <f>Prefeitura!E1058</f>
        <v>(11) 949266492</v>
      </c>
      <c r="K1058" s="23" t="str">
        <f>LOWER('Base de dados'!K1057)</f>
        <v>raquelelza10@gmail.com</v>
      </c>
      <c r="L1058" s="24" t="str">
        <f>'Base de dados'!J1057</f>
        <v>POPULAÇÃO GERAL</v>
      </c>
      <c r="M1058" s="24" t="str">
        <f>'Base de dados'!L1057</f>
        <v>SUPLENTE COMPLEMENTAR</v>
      </c>
      <c r="N1058" s="24">
        <f>'Base de dados'!M1057</f>
        <v>825</v>
      </c>
      <c r="O1058" s="29" t="str">
        <f>IF(OR(Prefeitura!I1058="Não",Prefeitura!J1058&lt;&gt;""),"EXCLUÍDO","")</f>
        <v/>
      </c>
      <c r="P1058" s="24" t="str">
        <f>IF(Prefeitura!J1058&lt;&gt;"","ATENDIDO CDHU",IF(Prefeitura!I1058="Não","NÃO COMPROVA TEMPO DE MORADIA",""))</f>
        <v/>
      </c>
      <c r="Q1058" s="24" t="str">
        <f t="shared" si="35"/>
        <v/>
      </c>
    </row>
    <row r="1059" spans="1:17" ht="24.95" customHeight="1" x14ac:dyDescent="0.25">
      <c r="A1059" s="17">
        <f t="shared" si="34"/>
        <v>1057</v>
      </c>
      <c r="B1059" s="18" t="str">
        <f>'Base de dados'!A1058</f>
        <v>5140003269</v>
      </c>
      <c r="C1059" s="19" t="str">
        <f>'Base de dados'!B1058</f>
        <v>IZAIAS CASTINHO DO NASCIMENTO JUNIOR</v>
      </c>
      <c r="D1059" s="26">
        <f>'Base de dados'!C1058</f>
        <v>475604714</v>
      </c>
      <c r="E1059" s="20" t="str">
        <f>'Base de dados'!D1058</f>
        <v>401.969.158-48</v>
      </c>
      <c r="F1059" s="21" t="str">
        <f>IF('Base de dados'!E1058&lt;&gt;"",'Base de dados'!E1058,"")</f>
        <v/>
      </c>
      <c r="G1059" s="21" t="str">
        <f>IF('Base de dados'!F1058&lt;&gt;"",'Base de dados'!F1058,"")</f>
        <v/>
      </c>
      <c r="H1059" s="21" t="str">
        <f>IF('Base de dados'!G1058&lt;&gt;"",'Base de dados'!G1058,"")</f>
        <v/>
      </c>
      <c r="I1059" s="31" t="str">
        <f>Prefeitura!D1059</f>
        <v>RUA R  PERNAMBUCO, 20 - PARQUE NACIONAL - JUQUIA</v>
      </c>
      <c r="J1059" s="22" t="str">
        <f>Prefeitura!E1059</f>
        <v>(13) 996449125</v>
      </c>
      <c r="K1059" s="23" t="str">
        <f>LOWER('Base de dados'!K1058)</f>
        <v>izaiasjunior073@gmail.com</v>
      </c>
      <c r="L1059" s="24" t="str">
        <f>'Base de dados'!J1058</f>
        <v>POPULAÇÃO GERAL</v>
      </c>
      <c r="M1059" s="24" t="str">
        <f>'Base de dados'!L1058</f>
        <v>SUPLENTE COMPLEMENTAR</v>
      </c>
      <c r="N1059" s="24">
        <f>'Base de dados'!M1058</f>
        <v>826</v>
      </c>
      <c r="O1059" s="29" t="str">
        <f>IF(OR(Prefeitura!I1059="Não",Prefeitura!J1059&lt;&gt;""),"EXCLUÍDO","")</f>
        <v/>
      </c>
      <c r="P1059" s="24" t="str">
        <f>IF(Prefeitura!J1059&lt;&gt;"","ATENDIDO CDHU",IF(Prefeitura!I1059="Não","NÃO COMPROVA TEMPO DE MORADIA",""))</f>
        <v/>
      </c>
      <c r="Q1059" s="24" t="str">
        <f t="shared" si="35"/>
        <v/>
      </c>
    </row>
    <row r="1060" spans="1:17" ht="24.95" customHeight="1" x14ac:dyDescent="0.25">
      <c r="A1060" s="17">
        <f t="shared" si="34"/>
        <v>1058</v>
      </c>
      <c r="B1060" s="18" t="str">
        <f>'Base de dados'!A1059</f>
        <v>5140005900</v>
      </c>
      <c r="C1060" s="19" t="str">
        <f>'Base de dados'!B1059</f>
        <v>BRUNA ROSA DE AMORIM ALBUQUERQUE</v>
      </c>
      <c r="D1060" s="26">
        <f>'Base de dados'!C1059</f>
        <v>488692118</v>
      </c>
      <c r="E1060" s="20" t="str">
        <f>'Base de dados'!D1059</f>
        <v>419.676.038-47</v>
      </c>
      <c r="F1060" s="21" t="str">
        <f>IF('Base de dados'!E1059&lt;&gt;"",'Base de dados'!E1059,"")</f>
        <v>JEAN CARLOS LOURENCO DE ALBUQUERQUE</v>
      </c>
      <c r="G1060" s="21">
        <f>IF('Base de dados'!F1059&lt;&gt;"",'Base de dados'!F1059,"")</f>
        <v>488241145</v>
      </c>
      <c r="H1060" s="21" t="str">
        <f>IF('Base de dados'!G1059&lt;&gt;"",'Base de dados'!G1059,"")</f>
        <v>346.236.908-30</v>
      </c>
      <c r="I1060" s="31" t="str">
        <f>Prefeitura!D1060</f>
        <v>RUA BERNARDINO DE CAMPOS, 22 - VILA NOVA - JUQUIA</v>
      </c>
      <c r="J1060" s="22" t="str">
        <f>Prefeitura!E1060</f>
        <v>(13) 996493891</v>
      </c>
      <c r="K1060" s="23" t="str">
        <f>LOWER('Base de dados'!K1059)</f>
        <v>bruam19@hotmail.com</v>
      </c>
      <c r="L1060" s="24" t="str">
        <f>'Base de dados'!J1059</f>
        <v>POPULAÇÃO GERAL</v>
      </c>
      <c r="M1060" s="24" t="str">
        <f>'Base de dados'!L1059</f>
        <v>SUPLENTE COMPLEMENTAR</v>
      </c>
      <c r="N1060" s="24">
        <f>'Base de dados'!M1059</f>
        <v>827</v>
      </c>
      <c r="O1060" s="29" t="str">
        <f>IF(OR(Prefeitura!I1060="Não",Prefeitura!J1060&lt;&gt;""),"EXCLUÍDO","")</f>
        <v/>
      </c>
      <c r="P1060" s="24" t="str">
        <f>IF(Prefeitura!J1060&lt;&gt;"","ATENDIDO CDHU",IF(Prefeitura!I1060="Não","NÃO COMPROVA TEMPO DE MORADIA",""))</f>
        <v/>
      </c>
      <c r="Q1060" s="24" t="str">
        <f t="shared" si="35"/>
        <v/>
      </c>
    </row>
    <row r="1061" spans="1:17" ht="24.95" customHeight="1" x14ac:dyDescent="0.25">
      <c r="A1061" s="17">
        <f t="shared" si="34"/>
        <v>1059</v>
      </c>
      <c r="B1061" s="18" t="str">
        <f>'Base de dados'!A1060</f>
        <v>5140009977</v>
      </c>
      <c r="C1061" s="19" t="str">
        <f>'Base de dados'!B1060</f>
        <v>SYMON DA SILVA CHAGAS</v>
      </c>
      <c r="D1061" s="26">
        <f>'Base de dados'!C1060</f>
        <v>564969357</v>
      </c>
      <c r="E1061" s="20" t="str">
        <f>'Base de dados'!D1060</f>
        <v>531.404.508-77</v>
      </c>
      <c r="F1061" s="21" t="str">
        <f>IF('Base de dados'!E1060&lt;&gt;"",'Base de dados'!E1060,"")</f>
        <v/>
      </c>
      <c r="G1061" s="21" t="str">
        <f>IF('Base de dados'!F1060&lt;&gt;"",'Base de dados'!F1060,"")</f>
        <v/>
      </c>
      <c r="H1061" s="21" t="str">
        <f>IF('Base de dados'!G1060&lt;&gt;"",'Base de dados'!G1060,"")</f>
        <v/>
      </c>
      <c r="I1061" s="31" t="str">
        <f>Prefeitura!D1061</f>
        <v>RUA PORTO DA BALSA, 320 - VILA SANCHES - JUQUIA</v>
      </c>
      <c r="J1061" s="22" t="str">
        <f>Prefeitura!E1061</f>
        <v>(11) 934532023</v>
      </c>
      <c r="K1061" s="23" t="str">
        <f>LOWER('Base de dados'!K1060)</f>
        <v>cristinathayssa06@gmail.com</v>
      </c>
      <c r="L1061" s="24" t="str">
        <f>'Base de dados'!J1060</f>
        <v>POPULAÇÃO GERAL</v>
      </c>
      <c r="M1061" s="24" t="str">
        <f>'Base de dados'!L1060</f>
        <v>SUPLENTE COMPLEMENTAR</v>
      </c>
      <c r="N1061" s="24">
        <f>'Base de dados'!M1060</f>
        <v>828</v>
      </c>
      <c r="O1061" s="29" t="str">
        <f>IF(OR(Prefeitura!I1061="Não",Prefeitura!J1061&lt;&gt;""),"EXCLUÍDO","")</f>
        <v/>
      </c>
      <c r="P1061" s="24" t="str">
        <f>IF(Prefeitura!J1061&lt;&gt;"","ATENDIDO CDHU",IF(Prefeitura!I1061="Não","NÃO COMPROVA TEMPO DE MORADIA",""))</f>
        <v/>
      </c>
      <c r="Q1061" s="24" t="str">
        <f t="shared" si="35"/>
        <v/>
      </c>
    </row>
    <row r="1062" spans="1:17" ht="24.95" customHeight="1" x14ac:dyDescent="0.25">
      <c r="A1062" s="17">
        <f t="shared" si="34"/>
        <v>1060</v>
      </c>
      <c r="B1062" s="18" t="str">
        <f>'Base de dados'!A1061</f>
        <v>5140000216</v>
      </c>
      <c r="C1062" s="19" t="str">
        <f>'Base de dados'!B1061</f>
        <v>EMERSON TEOBALDINO PONTES</v>
      </c>
      <c r="D1062" s="26">
        <f>'Base de dados'!C1061</f>
        <v>321429503</v>
      </c>
      <c r="E1062" s="20" t="str">
        <f>'Base de dados'!D1061</f>
        <v>253.127.618-18</v>
      </c>
      <c r="F1062" s="21" t="str">
        <f>IF('Base de dados'!E1061&lt;&gt;"",'Base de dados'!E1061,"")</f>
        <v>ERIKA DE OLIVEIRA PONTES</v>
      </c>
      <c r="G1062" s="21">
        <f>IF('Base de dados'!F1061&lt;&gt;"",'Base de dados'!F1061,"")</f>
        <v>422449350</v>
      </c>
      <c r="H1062" s="21" t="str">
        <f>IF('Base de dados'!G1061&lt;&gt;"",'Base de dados'!G1061,"")</f>
        <v>326.435.808-50</v>
      </c>
      <c r="I1062" s="31" t="str">
        <f>Prefeitura!D1062</f>
        <v>RUA JOSE NUNES DE ARQUINO, 147 - VILA NOVA - JUQUIA</v>
      </c>
      <c r="J1062" s="22" t="str">
        <f>Prefeitura!E1062</f>
        <v>(13) 981110616</v>
      </c>
      <c r="K1062" s="23" t="str">
        <f>LOWER('Base de dados'!K1061)</f>
        <v>emersonteobaldino@gmail.com</v>
      </c>
      <c r="L1062" s="24" t="str">
        <f>'Base de dados'!J1061</f>
        <v>POPULAÇÃO GERAL</v>
      </c>
      <c r="M1062" s="24" t="str">
        <f>'Base de dados'!L1061</f>
        <v>SUPLENTE COMPLEMENTAR</v>
      </c>
      <c r="N1062" s="24">
        <f>'Base de dados'!M1061</f>
        <v>829</v>
      </c>
      <c r="O1062" s="29" t="str">
        <f>IF(OR(Prefeitura!I1062="Não",Prefeitura!J1062&lt;&gt;""),"EXCLUÍDO","")</f>
        <v/>
      </c>
      <c r="P1062" s="24" t="str">
        <f>IF(Prefeitura!J1062&lt;&gt;"","ATENDIDO CDHU",IF(Prefeitura!I1062="Não","NÃO COMPROVA TEMPO DE MORADIA",""))</f>
        <v/>
      </c>
      <c r="Q1062" s="24" t="str">
        <f t="shared" si="35"/>
        <v/>
      </c>
    </row>
    <row r="1063" spans="1:17" ht="24.95" customHeight="1" x14ac:dyDescent="0.25">
      <c r="A1063" s="17">
        <f t="shared" si="34"/>
        <v>1061</v>
      </c>
      <c r="B1063" s="18" t="str">
        <f>'Base de dados'!A1062</f>
        <v>5140000489</v>
      </c>
      <c r="C1063" s="19" t="str">
        <f>'Base de dados'!B1062</f>
        <v>JORGE MATEUS LIMA</v>
      </c>
      <c r="D1063" s="26">
        <f>'Base de dados'!C1062</f>
        <v>475571605</v>
      </c>
      <c r="E1063" s="20" t="str">
        <f>'Base de dados'!D1062</f>
        <v>415.058.038-37</v>
      </c>
      <c r="F1063" s="21" t="str">
        <f>IF('Base de dados'!E1062&lt;&gt;"",'Base de dados'!E1062,"")</f>
        <v>AMANDA KETHELYN GOMES PEDROSO</v>
      </c>
      <c r="G1063" s="21">
        <f>IF('Base de dados'!F1062&lt;&gt;"",'Base de dados'!F1062,"")</f>
        <v>469940220</v>
      </c>
      <c r="H1063" s="21" t="str">
        <f>IF('Base de dados'!G1062&lt;&gt;"",'Base de dados'!G1062,"")</f>
        <v>461.448.078-02</v>
      </c>
      <c r="I1063" s="31" t="str">
        <f>Prefeitura!D1063</f>
        <v>RUA PARA, 696 - PARQUE NACIONAL - JUQUIA</v>
      </c>
      <c r="J1063" s="22" t="str">
        <f>Prefeitura!E1063</f>
        <v>(13) 996930745</v>
      </c>
      <c r="K1063" s="23" t="str">
        <f>LOWER('Base de dados'!K1062)</f>
        <v>jmatheuslima93@gmail.com</v>
      </c>
      <c r="L1063" s="24" t="str">
        <f>'Base de dados'!J1062</f>
        <v>POPULAÇÃO GERAL</v>
      </c>
      <c r="M1063" s="24" t="str">
        <f>'Base de dados'!L1062</f>
        <v>SUPLENTE COMPLEMENTAR</v>
      </c>
      <c r="N1063" s="24">
        <f>'Base de dados'!M1062</f>
        <v>830</v>
      </c>
      <c r="O1063" s="29" t="str">
        <f>IF(OR(Prefeitura!I1063="Não",Prefeitura!J1063&lt;&gt;""),"EXCLUÍDO","")</f>
        <v/>
      </c>
      <c r="P1063" s="24" t="str">
        <f>IF(Prefeitura!J1063&lt;&gt;"","ATENDIDO CDHU",IF(Prefeitura!I1063="Não","NÃO COMPROVA TEMPO DE MORADIA",""))</f>
        <v/>
      </c>
      <c r="Q1063" s="24" t="str">
        <f t="shared" si="35"/>
        <v/>
      </c>
    </row>
    <row r="1064" spans="1:17" ht="24.95" customHeight="1" x14ac:dyDescent="0.25">
      <c r="A1064" s="17">
        <f t="shared" si="34"/>
        <v>1062</v>
      </c>
      <c r="B1064" s="18" t="str">
        <f>'Base de dados'!A1063</f>
        <v>5140004531</v>
      </c>
      <c r="C1064" s="19" t="str">
        <f>'Base de dados'!B1063</f>
        <v>TAYNARA MUNIZ DE FIGUEIREDO</v>
      </c>
      <c r="D1064" s="26">
        <f>'Base de dados'!C1063</f>
        <v>470594615</v>
      </c>
      <c r="E1064" s="20" t="str">
        <f>'Base de dados'!D1063</f>
        <v>371.547.258-85</v>
      </c>
      <c r="F1064" s="21" t="str">
        <f>IF('Base de dados'!E1063&lt;&gt;"",'Base de dados'!E1063,"")</f>
        <v/>
      </c>
      <c r="G1064" s="21" t="str">
        <f>IF('Base de dados'!F1063&lt;&gt;"",'Base de dados'!F1063,"")</f>
        <v/>
      </c>
      <c r="H1064" s="21" t="str">
        <f>IF('Base de dados'!G1063&lt;&gt;"",'Base de dados'!G1063,"")</f>
        <v/>
      </c>
      <c r="I1064" s="31" t="str">
        <f>Prefeitura!D1064</f>
        <v>RUA PARANA, 213 - PARQUE NACIONAL - JUQUIA</v>
      </c>
      <c r="J1064" s="22" t="str">
        <f>Prefeitura!E1064</f>
        <v>(13) 996768513</v>
      </c>
      <c r="K1064" s="23" t="str">
        <f>LOWER('Base de dados'!K1063)</f>
        <v>munizdefigueiredo96@hotmail.com</v>
      </c>
      <c r="L1064" s="24" t="str">
        <f>'Base de dados'!J1063</f>
        <v>POPULAÇÃO GERAL</v>
      </c>
      <c r="M1064" s="24" t="str">
        <f>'Base de dados'!L1063</f>
        <v>SUPLENTE COMPLEMENTAR</v>
      </c>
      <c r="N1064" s="24">
        <f>'Base de dados'!M1063</f>
        <v>831</v>
      </c>
      <c r="O1064" s="29" t="str">
        <f>IF(OR(Prefeitura!I1064="Não",Prefeitura!J1064&lt;&gt;""),"EXCLUÍDO","")</f>
        <v/>
      </c>
      <c r="P1064" s="24" t="str">
        <f>IF(Prefeitura!J1064&lt;&gt;"","ATENDIDO CDHU",IF(Prefeitura!I1064="Não","NÃO COMPROVA TEMPO DE MORADIA",""))</f>
        <v/>
      </c>
      <c r="Q1064" s="24" t="str">
        <f t="shared" si="35"/>
        <v/>
      </c>
    </row>
    <row r="1065" spans="1:17" ht="24.95" customHeight="1" x14ac:dyDescent="0.25">
      <c r="A1065" s="17">
        <f t="shared" si="34"/>
        <v>1063</v>
      </c>
      <c r="B1065" s="18" t="str">
        <f>'Base de dados'!A1064</f>
        <v>5140007435</v>
      </c>
      <c r="C1065" s="19" t="str">
        <f>'Base de dados'!B1064</f>
        <v>DAYANE NARDES TOBIAS</v>
      </c>
      <c r="D1065" s="26">
        <f>'Base de dados'!C1064</f>
        <v>416003205</v>
      </c>
      <c r="E1065" s="20" t="str">
        <f>'Base de dados'!D1064</f>
        <v>440.355.698-10</v>
      </c>
      <c r="F1065" s="21" t="str">
        <f>IF('Base de dados'!E1064&lt;&gt;"",'Base de dados'!E1064,"")</f>
        <v>TIAGO HENRIQUE DE OLIVEIRA CARDOSO</v>
      </c>
      <c r="G1065" s="21">
        <f>IF('Base de dados'!F1064&lt;&gt;"",'Base de dados'!F1064,"")</f>
        <v>497259060</v>
      </c>
      <c r="H1065" s="21" t="str">
        <f>IF('Base de dados'!G1064&lt;&gt;"",'Base de dados'!G1064,"")</f>
        <v>432.471.908-05</v>
      </c>
      <c r="I1065" s="31" t="str">
        <f>Prefeitura!D1065</f>
        <v>RUA MOHAMED SAID HEDJAZI, 290 - FLORESTA - JUQUIA</v>
      </c>
      <c r="J1065" s="22" t="str">
        <f>Prefeitura!E1065</f>
        <v>(13) 997181571</v>
      </c>
      <c r="K1065" s="23" t="str">
        <f>LOWER('Base de dados'!K1064)</f>
        <v>dayane_nardes@outlook.com.br</v>
      </c>
      <c r="L1065" s="24" t="str">
        <f>'Base de dados'!J1064</f>
        <v>POPULAÇÃO GERAL</v>
      </c>
      <c r="M1065" s="24" t="str">
        <f>'Base de dados'!L1064</f>
        <v>SUPLENTE COMPLEMENTAR</v>
      </c>
      <c r="N1065" s="24">
        <f>'Base de dados'!M1064</f>
        <v>832</v>
      </c>
      <c r="O1065" s="29" t="str">
        <f>IF(OR(Prefeitura!I1065="Não",Prefeitura!J1065&lt;&gt;""),"EXCLUÍDO","")</f>
        <v/>
      </c>
      <c r="P1065" s="24" t="str">
        <f>IF(Prefeitura!J1065&lt;&gt;"","ATENDIDO CDHU",IF(Prefeitura!I1065="Não","NÃO COMPROVA TEMPO DE MORADIA",""))</f>
        <v/>
      </c>
      <c r="Q1065" s="24" t="str">
        <f t="shared" si="35"/>
        <v/>
      </c>
    </row>
    <row r="1066" spans="1:17" ht="24.95" customHeight="1" x14ac:dyDescent="0.25">
      <c r="A1066" s="17">
        <f t="shared" si="34"/>
        <v>1064</v>
      </c>
      <c r="B1066" s="18" t="str">
        <f>'Base de dados'!A1065</f>
        <v>5140002238</v>
      </c>
      <c r="C1066" s="19" t="str">
        <f>'Base de dados'!B1065</f>
        <v>RODRIGO GONCALVES PATRICIO</v>
      </c>
      <c r="D1066" s="26">
        <f>'Base de dados'!C1065</f>
        <v>434259615</v>
      </c>
      <c r="E1066" s="20" t="str">
        <f>'Base de dados'!D1065</f>
        <v>321.653.518-55</v>
      </c>
      <c r="F1066" s="21" t="str">
        <f>IF('Base de dados'!E1065&lt;&gt;"",'Base de dados'!E1065,"")</f>
        <v/>
      </c>
      <c r="G1066" s="21" t="str">
        <f>IF('Base de dados'!F1065&lt;&gt;"",'Base de dados'!F1065,"")</f>
        <v/>
      </c>
      <c r="H1066" s="21" t="str">
        <f>IF('Base de dados'!G1065&lt;&gt;"",'Base de dados'!G1065,"")</f>
        <v/>
      </c>
      <c r="I1066" s="31" t="str">
        <f>Prefeitura!D1066</f>
        <v>TR  NABOR DA SILVA FRANCO, 107 - VILA FLORINDO - JUQUIA</v>
      </c>
      <c r="J1066" s="22" t="str">
        <f>Prefeitura!E1066</f>
        <v>(13) 996552791</v>
      </c>
      <c r="K1066" s="23" t="str">
        <f>LOWER('Base de dados'!K1065)</f>
        <v>digao_patricio@hotmail.com.br</v>
      </c>
      <c r="L1066" s="24" t="str">
        <f>'Base de dados'!J1065</f>
        <v>POPULAÇÃO GERAL</v>
      </c>
      <c r="M1066" s="24" t="str">
        <f>'Base de dados'!L1065</f>
        <v>SUPLENTE COMPLEMENTAR</v>
      </c>
      <c r="N1066" s="24">
        <f>'Base de dados'!M1065</f>
        <v>833</v>
      </c>
      <c r="O1066" s="29" t="str">
        <f>IF(OR(Prefeitura!I1066="Não",Prefeitura!J1066&lt;&gt;""),"EXCLUÍDO","")</f>
        <v/>
      </c>
      <c r="P1066" s="24" t="str">
        <f>IF(Prefeitura!J1066&lt;&gt;"","ATENDIDO CDHU",IF(Prefeitura!I1066="Não","NÃO COMPROVA TEMPO DE MORADIA",""))</f>
        <v/>
      </c>
      <c r="Q1066" s="24" t="str">
        <f t="shared" si="35"/>
        <v/>
      </c>
    </row>
    <row r="1067" spans="1:17" ht="24.95" customHeight="1" x14ac:dyDescent="0.25">
      <c r="A1067" s="17">
        <f t="shared" si="34"/>
        <v>1065</v>
      </c>
      <c r="B1067" s="18" t="str">
        <f>'Base de dados'!A1066</f>
        <v>5140001693</v>
      </c>
      <c r="C1067" s="19" t="str">
        <f>'Base de dados'!B1066</f>
        <v>ADILSON DE OLIVEIRA</v>
      </c>
      <c r="D1067" s="26">
        <f>'Base de dados'!C1066</f>
        <v>191370976</v>
      </c>
      <c r="E1067" s="20" t="str">
        <f>'Base de dados'!D1066</f>
        <v>097.033.258-07</v>
      </c>
      <c r="F1067" s="21" t="str">
        <f>IF('Base de dados'!E1066&lt;&gt;"",'Base de dados'!E1066,"")</f>
        <v>MARCIA ROSANA ROCHA</v>
      </c>
      <c r="G1067" s="21">
        <f>IF('Base de dados'!F1066&lt;&gt;"",'Base de dados'!F1066,"")</f>
        <v>18405966</v>
      </c>
      <c r="H1067" s="21" t="str">
        <f>IF('Base de dados'!G1066&lt;&gt;"",'Base de dados'!G1066,"")</f>
        <v>079.630.378-93</v>
      </c>
      <c r="I1067" s="31" t="str">
        <f>Prefeitura!D1067</f>
        <v>RUA PRUDENTE DE MORAES, 53 - VILA INDUSTRIAL - JUQUIA</v>
      </c>
      <c r="J1067" s="22" t="str">
        <f>Prefeitura!E1067</f>
        <v>(11) 976416913</v>
      </c>
      <c r="K1067" s="23" t="str">
        <f>LOWER('Base de dados'!K1066)</f>
        <v>marciarosanarocha@hotmail.com</v>
      </c>
      <c r="L1067" s="24" t="str">
        <f>'Base de dados'!J1066</f>
        <v>POPULAÇÃO GERAL</v>
      </c>
      <c r="M1067" s="24" t="str">
        <f>'Base de dados'!L1066</f>
        <v>SUPLENTE COMPLEMENTAR</v>
      </c>
      <c r="N1067" s="24">
        <f>'Base de dados'!M1066</f>
        <v>834</v>
      </c>
      <c r="O1067" s="29" t="str">
        <f>IF(OR(Prefeitura!I1067="Não",Prefeitura!J1067&lt;&gt;""),"EXCLUÍDO","")</f>
        <v/>
      </c>
      <c r="P1067" s="24" t="str">
        <f>IF(Prefeitura!J1067&lt;&gt;"","ATENDIDO CDHU",IF(Prefeitura!I1067="Não","NÃO COMPROVA TEMPO DE MORADIA",""))</f>
        <v/>
      </c>
      <c r="Q1067" s="24" t="str">
        <f t="shared" si="35"/>
        <v/>
      </c>
    </row>
    <row r="1068" spans="1:17" ht="24.95" customHeight="1" x14ac:dyDescent="0.25">
      <c r="A1068" s="17">
        <f t="shared" si="34"/>
        <v>1066</v>
      </c>
      <c r="B1068" s="18" t="str">
        <f>'Base de dados'!A1067</f>
        <v>5140005348</v>
      </c>
      <c r="C1068" s="19" t="str">
        <f>'Base de dados'!B1067</f>
        <v>JOAO GUALBERTO DA SILVA</v>
      </c>
      <c r="D1068" s="26">
        <f>'Base de dados'!C1067</f>
        <v>205890040</v>
      </c>
      <c r="E1068" s="20" t="str">
        <f>'Base de dados'!D1067</f>
        <v>107.380.278-71</v>
      </c>
      <c r="F1068" s="21" t="str">
        <f>IF('Base de dados'!E1067&lt;&gt;"",'Base de dados'!E1067,"")</f>
        <v/>
      </c>
      <c r="G1068" s="21" t="str">
        <f>IF('Base de dados'!F1067&lt;&gt;"",'Base de dados'!F1067,"")</f>
        <v/>
      </c>
      <c r="H1068" s="21" t="str">
        <f>IF('Base de dados'!G1067&lt;&gt;"",'Base de dados'!G1067,"")</f>
        <v/>
      </c>
      <c r="I1068" s="31" t="str">
        <f>Prefeitura!D1068</f>
        <v>RUA KOEY MAIJO, 408 - ESTACAO  - JUQUIA</v>
      </c>
      <c r="J1068" s="22" t="str">
        <f>Prefeitura!E1068</f>
        <v>(13) 996226143</v>
      </c>
      <c r="K1068" s="23" t="str">
        <f>LOWER('Base de dados'!K1067)</f>
        <v>marcinha13@outlook.com</v>
      </c>
      <c r="L1068" s="24" t="str">
        <f>'Base de dados'!J1067</f>
        <v>POPULAÇÃO GERAL</v>
      </c>
      <c r="M1068" s="24" t="str">
        <f>'Base de dados'!L1067</f>
        <v>SUPLENTE COMPLEMENTAR</v>
      </c>
      <c r="N1068" s="24">
        <f>'Base de dados'!M1067</f>
        <v>835</v>
      </c>
      <c r="O1068" s="29" t="str">
        <f>IF(OR(Prefeitura!I1068="Não",Prefeitura!J1068&lt;&gt;""),"EXCLUÍDO","")</f>
        <v/>
      </c>
      <c r="P1068" s="24" t="str">
        <f>IF(Prefeitura!J1068&lt;&gt;"","ATENDIDO CDHU",IF(Prefeitura!I1068="Não","NÃO COMPROVA TEMPO DE MORADIA",""))</f>
        <v/>
      </c>
      <c r="Q1068" s="24" t="str">
        <f t="shared" si="35"/>
        <v/>
      </c>
    </row>
    <row r="1069" spans="1:17" ht="24.95" customHeight="1" x14ac:dyDescent="0.25">
      <c r="A1069" s="17">
        <f t="shared" si="34"/>
        <v>1067</v>
      </c>
      <c r="B1069" s="18" t="str">
        <f>'Base de dados'!A1068</f>
        <v>5140001701</v>
      </c>
      <c r="C1069" s="19" t="str">
        <f>'Base de dados'!B1068</f>
        <v>FABIANA CRISTINA FERNANDES SILVA</v>
      </c>
      <c r="D1069" s="26">
        <f>'Base de dados'!C1068</f>
        <v>601889174</v>
      </c>
      <c r="E1069" s="20" t="str">
        <f>'Base de dados'!D1068</f>
        <v>082.114.396-46</v>
      </c>
      <c r="F1069" s="21" t="str">
        <f>IF('Base de dados'!E1068&lt;&gt;"",'Base de dados'!E1068,"")</f>
        <v>SIDNEI PEREIRA SILVA</v>
      </c>
      <c r="G1069" s="21">
        <f>IF('Base de dados'!F1068&lt;&gt;"",'Base de dados'!F1068,"")</f>
        <v>423530318</v>
      </c>
      <c r="H1069" s="21" t="str">
        <f>IF('Base de dados'!G1068&lt;&gt;"",'Base de dados'!G1068,"")</f>
        <v>218.633.628-60</v>
      </c>
      <c r="I1069" s="31" t="str">
        <f>Prefeitura!D1069</f>
        <v>RUA DR JOAO LIMA, 34 - BIGUA - MIRACATU</v>
      </c>
      <c r="J1069" s="22" t="str">
        <f>Prefeitura!E1069</f>
        <v>(13) 997846005</v>
      </c>
      <c r="K1069" s="23" t="str">
        <f>LOWER('Base de dados'!K1068)</f>
        <v>fabianasidney2015@gmail.com</v>
      </c>
      <c r="L1069" s="24" t="str">
        <f>'Base de dados'!J1068</f>
        <v>POPULAÇÃO GERAL</v>
      </c>
      <c r="M1069" s="24" t="str">
        <f>'Base de dados'!L1068</f>
        <v>SUPLENTE COMPLEMENTAR</v>
      </c>
      <c r="N1069" s="24">
        <f>'Base de dados'!M1068</f>
        <v>836</v>
      </c>
      <c r="O1069" s="29" t="str">
        <f>IF(OR(Prefeitura!I1069="Não",Prefeitura!J1069&lt;&gt;""),"EXCLUÍDO","")</f>
        <v/>
      </c>
      <c r="P1069" s="24" t="str">
        <f>IF(Prefeitura!J1069&lt;&gt;"","ATENDIDO CDHU",IF(Prefeitura!I1069="Não","NÃO COMPROVA TEMPO DE MORADIA",""))</f>
        <v/>
      </c>
      <c r="Q1069" s="24" t="str">
        <f t="shared" si="35"/>
        <v/>
      </c>
    </row>
    <row r="1070" spans="1:17" ht="24.95" customHeight="1" x14ac:dyDescent="0.25">
      <c r="A1070" s="17">
        <f t="shared" si="34"/>
        <v>1068</v>
      </c>
      <c r="B1070" s="18" t="str">
        <f>'Base de dados'!A1069</f>
        <v>5140009308</v>
      </c>
      <c r="C1070" s="19" t="str">
        <f>'Base de dados'!B1069</f>
        <v>EDSON BARBOSA DE FRANCA</v>
      </c>
      <c r="D1070" s="26">
        <f>'Base de dados'!C1069</f>
        <v>299271420</v>
      </c>
      <c r="E1070" s="20" t="str">
        <f>'Base de dados'!D1069</f>
        <v>247.570.098-01</v>
      </c>
      <c r="F1070" s="21" t="str">
        <f>IF('Base de dados'!E1069&lt;&gt;"",'Base de dados'!E1069,"")</f>
        <v/>
      </c>
      <c r="G1070" s="21" t="str">
        <f>IF('Base de dados'!F1069&lt;&gt;"",'Base de dados'!F1069,"")</f>
        <v/>
      </c>
      <c r="H1070" s="21" t="str">
        <f>IF('Base de dados'!G1069&lt;&gt;"",'Base de dados'!G1069,"")</f>
        <v/>
      </c>
      <c r="I1070" s="31" t="str">
        <f>Prefeitura!D1070</f>
        <v>RUA FRANCISCO RIBEIRO CHAVES, 50 - VILA SANCHES - JUQUIA</v>
      </c>
      <c r="J1070" s="22" t="str">
        <f>Prefeitura!E1070</f>
        <v>(11) 964063695</v>
      </c>
      <c r="K1070" s="23" t="str">
        <f>LOWER('Base de dados'!K1069)</f>
        <v>rosanilda4350@gmail.com</v>
      </c>
      <c r="L1070" s="24" t="str">
        <f>'Base de dados'!J1069</f>
        <v>POPULAÇÃO GERAL</v>
      </c>
      <c r="M1070" s="24" t="str">
        <f>'Base de dados'!L1069</f>
        <v>SUPLENTE COMPLEMENTAR</v>
      </c>
      <c r="N1070" s="24">
        <f>'Base de dados'!M1069</f>
        <v>837</v>
      </c>
      <c r="O1070" s="29" t="str">
        <f>IF(OR(Prefeitura!I1070="Não",Prefeitura!J1070&lt;&gt;""),"EXCLUÍDO","")</f>
        <v/>
      </c>
      <c r="P1070" s="24" t="str">
        <f>IF(Prefeitura!J1070&lt;&gt;"","ATENDIDO CDHU",IF(Prefeitura!I1070="Não","NÃO COMPROVA TEMPO DE MORADIA",""))</f>
        <v/>
      </c>
      <c r="Q1070" s="24" t="str">
        <f t="shared" si="35"/>
        <v/>
      </c>
    </row>
    <row r="1071" spans="1:17" ht="24.95" customHeight="1" x14ac:dyDescent="0.25">
      <c r="A1071" s="17">
        <f t="shared" si="34"/>
        <v>1069</v>
      </c>
      <c r="B1071" s="18" t="str">
        <f>'Base de dados'!A1070</f>
        <v>5140010348</v>
      </c>
      <c r="C1071" s="19" t="str">
        <f>'Base de dados'!B1070</f>
        <v>PRISCILLA FIGUEIREDO</v>
      </c>
      <c r="D1071" s="26">
        <f>'Base de dados'!C1070</f>
        <v>296761321</v>
      </c>
      <c r="E1071" s="20" t="str">
        <f>'Base de dados'!D1070</f>
        <v>296.858.748-08</v>
      </c>
      <c r="F1071" s="21" t="str">
        <f>IF('Base de dados'!E1070&lt;&gt;"",'Base de dados'!E1070,"")</f>
        <v>MARINA FARIA VIEIRA</v>
      </c>
      <c r="G1071" s="21">
        <f>IF('Base de dados'!F1070&lt;&gt;"",'Base de dados'!F1070,"")</f>
        <v>342405056</v>
      </c>
      <c r="H1071" s="21" t="str">
        <f>IF('Base de dados'!G1070&lt;&gt;"",'Base de dados'!G1070,"")</f>
        <v>338.279.398-95</v>
      </c>
      <c r="I1071" s="31" t="str">
        <f>Prefeitura!D1071</f>
        <v>AV  PROFESSOR FRANCISCO VALIO, 1559 - CENTRO - ITAPETININGA</v>
      </c>
      <c r="J1071" s="22" t="str">
        <f>Prefeitura!E1071</f>
        <v>(15) 996643140</v>
      </c>
      <c r="K1071" s="23" t="str">
        <f>LOWER('Base de dados'!K1070)</f>
        <v>priscilla.figueiredo@globomail.com</v>
      </c>
      <c r="L1071" s="24" t="str">
        <f>'Base de dados'!J1070</f>
        <v>POPULAÇÃO GERAL</v>
      </c>
      <c r="M1071" s="24" t="str">
        <f>'Base de dados'!L1070</f>
        <v>SUPLENTE COMPLEMENTAR</v>
      </c>
      <c r="N1071" s="24">
        <f>'Base de dados'!M1070</f>
        <v>838</v>
      </c>
      <c r="O1071" s="29" t="str">
        <f>IF(OR(Prefeitura!I1071="Não",Prefeitura!J1071&lt;&gt;""),"EXCLUÍDO","")</f>
        <v/>
      </c>
      <c r="P1071" s="24" t="str">
        <f>IF(Prefeitura!J1071&lt;&gt;"","ATENDIDO CDHU",IF(Prefeitura!I1071="Não","NÃO COMPROVA TEMPO DE MORADIA",""))</f>
        <v/>
      </c>
      <c r="Q1071" s="24" t="str">
        <f t="shared" si="35"/>
        <v/>
      </c>
    </row>
    <row r="1072" spans="1:17" ht="24.95" customHeight="1" x14ac:dyDescent="0.25">
      <c r="A1072" s="17">
        <f t="shared" si="34"/>
        <v>1070</v>
      </c>
      <c r="B1072" s="18" t="str">
        <f>'Base de dados'!A1071</f>
        <v>5140005918</v>
      </c>
      <c r="C1072" s="19" t="str">
        <f>'Base de dados'!B1071</f>
        <v>REGIANE ROSA MARIANO</v>
      </c>
      <c r="D1072" s="26">
        <f>'Base de dados'!C1071</f>
        <v>535164518</v>
      </c>
      <c r="E1072" s="20" t="str">
        <f>'Base de dados'!D1071</f>
        <v>462.920.228-54</v>
      </c>
      <c r="F1072" s="21" t="str">
        <f>IF('Base de dados'!E1071&lt;&gt;"",'Base de dados'!E1071,"")</f>
        <v>WILLIAN ROSA DOS SANTOS</v>
      </c>
      <c r="G1072" s="21">
        <f>IF('Base de dados'!F1071&lt;&gt;"",'Base de dados'!F1071,"")</f>
        <v>446914472</v>
      </c>
      <c r="H1072" s="21" t="str">
        <f>IF('Base de dados'!G1071&lt;&gt;"",'Base de dados'!G1071,"")</f>
        <v>397.943.708-60</v>
      </c>
      <c r="I1072" s="31" t="str">
        <f>Prefeitura!D1072</f>
        <v>RUA KENGO KURITA, 324 - VILA INDUSTRIAL - JUQUIA</v>
      </c>
      <c r="J1072" s="22" t="str">
        <f>Prefeitura!E1072</f>
        <v>(11) 947042812</v>
      </c>
      <c r="K1072" s="23" t="str">
        <f>LOWER('Base de dados'!K1071)</f>
        <v>regianerosamariano@hotmail.com</v>
      </c>
      <c r="L1072" s="24" t="str">
        <f>'Base de dados'!J1071</f>
        <v>POPULAÇÃO GERAL</v>
      </c>
      <c r="M1072" s="24" t="str">
        <f>'Base de dados'!L1071</f>
        <v>SUPLENTE COMPLEMENTAR</v>
      </c>
      <c r="N1072" s="24">
        <f>'Base de dados'!M1071</f>
        <v>839</v>
      </c>
      <c r="O1072" s="29" t="str">
        <f>IF(OR(Prefeitura!I1072="Não",Prefeitura!J1072&lt;&gt;""),"EXCLUÍDO","")</f>
        <v/>
      </c>
      <c r="P1072" s="24" t="str">
        <f>IF(Prefeitura!J1072&lt;&gt;"","ATENDIDO CDHU",IF(Prefeitura!I1072="Não","NÃO COMPROVA TEMPO DE MORADIA",""))</f>
        <v/>
      </c>
      <c r="Q1072" s="24" t="str">
        <f t="shared" si="35"/>
        <v/>
      </c>
    </row>
    <row r="1073" spans="1:17" ht="24.95" customHeight="1" x14ac:dyDescent="0.25">
      <c r="A1073" s="17">
        <f t="shared" si="34"/>
        <v>1071</v>
      </c>
      <c r="B1073" s="18" t="str">
        <f>'Base de dados'!A1072</f>
        <v>5140003293</v>
      </c>
      <c r="C1073" s="19" t="str">
        <f>'Base de dados'!B1072</f>
        <v>TAINARA TOMASI</v>
      </c>
      <c r="D1073" s="26">
        <f>'Base de dados'!C1072</f>
        <v>7108636841</v>
      </c>
      <c r="E1073" s="20" t="str">
        <f>'Base de dados'!D1072</f>
        <v>400.868.358-58</v>
      </c>
      <c r="F1073" s="21" t="str">
        <f>IF('Base de dados'!E1072&lt;&gt;"",'Base de dados'!E1072,"")</f>
        <v/>
      </c>
      <c r="G1073" s="21" t="str">
        <f>IF('Base de dados'!F1072&lt;&gt;"",'Base de dados'!F1072,"")</f>
        <v/>
      </c>
      <c r="H1073" s="21" t="str">
        <f>IF('Base de dados'!G1072&lt;&gt;"",'Base de dados'!G1072,"")</f>
        <v/>
      </c>
      <c r="I1073" s="31" t="str">
        <f>Prefeitura!D1073</f>
        <v>SIT VICTORIO COLAU, 0 - RECANTO DAS TRAIRAS  - JUQUIA</v>
      </c>
      <c r="J1073" s="22" t="str">
        <f>Prefeitura!E1073</f>
        <v>(13) 997106051</v>
      </c>
      <c r="K1073" s="23" t="str">
        <f>LOWER('Base de dados'!K1072)</f>
        <v>tomasitainara4@gmail.com</v>
      </c>
      <c r="L1073" s="24" t="str">
        <f>'Base de dados'!J1072</f>
        <v>POPULAÇÃO GERAL</v>
      </c>
      <c r="M1073" s="24" t="str">
        <f>'Base de dados'!L1072</f>
        <v>SUPLENTE COMPLEMENTAR</v>
      </c>
      <c r="N1073" s="24">
        <f>'Base de dados'!M1072</f>
        <v>840</v>
      </c>
      <c r="O1073" s="29" t="str">
        <f>IF(OR(Prefeitura!I1073="Não",Prefeitura!J1073&lt;&gt;""),"EXCLUÍDO","")</f>
        <v/>
      </c>
      <c r="P1073" s="24" t="str">
        <f>IF(Prefeitura!J1073&lt;&gt;"","ATENDIDO CDHU",IF(Prefeitura!I1073="Não","NÃO COMPROVA TEMPO DE MORADIA",""))</f>
        <v/>
      </c>
      <c r="Q1073" s="24" t="str">
        <f t="shared" si="35"/>
        <v/>
      </c>
    </row>
    <row r="1074" spans="1:17" ht="24.95" customHeight="1" x14ac:dyDescent="0.25">
      <c r="A1074" s="17">
        <f t="shared" si="34"/>
        <v>1072</v>
      </c>
      <c r="B1074" s="18" t="str">
        <f>'Base de dados'!A1073</f>
        <v>5140004937</v>
      </c>
      <c r="C1074" s="19" t="str">
        <f>'Base de dados'!B1073</f>
        <v>MARIVALDA PATRICIO CAMARGO</v>
      </c>
      <c r="D1074" s="26">
        <f>'Base de dados'!C1073</f>
        <v>104494591</v>
      </c>
      <c r="E1074" s="20" t="str">
        <f>'Base de dados'!D1073</f>
        <v>032.036.128-44</v>
      </c>
      <c r="F1074" s="21" t="str">
        <f>IF('Base de dados'!E1073&lt;&gt;"",'Base de dados'!E1073,"")</f>
        <v/>
      </c>
      <c r="G1074" s="21" t="str">
        <f>IF('Base de dados'!F1073&lt;&gt;"",'Base de dados'!F1073,"")</f>
        <v/>
      </c>
      <c r="H1074" s="21" t="str">
        <f>IF('Base de dados'!G1073&lt;&gt;"",'Base de dados'!G1073,"")</f>
        <v/>
      </c>
      <c r="I1074" s="31" t="str">
        <f>Prefeitura!D1074</f>
        <v>RUA LUIS DE ALMEIDA BAPTISTA, 103 - VILA INDUSTRIAL  - JUQUIA</v>
      </c>
      <c r="J1074" s="22" t="str">
        <f>Prefeitura!E1074</f>
        <v>(13) 996552883</v>
      </c>
      <c r="K1074" s="23" t="str">
        <f>LOWER('Base de dados'!K1073)</f>
        <v>marivaldacamargo57@gmail.com</v>
      </c>
      <c r="L1074" s="24" t="str">
        <f>'Base de dados'!J1073</f>
        <v>POPULAÇÃO GERAL</v>
      </c>
      <c r="M1074" s="24" t="str">
        <f>'Base de dados'!L1073</f>
        <v>SUPLENTE COMPLEMENTAR</v>
      </c>
      <c r="N1074" s="24">
        <f>'Base de dados'!M1073</f>
        <v>841</v>
      </c>
      <c r="O1074" s="29" t="str">
        <f>IF(OR(Prefeitura!I1074="Não",Prefeitura!J1074&lt;&gt;""),"EXCLUÍDO","")</f>
        <v/>
      </c>
      <c r="P1074" s="24" t="str">
        <f>IF(Prefeitura!J1074&lt;&gt;"","ATENDIDO CDHU",IF(Prefeitura!I1074="Não","NÃO COMPROVA TEMPO DE MORADIA",""))</f>
        <v/>
      </c>
      <c r="Q1074" s="24" t="str">
        <f t="shared" si="35"/>
        <v/>
      </c>
    </row>
    <row r="1075" spans="1:17" ht="24.95" customHeight="1" x14ac:dyDescent="0.25">
      <c r="A1075" s="17">
        <f t="shared" si="34"/>
        <v>1073</v>
      </c>
      <c r="B1075" s="18" t="str">
        <f>'Base de dados'!A1074</f>
        <v>5140005876</v>
      </c>
      <c r="C1075" s="19" t="str">
        <f>'Base de dados'!B1074</f>
        <v>RENATO SILVA DOS SANTOS</v>
      </c>
      <c r="D1075" s="26">
        <f>'Base de dados'!C1074</f>
        <v>457812886</v>
      </c>
      <c r="E1075" s="20" t="str">
        <f>'Base de dados'!D1074</f>
        <v>356.507.228-89</v>
      </c>
      <c r="F1075" s="21" t="str">
        <f>IF('Base de dados'!E1074&lt;&gt;"",'Base de dados'!E1074,"")</f>
        <v>CRISTIANE DE MORAES SANTOS</v>
      </c>
      <c r="G1075" s="21">
        <f>IF('Base de dados'!F1074&lt;&gt;"",'Base de dados'!F1074,"")</f>
        <v>489781322</v>
      </c>
      <c r="H1075" s="21" t="str">
        <f>IF('Base de dados'!G1074&lt;&gt;"",'Base de dados'!G1074,"")</f>
        <v>422.898.358-89</v>
      </c>
      <c r="I1075" s="31" t="str">
        <f>Prefeitura!D1075</f>
        <v>CHA PROJETADA A, 765 - RECANTO DAS TRAIRAS - JUQUIA</v>
      </c>
      <c r="J1075" s="22" t="str">
        <f>Prefeitura!E1075</f>
        <v>(13) 996170967</v>
      </c>
      <c r="K1075" s="23" t="str">
        <f>LOWER('Base de dados'!K1074)</f>
        <v>renato.crisvig@hotmail.com</v>
      </c>
      <c r="L1075" s="24" t="str">
        <f>'Base de dados'!J1074</f>
        <v>POPULAÇÃO GERAL</v>
      </c>
      <c r="M1075" s="24" t="str">
        <f>'Base de dados'!L1074</f>
        <v>SUPLENTE COMPLEMENTAR</v>
      </c>
      <c r="N1075" s="24">
        <f>'Base de dados'!M1074</f>
        <v>842</v>
      </c>
      <c r="O1075" s="29" t="str">
        <f>IF(OR(Prefeitura!I1075="Não",Prefeitura!J1075&lt;&gt;""),"EXCLUÍDO","")</f>
        <v/>
      </c>
      <c r="P1075" s="24" t="str">
        <f>IF(Prefeitura!J1075&lt;&gt;"","ATENDIDO CDHU",IF(Prefeitura!I1075="Não","NÃO COMPROVA TEMPO DE MORADIA",""))</f>
        <v/>
      </c>
      <c r="Q1075" s="24" t="str">
        <f t="shared" si="35"/>
        <v/>
      </c>
    </row>
    <row r="1076" spans="1:17" ht="24.95" customHeight="1" x14ac:dyDescent="0.25">
      <c r="A1076" s="17">
        <f t="shared" si="34"/>
        <v>1074</v>
      </c>
      <c r="B1076" s="18" t="str">
        <f>'Base de dados'!A1075</f>
        <v>5140005926</v>
      </c>
      <c r="C1076" s="19" t="str">
        <f>'Base de dados'!B1075</f>
        <v>MARIANA RAMOS JACINTO</v>
      </c>
      <c r="D1076" s="26">
        <f>'Base de dados'!C1075</f>
        <v>580097584</v>
      </c>
      <c r="E1076" s="20" t="str">
        <f>'Base de dados'!D1075</f>
        <v>479.600.508-05</v>
      </c>
      <c r="F1076" s="21" t="str">
        <f>IF('Base de dados'!E1075&lt;&gt;"",'Base de dados'!E1075,"")</f>
        <v/>
      </c>
      <c r="G1076" s="21" t="str">
        <f>IF('Base de dados'!F1075&lt;&gt;"",'Base de dados'!F1075,"")</f>
        <v/>
      </c>
      <c r="H1076" s="21" t="str">
        <f>IF('Base de dados'!G1075&lt;&gt;"",'Base de dados'!G1075,"")</f>
        <v/>
      </c>
      <c r="I1076" s="31" t="str">
        <f>Prefeitura!D1076</f>
        <v>RUA DOS ADVENTISTAS, 260 - PIUVA - JUQUIA</v>
      </c>
      <c r="J1076" s="22" t="str">
        <f>Prefeitura!E1076</f>
        <v>(13) 988736362</v>
      </c>
      <c r="K1076" s="23" t="str">
        <f>LOWER('Base de dados'!K1075)</f>
        <v>mariana.ramos.239@gmail.com</v>
      </c>
      <c r="L1076" s="24" t="str">
        <f>'Base de dados'!J1075</f>
        <v>POPULAÇÃO GERAL</v>
      </c>
      <c r="M1076" s="24" t="str">
        <f>'Base de dados'!L1075</f>
        <v>SUPLENTE COMPLEMENTAR</v>
      </c>
      <c r="N1076" s="24">
        <f>'Base de dados'!M1075</f>
        <v>843</v>
      </c>
      <c r="O1076" s="29" t="str">
        <f>IF(OR(Prefeitura!I1076="Não",Prefeitura!J1076&lt;&gt;""),"EXCLUÍDO","")</f>
        <v/>
      </c>
      <c r="P1076" s="24" t="str">
        <f>IF(Prefeitura!J1076&lt;&gt;"","ATENDIDO CDHU",IF(Prefeitura!I1076="Não","NÃO COMPROVA TEMPO DE MORADIA",""))</f>
        <v/>
      </c>
      <c r="Q1076" s="24" t="str">
        <f t="shared" si="35"/>
        <v/>
      </c>
    </row>
    <row r="1077" spans="1:17" ht="24.95" customHeight="1" x14ac:dyDescent="0.25">
      <c r="A1077" s="17">
        <f t="shared" si="34"/>
        <v>1075</v>
      </c>
      <c r="B1077" s="18" t="str">
        <f>'Base de dados'!A1076</f>
        <v>5140008284</v>
      </c>
      <c r="C1077" s="19" t="str">
        <f>'Base de dados'!B1076</f>
        <v>JOSE JACOB DELGADO JUNIOR</v>
      </c>
      <c r="D1077" s="26">
        <f>'Base de dados'!C1076</f>
        <v>351298885</v>
      </c>
      <c r="E1077" s="20" t="str">
        <f>'Base de dados'!D1076</f>
        <v>367.451.688-80</v>
      </c>
      <c r="F1077" s="21" t="str">
        <f>IF('Base de dados'!E1076&lt;&gt;"",'Base de dados'!E1076,"")</f>
        <v>FRANCIELLY FLORITA NOVAIS PIRES DELGADO</v>
      </c>
      <c r="G1077" s="21">
        <f>IF('Base de dados'!F1076&lt;&gt;"",'Base de dados'!F1076,"")</f>
        <v>449475037</v>
      </c>
      <c r="H1077" s="21" t="str">
        <f>IF('Base de dados'!G1076&lt;&gt;"",'Base de dados'!G1076,"")</f>
        <v>383.621.818-69</v>
      </c>
      <c r="I1077" s="31" t="str">
        <f>Prefeitura!D1077</f>
        <v>RUA BAHIA, 701 - PARQUE NACIONAL - JUQUIA</v>
      </c>
      <c r="J1077" s="22" t="str">
        <f>Prefeitura!E1077</f>
        <v>(13) 996554743</v>
      </c>
      <c r="K1077" s="23" t="str">
        <f>LOWER('Base de dados'!K1076)</f>
        <v>juninhodelgado87@gmail.com</v>
      </c>
      <c r="L1077" s="24" t="str">
        <f>'Base de dados'!J1076</f>
        <v>POPULAÇÃO GERAL</v>
      </c>
      <c r="M1077" s="24" t="str">
        <f>'Base de dados'!L1076</f>
        <v>SUPLENTE COMPLEMENTAR</v>
      </c>
      <c r="N1077" s="24">
        <f>'Base de dados'!M1076</f>
        <v>844</v>
      </c>
      <c r="O1077" s="29" t="str">
        <f>IF(OR(Prefeitura!I1077="Não",Prefeitura!J1077&lt;&gt;""),"EXCLUÍDO","")</f>
        <v/>
      </c>
      <c r="P1077" s="24" t="str">
        <f>IF(Prefeitura!J1077&lt;&gt;"","ATENDIDO CDHU",IF(Prefeitura!I1077="Não","NÃO COMPROVA TEMPO DE MORADIA",""))</f>
        <v/>
      </c>
      <c r="Q1077" s="24" t="str">
        <f t="shared" si="35"/>
        <v/>
      </c>
    </row>
    <row r="1078" spans="1:17" ht="24.95" customHeight="1" x14ac:dyDescent="0.25">
      <c r="A1078" s="17">
        <f t="shared" si="34"/>
        <v>1076</v>
      </c>
      <c r="B1078" s="18" t="str">
        <f>'Base de dados'!A1077</f>
        <v>5140002444</v>
      </c>
      <c r="C1078" s="19" t="str">
        <f>'Base de dados'!B1077</f>
        <v>LEONICE DE ANDRADE PEREIRA</v>
      </c>
      <c r="D1078" s="26">
        <f>'Base de dados'!C1077</f>
        <v>264611846</v>
      </c>
      <c r="E1078" s="20" t="str">
        <f>'Base de dados'!D1077</f>
        <v>159.046.838-47</v>
      </c>
      <c r="F1078" s="21" t="str">
        <f>IF('Base de dados'!E1077&lt;&gt;"",'Base de dados'!E1077,"")</f>
        <v/>
      </c>
      <c r="G1078" s="21" t="str">
        <f>IF('Base de dados'!F1077&lt;&gt;"",'Base de dados'!F1077,"")</f>
        <v/>
      </c>
      <c r="H1078" s="21" t="str">
        <f>IF('Base de dados'!G1077&lt;&gt;"",'Base de dados'!G1077,"")</f>
        <v/>
      </c>
      <c r="I1078" s="31" t="str">
        <f>Prefeitura!D1078</f>
        <v>RUA OTACILIO MAGALHAES, 334 - BAIRRO INDUSTRIAL - JUQUIA</v>
      </c>
      <c r="J1078" s="22" t="str">
        <f>Prefeitura!E1078</f>
        <v>(13) 996452760</v>
      </c>
      <c r="K1078" s="23" t="str">
        <f>LOWER('Base de dados'!K1077)</f>
        <v>leonicepereira1001@gmail.com</v>
      </c>
      <c r="L1078" s="24" t="str">
        <f>'Base de dados'!J1077</f>
        <v>POPULAÇÃO GERAL</v>
      </c>
      <c r="M1078" s="24" t="str">
        <f>'Base de dados'!L1077</f>
        <v>SUPLENTE COMPLEMENTAR</v>
      </c>
      <c r="N1078" s="24">
        <f>'Base de dados'!M1077</f>
        <v>845</v>
      </c>
      <c r="O1078" s="29" t="str">
        <f>IF(OR(Prefeitura!I1078="Não",Prefeitura!J1078&lt;&gt;""),"EXCLUÍDO","")</f>
        <v/>
      </c>
      <c r="P1078" s="24" t="str">
        <f>IF(Prefeitura!J1078&lt;&gt;"","ATENDIDO CDHU",IF(Prefeitura!I1078="Não","NÃO COMPROVA TEMPO DE MORADIA",""))</f>
        <v/>
      </c>
      <c r="Q1078" s="24" t="str">
        <f t="shared" si="35"/>
        <v/>
      </c>
    </row>
    <row r="1079" spans="1:17" ht="24.95" customHeight="1" x14ac:dyDescent="0.25">
      <c r="A1079" s="17">
        <f t="shared" si="34"/>
        <v>1077</v>
      </c>
      <c r="B1079" s="18" t="str">
        <f>'Base de dados'!A1078</f>
        <v>5140005025</v>
      </c>
      <c r="C1079" s="19" t="str">
        <f>'Base de dados'!B1078</f>
        <v>MANOEL PEREIRA DE JESUS</v>
      </c>
      <c r="D1079" s="26">
        <f>'Base de dados'!C1078</f>
        <v>365966411</v>
      </c>
      <c r="E1079" s="20" t="str">
        <f>'Base de dados'!D1078</f>
        <v>297.233.288-10</v>
      </c>
      <c r="F1079" s="21" t="str">
        <f>IF('Base de dados'!E1078&lt;&gt;"",'Base de dados'!E1078,"")</f>
        <v>ELIANA DOS SANTOS DIAS</v>
      </c>
      <c r="G1079" s="21">
        <f>IF('Base de dados'!F1078&lt;&gt;"",'Base de dados'!F1078,"")</f>
        <v>299264798</v>
      </c>
      <c r="H1079" s="21" t="str">
        <f>IF('Base de dados'!G1078&lt;&gt;"",'Base de dados'!G1078,"")</f>
        <v>247.567.668-03</v>
      </c>
      <c r="I1079" s="31" t="str">
        <f>Prefeitura!D1079</f>
        <v>RUA ARCELINO ZACARIAS SANCHES, 231 - VILA SANCHES - JUQUIA</v>
      </c>
      <c r="J1079" s="22" t="str">
        <f>Prefeitura!E1079</f>
        <v>(13) 988819023</v>
      </c>
      <c r="K1079" s="23" t="str">
        <f>LOWER('Base de dados'!K1078)</f>
        <v>manoelpereira9822@gmail.com</v>
      </c>
      <c r="L1079" s="24" t="str">
        <f>'Base de dados'!J1078</f>
        <v>POPULAÇÃO GERAL</v>
      </c>
      <c r="M1079" s="24" t="str">
        <f>'Base de dados'!L1078</f>
        <v>SUPLENTE COMPLEMENTAR</v>
      </c>
      <c r="N1079" s="24">
        <f>'Base de dados'!M1078</f>
        <v>846</v>
      </c>
      <c r="O1079" s="29" t="str">
        <f>IF(OR(Prefeitura!I1079="Não",Prefeitura!J1079&lt;&gt;""),"EXCLUÍDO","")</f>
        <v/>
      </c>
      <c r="P1079" s="24" t="str">
        <f>IF(Prefeitura!J1079&lt;&gt;"","ATENDIDO CDHU",IF(Prefeitura!I1079="Não","NÃO COMPROVA TEMPO DE MORADIA",""))</f>
        <v/>
      </c>
      <c r="Q1079" s="24" t="str">
        <f t="shared" si="35"/>
        <v/>
      </c>
    </row>
    <row r="1080" spans="1:17" ht="24.95" customHeight="1" x14ac:dyDescent="0.25">
      <c r="A1080" s="17">
        <f t="shared" si="34"/>
        <v>1078</v>
      </c>
      <c r="B1080" s="18" t="str">
        <f>'Base de dados'!A1079</f>
        <v>5140000950</v>
      </c>
      <c r="C1080" s="19" t="str">
        <f>'Base de dados'!B1079</f>
        <v>KELE MUNIZ NUNES</v>
      </c>
      <c r="D1080" s="26">
        <f>'Base de dados'!C1079</f>
        <v>420407546</v>
      </c>
      <c r="E1080" s="20" t="str">
        <f>'Base de dados'!D1079</f>
        <v>360.766.458-73</v>
      </c>
      <c r="F1080" s="21" t="str">
        <f>IF('Base de dados'!E1079&lt;&gt;"",'Base de dados'!E1079,"")</f>
        <v>JEFERSON APARECIDO DIAS JUNIOR</v>
      </c>
      <c r="G1080" s="21">
        <f>IF('Base de dados'!F1079&lt;&gt;"",'Base de dados'!F1079,"")</f>
        <v>47006450</v>
      </c>
      <c r="H1080" s="21" t="str">
        <f>IF('Base de dados'!G1079&lt;&gt;"",'Base de dados'!G1079,"")</f>
        <v>450.322.938-90</v>
      </c>
      <c r="I1080" s="31" t="str">
        <f>Prefeitura!D1080</f>
        <v>VLA PORTO DA BALSA, 48 - VILA SANCHES - JUQUIA</v>
      </c>
      <c r="J1080" s="22" t="str">
        <f>Prefeitura!E1080</f>
        <v>(13) 996600974</v>
      </c>
      <c r="K1080" s="23" t="str">
        <f>LOWER('Base de dados'!K1079)</f>
        <v>kelemunis777@gmail.com</v>
      </c>
      <c r="L1080" s="24" t="str">
        <f>'Base de dados'!J1079</f>
        <v>POPULAÇÃO GERAL</v>
      </c>
      <c r="M1080" s="24" t="str">
        <f>'Base de dados'!L1079</f>
        <v>SUPLENTE COMPLEMENTAR</v>
      </c>
      <c r="N1080" s="24">
        <f>'Base de dados'!M1079</f>
        <v>847</v>
      </c>
      <c r="O1080" s="29" t="str">
        <f>IF(OR(Prefeitura!I1080="Não",Prefeitura!J1080&lt;&gt;""),"EXCLUÍDO","")</f>
        <v/>
      </c>
      <c r="P1080" s="24" t="str">
        <f>IF(Prefeitura!J1080&lt;&gt;"","ATENDIDO CDHU",IF(Prefeitura!I1080="Não","NÃO COMPROVA TEMPO DE MORADIA",""))</f>
        <v/>
      </c>
      <c r="Q1080" s="24" t="str">
        <f t="shared" si="35"/>
        <v/>
      </c>
    </row>
    <row r="1081" spans="1:17" ht="24.95" customHeight="1" x14ac:dyDescent="0.25">
      <c r="A1081" s="17">
        <f t="shared" si="34"/>
        <v>1079</v>
      </c>
      <c r="B1081" s="18" t="str">
        <f>'Base de dados'!A1080</f>
        <v>5140003301</v>
      </c>
      <c r="C1081" s="19" t="str">
        <f>'Base de dados'!B1080</f>
        <v>LETICIA ALVES QUADRA</v>
      </c>
      <c r="D1081" s="26">
        <f>'Base de dados'!C1080</f>
        <v>433366126</v>
      </c>
      <c r="E1081" s="20" t="str">
        <f>'Base de dados'!D1080</f>
        <v>324.083.858-30</v>
      </c>
      <c r="F1081" s="21" t="str">
        <f>IF('Base de dados'!E1080&lt;&gt;"",'Base de dados'!E1080,"")</f>
        <v/>
      </c>
      <c r="G1081" s="21" t="str">
        <f>IF('Base de dados'!F1080&lt;&gt;"",'Base de dados'!F1080,"")</f>
        <v/>
      </c>
      <c r="H1081" s="21" t="str">
        <f>IF('Base de dados'!G1080&lt;&gt;"",'Base de dados'!G1080,"")</f>
        <v/>
      </c>
      <c r="I1081" s="31" t="str">
        <f>Prefeitura!D1081</f>
        <v>CAL ABEL DE OLIVEIRA VASSAO, 234 - VILA FLORINDA DE CIMA - JUQUIA</v>
      </c>
      <c r="J1081" s="22" t="str">
        <f>Prefeitura!E1081</f>
        <v>(13) 996378074</v>
      </c>
      <c r="K1081" s="23" t="str">
        <f>LOWER('Base de dados'!K1080)</f>
        <v>lennaquadra60.@gemail.com</v>
      </c>
      <c r="L1081" s="24" t="str">
        <f>'Base de dados'!J1080</f>
        <v>POPULAÇÃO GERAL</v>
      </c>
      <c r="M1081" s="24" t="str">
        <f>'Base de dados'!L1080</f>
        <v>SUPLENTE COMPLEMENTAR</v>
      </c>
      <c r="N1081" s="24">
        <f>'Base de dados'!M1080</f>
        <v>848</v>
      </c>
      <c r="O1081" s="29" t="str">
        <f>IF(OR(Prefeitura!I1081="Não",Prefeitura!J1081&lt;&gt;""),"EXCLUÍDO","")</f>
        <v/>
      </c>
      <c r="P1081" s="24" t="str">
        <f>IF(Prefeitura!J1081&lt;&gt;"","ATENDIDO CDHU",IF(Prefeitura!I1081="Não","NÃO COMPROVA TEMPO DE MORADIA",""))</f>
        <v/>
      </c>
      <c r="Q1081" s="24" t="str">
        <f t="shared" si="35"/>
        <v/>
      </c>
    </row>
  </sheetData>
  <autoFilter ref="A2:Q4"/>
  <customSheetViews>
    <customSheetView guid="{95F22DDC-7987-402C-A54F-7B56EAEC41CE}" scale="70" showGridLines="0" fitToPage="1" showAutoFilter="1" state="hidden">
      <pane ySplit="2" topLeftCell="A4" activePane="bottomLeft" state="frozen"/>
      <selection pane="bottomLeft" activeCell="A4" sqref="A4"/>
      <pageMargins left="0.19685039370078741" right="0.19685039370078741" top="0.19685039370078741" bottom="0.19685039370078741" header="0.31496062992125984" footer="0.31496062992125984"/>
      <printOptions horizontalCentered="1"/>
      <pageSetup paperSize="9" scale="35" fitToHeight="0" orientation="landscape" r:id="rId1"/>
      <autoFilter ref="A2:Q635"/>
    </customSheetView>
  </customSheetViews>
  <mergeCells count="1">
    <mergeCell ref="A1:Q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5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E7"/>
  <sheetViews>
    <sheetView showGridLines="0" workbookViewId="0">
      <selection activeCell="A7" sqref="A7"/>
    </sheetView>
  </sheetViews>
  <sheetFormatPr defaultColWidth="14.28515625" defaultRowHeight="35.1" customHeight="1" x14ac:dyDescent="0.25"/>
  <cols>
    <col min="1" max="1" width="19.7109375" style="32" bestFit="1" customWidth="1"/>
    <col min="2" max="16384" width="14.28515625" style="32"/>
  </cols>
  <sheetData>
    <row r="1" spans="1:5" ht="21" x14ac:dyDescent="0.25">
      <c r="A1" s="40" t="str">
        <f>LEFT(Caixa!A1,SEARCH(" - ",Caixa!A1)-1)&amp;" - QUADRO RESUMO"</f>
        <v>JUQUIÁ-E - QUADRO RESUMO</v>
      </c>
      <c r="B1" s="40"/>
      <c r="C1" s="40"/>
      <c r="D1" s="40"/>
      <c r="E1" s="40"/>
    </row>
    <row r="2" spans="1:5" s="33" customFormat="1" ht="35.1" customHeight="1" x14ac:dyDescent="0.25">
      <c r="A2" s="7" t="s">
        <v>17</v>
      </c>
      <c r="B2" s="7" t="s">
        <v>24</v>
      </c>
      <c r="C2" s="7" t="s">
        <v>25</v>
      </c>
      <c r="D2" s="7" t="s">
        <v>26</v>
      </c>
      <c r="E2" s="7" t="s">
        <v>27</v>
      </c>
    </row>
    <row r="3" spans="1:5" ht="35.1" customHeight="1" x14ac:dyDescent="0.25">
      <c r="A3" s="34" t="s">
        <v>28</v>
      </c>
      <c r="B3" s="35">
        <f>COUNTIF(Prefeitura!F:F,'Quadro Resumo'!A3)</f>
        <v>875</v>
      </c>
      <c r="C3" s="35">
        <f>COUNTIFS(Prefeitura!$F:$F,'Quadro Resumo'!$A3,Prefeitura!$G:$G,'Quadro Resumo'!C$2)</f>
        <v>27</v>
      </c>
      <c r="D3" s="35">
        <f>COUNTIFS(Prefeitura!$F:$F,'Quadro Resumo'!$A3,Prefeitura!$G:$G,'Quadro Resumo'!D$2)</f>
        <v>54</v>
      </c>
      <c r="E3" s="35">
        <f>COUNTIFS(Caixa!$L:$L,'Quadro Resumo'!$A3,Caixa!$O:$O,'Quadro Resumo'!$E$2)</f>
        <v>7</v>
      </c>
    </row>
    <row r="4" spans="1:5" ht="35.1" customHeight="1" x14ac:dyDescent="0.25">
      <c r="A4" s="34" t="s">
        <v>29</v>
      </c>
      <c r="B4" s="35">
        <f>COUNTIF(Prefeitura!F:F,'Quadro Resumo'!A4)</f>
        <v>100</v>
      </c>
      <c r="C4" s="35">
        <f>COUNTIFS(Prefeitura!$F:$F,'Quadro Resumo'!$A4,Prefeitura!$G:$G,'Quadro Resumo'!C$2)</f>
        <v>3</v>
      </c>
      <c r="D4" s="35">
        <f>COUNTIFS(Prefeitura!$F:$F,'Quadro Resumo'!$A4,Prefeitura!$G:$G,'Quadro Resumo'!D$2)</f>
        <v>6</v>
      </c>
      <c r="E4" s="35">
        <f>COUNTIFS(Caixa!$L:$L,'Quadro Resumo'!$A4,Caixa!$O:$O,'Quadro Resumo'!$E$2)</f>
        <v>0</v>
      </c>
    </row>
    <row r="5" spans="1:5" ht="35.1" customHeight="1" x14ac:dyDescent="0.25">
      <c r="A5" s="34" t="s">
        <v>30</v>
      </c>
      <c r="B5" s="35">
        <f>COUNTIF(Prefeitura!F:F,'Quadro Resumo'!A5)</f>
        <v>100</v>
      </c>
      <c r="C5" s="35">
        <f>COUNTIFS(Prefeitura!$F:$F,'Quadro Resumo'!$A5,Prefeitura!$G:$G,'Quadro Resumo'!C$2)</f>
        <v>2</v>
      </c>
      <c r="D5" s="35">
        <f>COUNTIFS(Prefeitura!$F:$F,'Quadro Resumo'!$A5,Prefeitura!$G:$G,'Quadro Resumo'!D$2)</f>
        <v>4</v>
      </c>
      <c r="E5" s="35">
        <f>COUNTIFS(Caixa!$L:$L,'Quadro Resumo'!$A5,Caixa!$O:$O,'Quadro Resumo'!$E$2)</f>
        <v>0</v>
      </c>
    </row>
    <row r="6" spans="1:5" ht="35.1" customHeight="1" x14ac:dyDescent="0.25">
      <c r="A6" s="34" t="s">
        <v>31</v>
      </c>
      <c r="B6" s="35">
        <f>COUNTIF(Prefeitura!F:F,'Quadro Resumo'!A6)</f>
        <v>4</v>
      </c>
      <c r="C6" s="35">
        <f>COUNTIFS(Prefeitura!$F:$F,'Quadro Resumo'!$A6,Prefeitura!$G:$G,'Quadro Resumo'!C$2)</f>
        <v>2</v>
      </c>
      <c r="D6" s="35">
        <f>COUNTIFS(Prefeitura!$F:$F,'Quadro Resumo'!$A6,Prefeitura!$G:$G,'Quadro Resumo'!D$2)</f>
        <v>2</v>
      </c>
      <c r="E6" s="35">
        <f>COUNTIFS(Caixa!$L:$L,'Quadro Resumo'!$A6,Caixa!$O:$O,'Quadro Resumo'!$E$2)</f>
        <v>2</v>
      </c>
    </row>
    <row r="7" spans="1:5" ht="35.1" customHeight="1" x14ac:dyDescent="0.25">
      <c r="A7" s="36" t="s">
        <v>32</v>
      </c>
      <c r="B7" s="37">
        <f>SUM(B3:B6)</f>
        <v>1079</v>
      </c>
      <c r="C7" s="37">
        <f t="shared" ref="C7:E7" si="0">SUM(C3:C6)</f>
        <v>34</v>
      </c>
      <c r="D7" s="37">
        <f t="shared" si="0"/>
        <v>66</v>
      </c>
      <c r="E7" s="37">
        <f t="shared" si="0"/>
        <v>9</v>
      </c>
    </row>
  </sheetData>
  <mergeCells count="1">
    <mergeCell ref="A1:E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PRODESP</vt:lpstr>
      <vt:lpstr>Base de dados</vt:lpstr>
      <vt:lpstr>Prefeitura</vt:lpstr>
      <vt:lpstr>Caixa</vt:lpstr>
      <vt:lpstr>Quadro Resumo</vt:lpstr>
      <vt:lpstr>Caixa!Titulos_de_impressao</vt:lpstr>
      <vt:lpstr>Prefeitura!Titulos_de_impressao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DOS REIS BRITO</dc:creator>
  <cp:lastModifiedBy>ALEXANDRE DOS REIS BRITO</cp:lastModifiedBy>
  <cp:lastPrinted>2020-07-07T19:00:54Z</cp:lastPrinted>
  <dcterms:created xsi:type="dcterms:W3CDTF">2020-01-30T14:51:14Z</dcterms:created>
  <dcterms:modified xsi:type="dcterms:W3CDTF">2020-08-06T19:25:21Z</dcterms:modified>
</cp:coreProperties>
</file>